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hill\Desktop\Generation Course\02. Generation Course new\Kaggle\"/>
    </mc:Choice>
  </mc:AlternateContent>
  <xr:revisionPtr revIDLastSave="0" documentId="13_ncr:1_{381B1B01-6223-4839-BC31-7746E9928FB8}" xr6:coauthVersionLast="47" xr6:coauthVersionMax="47" xr10:uidLastSave="{00000000-0000-0000-0000-000000000000}"/>
  <bookViews>
    <workbookView xWindow="-120" yWindow="-120" windowWidth="28110" windowHeight="16440" firstSheet="1" activeTab="8" xr2:uid="{A92DF4EB-6EB8-48C7-9A43-051E3351B1DA}"/>
  </bookViews>
  <sheets>
    <sheet name="raw format&gt;&gt;" sheetId="9" r:id="rId1"/>
    <sheet name="data notes" sheetId="4" r:id="rId2"/>
    <sheet name="data check" sheetId="5" r:id="rId3"/>
    <sheet name="csv dataset" sheetId="10" r:id="rId4"/>
    <sheet name="created&gt;&gt;" sheetId="8" r:id="rId5"/>
    <sheet name="clean file" sheetId="1" r:id="rId6"/>
    <sheet name="plan" sheetId="7" r:id="rId7"/>
    <sheet name="pivot review" sheetId="3" r:id="rId8"/>
    <sheet name="quick dashboard" sheetId="2" r:id="rId9"/>
  </sheets>
  <definedNames>
    <definedName name="_xlchart.v1.0" hidden="1">'clean file'!$D$2:$D$2002</definedName>
    <definedName name="_xlchart.v1.1" hidden="1">'clean file'!$G$1</definedName>
    <definedName name="_xlchart.v1.2" hidden="1">'clean file'!$G$2:$G$2002</definedName>
    <definedName name="_xlchart.v1.3" hidden="1">'clean file'!$G$1</definedName>
    <definedName name="_xlchart.v1.4" hidden="1">'clean file'!$G$2:$G$2002</definedName>
    <definedName name="Slicer_Average_Order_Value">#N/A</definedName>
    <definedName name="Slicer_Number_of_Employees">#N/A</definedName>
    <definedName name="Slicer_Operating_Hours_Per_Day">#N/A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6" i="1" l="1"/>
  <c r="Q75" i="1"/>
  <c r="Q74" i="1"/>
  <c r="Q73" i="1"/>
  <c r="Q67" i="1"/>
  <c r="Q66" i="1"/>
  <c r="Q65" i="1"/>
  <c r="Q68" i="1" s="1"/>
  <c r="Q23" i="1"/>
  <c r="Q53" i="1"/>
  <c r="Q61" i="1"/>
  <c r="Q60" i="1"/>
  <c r="Q59" i="1"/>
  <c r="Q58" i="1"/>
  <c r="Q44" i="1"/>
  <c r="Q43" i="1"/>
  <c r="Q42" i="1"/>
  <c r="Q45" i="1" s="1"/>
  <c r="Q52" i="1"/>
  <c r="Q51" i="1"/>
  <c r="Q50" i="1"/>
  <c r="Q16" i="1"/>
  <c r="Q21" i="1"/>
  <c r="M2" i="1" l="1"/>
  <c r="Q22" i="1"/>
  <c r="Q20" i="1"/>
  <c r="Q15" i="1"/>
  <c r="Q13" i="1"/>
  <c r="H30" i="3"/>
  <c r="H31" i="3" s="1"/>
  <c r="H32" i="3" s="1"/>
  <c r="H26" i="3"/>
  <c r="H27" i="3" s="1"/>
  <c r="H28" i="3" s="1"/>
  <c r="H22" i="3"/>
  <c r="H23" i="3" s="1"/>
  <c r="H24" i="3" s="1"/>
  <c r="H18" i="3"/>
  <c r="H19" i="3" s="1"/>
  <c r="H20" i="3" s="1"/>
  <c r="J109" i="1"/>
  <c r="M24" i="1"/>
  <c r="M521" i="1"/>
  <c r="M109" i="1"/>
  <c r="M27" i="1"/>
  <c r="M90" i="1"/>
  <c r="M93" i="1"/>
  <c r="M443" i="1"/>
  <c r="M483" i="1"/>
  <c r="M30" i="1"/>
  <c r="M20" i="1"/>
  <c r="M52" i="1"/>
  <c r="M296" i="1"/>
  <c r="M536" i="1"/>
  <c r="M204" i="1"/>
  <c r="M206" i="1"/>
  <c r="M153" i="1"/>
  <c r="M518" i="1"/>
  <c r="M9" i="1"/>
  <c r="M242" i="1"/>
  <c r="M50" i="1"/>
  <c r="M149" i="1"/>
  <c r="M156" i="1"/>
  <c r="M357" i="1"/>
  <c r="M765" i="1"/>
  <c r="M284" i="1"/>
  <c r="M972" i="1"/>
  <c r="M365" i="1"/>
  <c r="M1294" i="1"/>
  <c r="M368" i="1"/>
  <c r="M452" i="1"/>
  <c r="M333" i="1"/>
  <c r="M103" i="1"/>
  <c r="M158" i="1"/>
  <c r="M588" i="1"/>
  <c r="M3" i="1"/>
  <c r="M659" i="1"/>
  <c r="M35" i="1"/>
  <c r="M16" i="1"/>
  <c r="M601" i="1"/>
  <c r="M295" i="1"/>
  <c r="M944" i="1"/>
  <c r="M336" i="1"/>
  <c r="M141" i="1"/>
  <c r="M398" i="1"/>
  <c r="M262" i="1"/>
  <c r="M590" i="1"/>
  <c r="M1481" i="1"/>
  <c r="M118" i="1"/>
  <c r="M112" i="1"/>
  <c r="M584" i="1"/>
  <c r="M225" i="1"/>
  <c r="M393" i="1"/>
  <c r="M154" i="1"/>
  <c r="M341" i="1"/>
  <c r="M669" i="1"/>
  <c r="M173" i="1"/>
  <c r="M490" i="1"/>
  <c r="M59" i="1"/>
  <c r="M253" i="1"/>
  <c r="M811" i="1"/>
  <c r="M447" i="1"/>
  <c r="M267" i="1"/>
  <c r="M710" i="1"/>
  <c r="M364" i="1"/>
  <c r="M402" i="1"/>
  <c r="M1192" i="1"/>
  <c r="M214" i="1"/>
  <c r="M871" i="1"/>
  <c r="M1719" i="1"/>
  <c r="M65" i="1"/>
  <c r="M566" i="1"/>
  <c r="M376" i="1"/>
  <c r="M15" i="1"/>
  <c r="M733" i="1"/>
  <c r="M843" i="1"/>
  <c r="M1691" i="1"/>
  <c r="M472" i="1"/>
  <c r="M532" i="1"/>
  <c r="M782" i="1"/>
  <c r="M1292" i="1"/>
  <c r="M129" i="1"/>
  <c r="M28" i="1"/>
  <c r="M1228" i="1"/>
  <c r="M964" i="1"/>
  <c r="M908" i="1"/>
  <c r="M37" i="1"/>
  <c r="M773" i="1"/>
  <c r="M1700" i="1"/>
  <c r="M715" i="1"/>
  <c r="M400" i="1"/>
  <c r="M346" i="1"/>
  <c r="M313" i="1"/>
  <c r="M891" i="1"/>
  <c r="M691" i="1"/>
  <c r="M1031" i="1"/>
  <c r="M446" i="1"/>
  <c r="M293" i="1"/>
  <c r="M1379" i="1"/>
  <c r="M105" i="1"/>
  <c r="M300" i="1"/>
  <c r="M1128" i="1"/>
  <c r="M770" i="1"/>
  <c r="M814" i="1"/>
  <c r="M1356" i="1"/>
  <c r="M957" i="1"/>
  <c r="M787" i="1"/>
  <c r="M666" i="1"/>
  <c r="M445" i="1"/>
  <c r="M1476" i="1"/>
  <c r="M194" i="1"/>
  <c r="M86" i="1"/>
  <c r="M573" i="1"/>
  <c r="M591" i="1"/>
  <c r="M356" i="1"/>
  <c r="M207" i="1"/>
  <c r="M1164" i="1"/>
  <c r="M1011" i="1"/>
  <c r="M1276" i="1"/>
  <c r="M32" i="1"/>
  <c r="M5" i="1"/>
  <c r="M219" i="1"/>
  <c r="M427" i="1"/>
  <c r="M231" i="1"/>
  <c r="M622" i="1"/>
  <c r="M195" i="1"/>
  <c r="M541" i="1"/>
  <c r="M367" i="1"/>
  <c r="M1053" i="1"/>
  <c r="M338" i="1"/>
  <c r="M458" i="1"/>
  <c r="M107" i="1"/>
  <c r="M644" i="1"/>
  <c r="M743" i="1"/>
  <c r="M1268" i="1"/>
  <c r="M80" i="1"/>
  <c r="M634" i="1"/>
  <c r="M1265" i="1"/>
  <c r="M67" i="1"/>
  <c r="M1484" i="1"/>
  <c r="M688" i="1"/>
  <c r="M85" i="1"/>
  <c r="M505" i="1"/>
  <c r="M491" i="1"/>
  <c r="M722" i="1"/>
  <c r="M1051" i="1"/>
  <c r="M134" i="1"/>
  <c r="M1547" i="1"/>
  <c r="M200" i="1"/>
  <c r="M1324" i="1"/>
  <c r="M775" i="1"/>
  <c r="M160" i="1"/>
  <c r="M1471" i="1"/>
  <c r="M383" i="1"/>
  <c r="M630" i="1"/>
  <c r="M525" i="1"/>
  <c r="M714" i="1"/>
  <c r="M185" i="1"/>
  <c r="M1710" i="1"/>
  <c r="M360" i="1"/>
  <c r="M1820" i="1"/>
  <c r="M888" i="1"/>
  <c r="M273" i="1"/>
  <c r="M1520" i="1"/>
  <c r="M431" i="1"/>
  <c r="M1850" i="1"/>
  <c r="M651" i="1"/>
  <c r="M375" i="1"/>
  <c r="M1531" i="1"/>
  <c r="M900" i="1"/>
  <c r="M567" i="1"/>
  <c r="M1089" i="1"/>
  <c r="M617" i="1"/>
  <c r="M1048" i="1"/>
  <c r="M415" i="1"/>
  <c r="M441" i="1"/>
  <c r="M54" i="1"/>
  <c r="M1597" i="1"/>
  <c r="M608" i="1"/>
  <c r="M133" i="1"/>
  <c r="M464" i="1"/>
  <c r="M344" i="1"/>
  <c r="M1451" i="1"/>
  <c r="M671" i="1"/>
  <c r="M292" i="1"/>
  <c r="M1170" i="1"/>
  <c r="M69" i="1"/>
  <c r="M331" i="1"/>
  <c r="M934" i="1"/>
  <c r="M1685" i="1"/>
  <c r="M1645" i="1"/>
  <c r="M502" i="1"/>
  <c r="M1112" i="1"/>
  <c r="M706" i="1"/>
  <c r="M1106" i="1"/>
  <c r="M1873" i="1"/>
  <c r="M679" i="1"/>
  <c r="M1837" i="1"/>
  <c r="M1555" i="1"/>
  <c r="M1722" i="1"/>
  <c r="M731" i="1"/>
  <c r="M1671" i="1"/>
  <c r="M1694" i="1"/>
  <c r="M453" i="1"/>
  <c r="M516" i="1"/>
  <c r="M1077" i="1"/>
  <c r="M22" i="1"/>
  <c r="M1261" i="1"/>
  <c r="M750" i="1"/>
  <c r="M1000" i="1"/>
  <c r="M171" i="1"/>
  <c r="M142" i="1"/>
  <c r="M643" i="1"/>
  <c r="M135" i="1"/>
  <c r="M1141" i="1"/>
  <c r="M1809" i="1"/>
  <c r="M98" i="1"/>
  <c r="M1037" i="1"/>
  <c r="M1901" i="1"/>
  <c r="M1551" i="1"/>
  <c r="M1409" i="1"/>
  <c r="M529" i="1"/>
  <c r="M1599" i="1"/>
  <c r="M1354" i="1"/>
  <c r="M627" i="1"/>
  <c r="M481" i="1"/>
  <c r="M399" i="1"/>
  <c r="M1109" i="1"/>
  <c r="M555" i="1"/>
  <c r="M1137" i="1"/>
  <c r="M247" i="1"/>
  <c r="M183" i="1"/>
  <c r="M996" i="1"/>
  <c r="M1936" i="1"/>
  <c r="M87" i="1"/>
  <c r="M1054" i="1"/>
  <c r="M232" i="1"/>
  <c r="M485" i="1"/>
  <c r="M542" i="1"/>
  <c r="M278" i="1"/>
  <c r="M363" i="1"/>
  <c r="M40" i="1"/>
  <c r="M1407" i="1"/>
  <c r="M132" i="1"/>
  <c r="M696" i="1"/>
  <c r="M1630" i="1"/>
  <c r="M1696" i="1"/>
  <c r="M828" i="1"/>
  <c r="M1534" i="1"/>
  <c r="M610" i="1"/>
  <c r="M143" i="1"/>
  <c r="M830" i="1"/>
  <c r="M418" i="1"/>
  <c r="M990" i="1"/>
  <c r="M683" i="1"/>
  <c r="M306" i="1"/>
  <c r="M166" i="1"/>
  <c r="M1926" i="1"/>
  <c r="M697" i="1"/>
  <c r="M1513" i="1"/>
  <c r="M1070" i="1"/>
  <c r="M1668" i="1"/>
  <c r="M83" i="1"/>
  <c r="M495" i="1"/>
  <c r="M1750" i="1"/>
  <c r="M956" i="1"/>
  <c r="M1191" i="1"/>
  <c r="M1464" i="1"/>
  <c r="M1803" i="1"/>
  <c r="M211" i="1"/>
  <c r="M506" i="1"/>
  <c r="M611" i="1"/>
  <c r="M1699" i="1"/>
  <c r="M1064" i="1"/>
  <c r="M1093" i="1"/>
  <c r="M1300" i="1"/>
  <c r="M1540" i="1"/>
  <c r="M396" i="1"/>
  <c r="M115" i="1"/>
  <c r="M1348" i="1"/>
  <c r="M1465" i="1"/>
  <c r="M1105" i="1"/>
  <c r="M1286" i="1"/>
  <c r="M700" i="1"/>
  <c r="M1659" i="1"/>
  <c r="M879" i="1"/>
  <c r="M1001" i="1"/>
  <c r="M1223" i="1"/>
  <c r="M920" i="1"/>
  <c r="M880" i="1"/>
  <c r="M181" i="1"/>
  <c r="M1810" i="1"/>
  <c r="M952" i="1"/>
  <c r="M1254" i="1"/>
  <c r="M1183" i="1"/>
  <c r="M1329" i="1"/>
  <c r="M903" i="1"/>
  <c r="M785" i="1"/>
  <c r="M413" i="1"/>
  <c r="M602" i="1"/>
  <c r="M352" i="1"/>
  <c r="M631" i="1"/>
  <c r="M984" i="1"/>
  <c r="M637" i="1"/>
  <c r="M260" i="1"/>
  <c r="M1376" i="1"/>
  <c r="M1874" i="1"/>
  <c r="M287" i="1"/>
  <c r="M1344" i="1"/>
  <c r="M665" i="1"/>
  <c r="M1943" i="1"/>
  <c r="M649" i="1"/>
  <c r="M576" i="1"/>
  <c r="M188" i="1"/>
  <c r="M1440" i="1"/>
  <c r="M1199" i="1"/>
  <c r="M215" i="1"/>
  <c r="M1661" i="1"/>
  <c r="M1411" i="1"/>
  <c r="M655" i="1"/>
  <c r="M283" i="1"/>
  <c r="M228" i="1"/>
  <c r="M1343" i="1"/>
  <c r="M1133" i="1"/>
  <c r="M330" i="1"/>
  <c r="M371" i="1"/>
  <c r="M1669" i="1"/>
  <c r="M1129" i="1"/>
  <c r="M1081" i="1"/>
  <c r="M259" i="1"/>
  <c r="M249" i="1"/>
  <c r="M895" i="1"/>
  <c r="M991" i="1"/>
  <c r="M420" i="1"/>
  <c r="M1207" i="1"/>
  <c r="M462" i="1"/>
  <c r="M1241" i="1"/>
  <c r="M1572" i="1"/>
  <c r="M1226" i="1"/>
  <c r="M482" i="1"/>
  <c r="M1234" i="1"/>
  <c r="M358" i="1"/>
  <c r="M1372" i="1"/>
  <c r="M1506" i="1"/>
  <c r="M100" i="1"/>
  <c r="M1601" i="1"/>
  <c r="M117" i="1"/>
  <c r="M1485" i="1"/>
  <c r="M444" i="1"/>
  <c r="M1034" i="1"/>
  <c r="M1923" i="1"/>
  <c r="M484" i="1"/>
  <c r="M1993" i="1"/>
  <c r="M1585" i="1"/>
  <c r="M873" i="1"/>
  <c r="M967" i="1"/>
  <c r="M332" i="1"/>
  <c r="M136" i="1"/>
  <c r="M1044" i="1"/>
  <c r="M1570" i="1"/>
  <c r="M64" i="1"/>
  <c r="M524" i="1"/>
  <c r="M997" i="1"/>
  <c r="M603" i="1"/>
  <c r="M1381" i="1"/>
  <c r="M953" i="1"/>
  <c r="M275" i="1"/>
  <c r="M999" i="1"/>
  <c r="M116" i="1"/>
  <c r="M1269" i="1"/>
  <c r="M25" i="1"/>
  <c r="M163" i="1"/>
  <c r="M438" i="1"/>
  <c r="M776" i="1"/>
  <c r="M821" i="1"/>
  <c r="M1782" i="1"/>
  <c r="M728" i="1"/>
  <c r="M379" i="1"/>
  <c r="M1997" i="1"/>
  <c r="M1501" i="1"/>
  <c r="M1350" i="1"/>
  <c r="M1088" i="1"/>
  <c r="M807" i="1"/>
  <c r="M339" i="1"/>
  <c r="M240" i="1"/>
  <c r="M842" i="1"/>
  <c r="M1321" i="1"/>
  <c r="M1914" i="1"/>
  <c r="M1984" i="1"/>
  <c r="M511" i="1"/>
  <c r="M1463" i="1"/>
  <c r="M261" i="1"/>
  <c r="M1211" i="1"/>
  <c r="M1475" i="1"/>
  <c r="M514" i="1"/>
  <c r="M522" i="1"/>
  <c r="M176" i="1"/>
  <c r="M7" i="1"/>
  <c r="M373" i="1"/>
  <c r="M161" i="1"/>
  <c r="M461" i="1"/>
  <c r="M1102" i="1"/>
  <c r="M716" i="1"/>
  <c r="M747" i="1"/>
  <c r="M534" i="1"/>
  <c r="M717" i="1"/>
  <c r="M1693" i="1"/>
  <c r="M1952" i="1"/>
  <c r="M475" i="1"/>
  <c r="M1428" i="1"/>
  <c r="M1581" i="1"/>
  <c r="M767" i="1"/>
  <c r="M385" i="1"/>
  <c r="M1285" i="1"/>
  <c r="M175" i="1"/>
  <c r="M979" i="1"/>
  <c r="M298" i="1"/>
  <c r="M1007" i="1"/>
  <c r="M73" i="1"/>
  <c r="M288" i="1"/>
  <c r="M1629" i="1"/>
  <c r="M1198" i="1"/>
  <c r="M678" i="1"/>
  <c r="M612" i="1"/>
  <c r="M894" i="1"/>
  <c r="M1688" i="1"/>
  <c r="M192" i="1"/>
  <c r="M104" i="1"/>
  <c r="M597" i="1"/>
  <c r="M1805" i="1"/>
  <c r="M1046" i="1"/>
  <c r="M1917" i="1"/>
  <c r="M468" i="1"/>
  <c r="M1332" i="1"/>
  <c r="M838" i="1"/>
  <c r="M407" i="1"/>
  <c r="M337" i="1"/>
  <c r="M1209" i="1"/>
  <c r="M727" i="1"/>
  <c r="M1104" i="1"/>
  <c r="M122" i="1"/>
  <c r="M832" i="1"/>
  <c r="M1762" i="1"/>
  <c r="M1162" i="1"/>
  <c r="M1589" i="1"/>
  <c r="M905" i="1"/>
  <c r="M1302" i="1"/>
  <c r="M1360" i="1"/>
  <c r="M1632" i="1"/>
  <c r="M303" i="1"/>
  <c r="M1504" i="1"/>
  <c r="M1736" i="1"/>
  <c r="M1766" i="1"/>
  <c r="M1701" i="1"/>
  <c r="M1317" i="1"/>
  <c r="M504" i="1"/>
  <c r="M1515" i="1"/>
  <c r="M1858" i="1"/>
  <c r="M1214" i="1"/>
  <c r="M433" i="1"/>
  <c r="M1227" i="1"/>
  <c r="M123" i="1"/>
  <c r="M729" i="1"/>
  <c r="M545" i="1"/>
  <c r="M1633" i="1"/>
  <c r="M1861" i="1"/>
  <c r="M805" i="1"/>
  <c r="M1006" i="1"/>
  <c r="M1469" i="1"/>
  <c r="M982" i="1"/>
  <c r="M1746" i="1"/>
  <c r="M596" i="1"/>
  <c r="M703" i="1"/>
  <c r="M1637" i="1"/>
  <c r="M1932" i="1"/>
  <c r="M864" i="1"/>
  <c r="M777" i="1"/>
  <c r="M680" i="1"/>
  <c r="M1466" i="1"/>
  <c r="M910" i="1"/>
  <c r="M395" i="1"/>
  <c r="M1639" i="1"/>
  <c r="M955" i="1"/>
  <c r="M1059" i="1"/>
  <c r="M738" i="1"/>
  <c r="M1271" i="1"/>
  <c r="M1159" i="1"/>
  <c r="M1238" i="1"/>
  <c r="M1143" i="1"/>
  <c r="M1752" i="1"/>
  <c r="M33" i="1"/>
  <c r="M1391" i="1"/>
  <c r="M1019" i="1"/>
  <c r="M1512" i="1"/>
  <c r="M581" i="1"/>
  <c r="M1852" i="1"/>
  <c r="M310" i="1"/>
  <c r="M1073" i="1"/>
  <c r="M463" i="1"/>
  <c r="M392" i="1"/>
  <c r="M1915" i="1"/>
  <c r="M1817" i="1"/>
  <c r="M1895" i="1"/>
  <c r="M95" i="1"/>
  <c r="M119" i="1"/>
  <c r="M1359" i="1"/>
  <c r="M815" i="1"/>
  <c r="M1215" i="1"/>
  <c r="M224" i="1"/>
  <c r="M1627" i="1"/>
  <c r="M898" i="1"/>
  <c r="M94" i="1"/>
  <c r="M708" i="1"/>
  <c r="M1032" i="1"/>
  <c r="M51" i="1"/>
  <c r="M1390" i="1"/>
  <c r="M374" i="1"/>
  <c r="M1774" i="1"/>
  <c r="M1033" i="1"/>
  <c r="M1018" i="1"/>
  <c r="M388" i="1"/>
  <c r="M1431" i="1"/>
  <c r="M833" i="1"/>
  <c r="M321" i="1"/>
  <c r="M1035" i="1"/>
  <c r="M1135" i="1"/>
  <c r="M426" i="1"/>
  <c r="M883" i="1"/>
  <c r="M1562" i="1"/>
  <c r="M1959" i="1"/>
  <c r="M1821" i="1"/>
  <c r="M1040" i="1"/>
  <c r="M329" i="1"/>
  <c r="M746" i="1"/>
  <c r="M252" i="1"/>
  <c r="M1167" i="1"/>
  <c r="M1249" i="1"/>
  <c r="M549" i="1"/>
  <c r="M1826" i="1"/>
  <c r="M382" i="1"/>
  <c r="M769" i="1"/>
  <c r="M1087" i="1"/>
  <c r="M786" i="1"/>
  <c r="M217" i="1"/>
  <c r="M1492" i="1"/>
  <c r="M1085" i="1"/>
  <c r="M187" i="1"/>
  <c r="M1994" i="1"/>
  <c r="M1024" i="1"/>
  <c r="M598" i="1"/>
  <c r="M391" i="1"/>
  <c r="M410" i="1"/>
  <c r="M1002" i="1"/>
  <c r="M523" i="1"/>
  <c r="M1753" i="1"/>
  <c r="M780" i="1"/>
  <c r="M1854" i="1"/>
  <c r="M1518" i="1"/>
  <c r="M126" i="1"/>
  <c r="M1270" i="1"/>
  <c r="M699" i="1"/>
  <c r="M690" i="1"/>
  <c r="M646" i="1"/>
  <c r="M831" i="1"/>
  <c r="M914" i="1"/>
  <c r="M208" i="1"/>
  <c r="M1543" i="1"/>
  <c r="M1802" i="1"/>
  <c r="M487" i="1"/>
  <c r="M503" i="1"/>
  <c r="M76" i="1"/>
  <c r="M1716" i="1"/>
  <c r="M1573" i="1"/>
  <c r="M663" i="1"/>
  <c r="M756" i="1"/>
  <c r="M266" i="1"/>
  <c r="M1455" i="1"/>
  <c r="M1194" i="1"/>
  <c r="M53" i="1"/>
  <c r="M1144" i="1"/>
  <c r="M23" i="1"/>
  <c r="M1193" i="1"/>
  <c r="M1491" i="1"/>
  <c r="M837" i="1"/>
  <c r="M1849" i="1"/>
  <c r="M1101" i="1"/>
  <c r="M1003" i="1"/>
  <c r="M841" i="1"/>
  <c r="M1408" i="1"/>
  <c r="M97" i="1"/>
  <c r="M1970" i="1"/>
  <c r="M1069" i="1"/>
  <c r="M38" i="1"/>
  <c r="M1314" i="1"/>
  <c r="M543" i="1"/>
  <c r="M1071" i="1"/>
  <c r="M774" i="1"/>
  <c r="M1894" i="1"/>
  <c r="M1299" i="1"/>
  <c r="M1303" i="1"/>
  <c r="M1682" i="1"/>
  <c r="M172" i="1"/>
  <c r="M907" i="1"/>
  <c r="M189" i="1"/>
  <c r="M1456" i="1"/>
  <c r="M1219" i="1"/>
  <c r="M216" i="1"/>
  <c r="M1869" i="1"/>
  <c r="M277" i="1"/>
  <c r="M748" i="1"/>
  <c r="M345" i="1"/>
  <c r="M448" i="1"/>
  <c r="M926" i="1"/>
  <c r="M1560" i="1"/>
  <c r="M645" i="1"/>
  <c r="M1066" i="1"/>
  <c r="M620" i="1"/>
  <c r="M760" i="1"/>
  <c r="M466" i="1"/>
  <c r="M1521" i="1"/>
  <c r="M138" i="1"/>
  <c r="M594" i="1"/>
  <c r="M1155" i="1"/>
  <c r="M243" i="1"/>
  <c r="M327" i="1"/>
  <c r="M180" i="1"/>
  <c r="M12" i="1"/>
  <c r="M1281" i="1"/>
  <c r="M1788" i="1"/>
  <c r="M454" i="1"/>
  <c r="M890" i="1"/>
  <c r="M1596" i="1"/>
  <c r="M1879" i="1"/>
  <c r="M989" i="1"/>
  <c r="M42" i="1"/>
  <c r="M1327" i="1"/>
  <c r="M1438" i="1"/>
  <c r="M159" i="1"/>
  <c r="M1401" i="1"/>
  <c r="M616" i="1"/>
  <c r="M56" i="1"/>
  <c r="M840" i="1"/>
  <c r="M794" i="1"/>
  <c r="M1887" i="1"/>
  <c r="M74" i="1"/>
  <c r="M1946" i="1"/>
  <c r="M849" i="1"/>
  <c r="M1602" i="1"/>
  <c r="M99" i="1"/>
  <c r="M893" i="1"/>
  <c r="M1027" i="1"/>
  <c r="M1405" i="1"/>
  <c r="M1674" i="1"/>
  <c r="M572" i="1"/>
  <c r="M1147" i="1"/>
  <c r="M269" i="1"/>
  <c r="M1322" i="1"/>
  <c r="M1171" i="1"/>
  <c r="M701" i="1"/>
  <c r="M1860" i="1"/>
  <c r="M1235" i="1"/>
  <c r="M370" i="1"/>
  <c r="M1893" i="1"/>
  <c r="M1483" i="1"/>
  <c r="M1613" i="1"/>
  <c r="M18" i="1"/>
  <c r="M386" i="1"/>
  <c r="M698" i="1"/>
  <c r="M299" i="1"/>
  <c r="M1371" i="1"/>
  <c r="M201" i="1"/>
  <c r="M1416" i="1"/>
  <c r="M1528" i="1"/>
  <c r="M1698" i="1"/>
  <c r="M570" i="1"/>
  <c r="M1675" i="1"/>
  <c r="M1578" i="1"/>
  <c r="M640" i="1"/>
  <c r="M537" i="1"/>
  <c r="M943" i="1"/>
  <c r="M11" i="1"/>
  <c r="M882" i="1"/>
  <c r="M71" i="1"/>
  <c r="M414" i="1"/>
  <c r="M1113" i="1"/>
  <c r="M223" i="1"/>
  <c r="M1179" i="1"/>
  <c r="M1969" i="1"/>
  <c r="M226" i="1"/>
  <c r="M1267" i="1"/>
  <c r="M397" i="1"/>
  <c r="M234" i="1"/>
  <c r="M579" i="1"/>
  <c r="M863" i="1"/>
  <c r="M1779" i="1"/>
  <c r="M139" i="1"/>
  <c r="M1988" i="1"/>
  <c r="M1549" i="1"/>
  <c r="M1239" i="1"/>
  <c r="M1229" i="1"/>
  <c r="M621" i="1"/>
  <c r="M587" i="1"/>
  <c r="M915" i="1"/>
  <c r="M1995" i="1"/>
  <c r="M820" i="1"/>
  <c r="M859" i="1"/>
  <c r="M1224" i="1"/>
  <c r="M1361" i="1"/>
  <c r="M1134" i="1"/>
  <c r="M308" i="1"/>
  <c r="M1539" i="1"/>
  <c r="M496" i="1"/>
  <c r="M1448" i="1"/>
  <c r="M477" i="1"/>
  <c r="M1621" i="1"/>
  <c r="M1010" i="1"/>
  <c r="M1103" i="1"/>
  <c r="M140" i="1"/>
  <c r="M1231" i="1"/>
  <c r="M987" i="1"/>
  <c r="M1108" i="1"/>
  <c r="M417" i="1"/>
  <c r="M1500" i="1"/>
  <c r="M317" i="1"/>
  <c r="M148" i="1"/>
  <c r="M1545" i="1"/>
  <c r="M568" i="1"/>
  <c r="M2000" i="1"/>
  <c r="M246" i="1"/>
  <c r="M1958" i="1"/>
  <c r="M866" i="1"/>
  <c r="M851" i="1"/>
  <c r="M1282" i="1"/>
  <c r="M599" i="1"/>
  <c r="M480" i="1"/>
  <c r="M1605" i="1"/>
  <c r="M1641" i="1"/>
  <c r="M1703" i="1"/>
  <c r="M1297" i="1"/>
  <c r="M527" i="1"/>
  <c r="M1074" i="1"/>
  <c r="M1244" i="1"/>
  <c r="M61" i="1"/>
  <c r="M1609" i="1"/>
  <c r="M1307" i="1"/>
  <c r="M387" i="1"/>
  <c r="M872" i="1"/>
  <c r="M1846" i="1"/>
  <c r="M1792" i="1"/>
  <c r="M1903" i="1"/>
  <c r="M766" i="1"/>
  <c r="M1243" i="1"/>
  <c r="M1453" i="1"/>
  <c r="M29" i="1"/>
  <c r="M89" i="1"/>
  <c r="M1678" i="1"/>
  <c r="M343" i="1"/>
  <c r="M1967" i="1"/>
  <c r="M635" i="1"/>
  <c r="M712" i="1"/>
  <c r="M1978" i="1"/>
  <c r="M547" i="1"/>
  <c r="M829" i="1"/>
  <c r="M822" i="1"/>
  <c r="M1063" i="1"/>
  <c r="M1960" i="1"/>
  <c r="M753" i="1"/>
  <c r="M377" i="1"/>
  <c r="M1038" i="1"/>
  <c r="M1503" i="1"/>
  <c r="M966" i="1"/>
  <c r="M1611" i="1"/>
  <c r="M350" i="1"/>
  <c r="M1813" i="1"/>
  <c r="M993" i="1"/>
  <c r="M1822" i="1"/>
  <c r="M1357" i="1"/>
  <c r="M1140" i="1"/>
  <c r="M734" i="1"/>
  <c r="M1012" i="1"/>
  <c r="M60" i="1"/>
  <c r="M564" i="1"/>
  <c r="M981" i="1"/>
  <c r="M1090" i="1"/>
  <c r="M1097" i="1"/>
  <c r="M1614" i="1"/>
  <c r="M1757" i="1"/>
  <c r="M1468" i="1"/>
  <c r="M1715" i="1"/>
  <c r="M460" i="1"/>
  <c r="M1110" i="1"/>
  <c r="M1387" i="1"/>
  <c r="M1025" i="1"/>
  <c r="M557" i="1"/>
  <c r="M1251" i="1"/>
  <c r="M562" i="1"/>
  <c r="M1392" i="1"/>
  <c r="M1293" i="1"/>
  <c r="M789" i="1"/>
  <c r="M279" i="1"/>
  <c r="M361" i="1"/>
  <c r="M918" i="1"/>
  <c r="M1423" i="1"/>
  <c r="M1021" i="1"/>
  <c r="M742" i="1"/>
  <c r="M1365" i="1"/>
  <c r="M1875" i="1"/>
  <c r="M1505" i="1"/>
  <c r="M735" i="1"/>
  <c r="M1263" i="1"/>
  <c r="M291" i="1"/>
  <c r="M1083" i="1"/>
  <c r="M1603" i="1"/>
  <c r="M1686" i="1"/>
  <c r="M271" i="1"/>
  <c r="M239" i="1"/>
  <c r="M1049" i="1"/>
  <c r="M927" i="1"/>
  <c r="M1158" i="1"/>
  <c r="M1912" i="1"/>
  <c r="M933" i="1"/>
  <c r="M535" i="1"/>
  <c r="M1278" i="1"/>
  <c r="M507" i="1"/>
  <c r="M867" i="1"/>
  <c r="M800" i="1"/>
  <c r="M1079" i="1"/>
  <c r="M301" i="1"/>
  <c r="M1705" i="1"/>
  <c r="M404" i="1"/>
  <c r="M1176" i="1"/>
  <c r="M1724" i="1"/>
  <c r="M127" i="1"/>
  <c r="M1616" i="1"/>
  <c r="M935" i="1"/>
  <c r="M424" i="1"/>
  <c r="M488" i="1"/>
  <c r="M1197" i="1"/>
  <c r="M1771" i="1"/>
  <c r="M648" i="1"/>
  <c r="M250" i="1"/>
  <c r="M921" i="1"/>
  <c r="M1296" i="1"/>
  <c r="M84" i="1"/>
  <c r="M1916" i="1"/>
  <c r="M1607" i="1"/>
  <c r="M1824" i="1"/>
  <c r="M1148" i="1"/>
  <c r="M430" i="1"/>
  <c r="M1168" i="1"/>
  <c r="M96" i="1"/>
  <c r="M1315" i="1"/>
  <c r="M1368" i="1"/>
  <c r="M351" i="1"/>
  <c r="M41" i="1"/>
  <c r="M1598" i="1"/>
  <c r="M1430" i="1"/>
  <c r="M1538" i="1"/>
  <c r="M1318" i="1"/>
  <c r="M658" i="1"/>
  <c r="M552" i="1"/>
  <c r="M1258" i="1"/>
  <c r="M1142" i="1"/>
  <c r="M824" i="1"/>
  <c r="M1118" i="1"/>
  <c r="M1588" i="1"/>
  <c r="M1076" i="1"/>
  <c r="M1082" i="1"/>
  <c r="M469" i="1"/>
  <c r="M1526" i="1"/>
  <c r="M1125" i="1"/>
  <c r="M63" i="1"/>
  <c r="M1116" i="1"/>
  <c r="M1655" i="1"/>
  <c r="M1592" i="1"/>
  <c r="M1833" i="1"/>
  <c r="M1511" i="1"/>
  <c r="M121" i="1"/>
  <c r="M492" i="1"/>
  <c r="M1382" i="1"/>
  <c r="M450" i="1"/>
  <c r="M1670" i="1"/>
  <c r="M1124" i="1"/>
  <c r="M1041" i="1"/>
  <c r="M1320" i="1"/>
  <c r="M1424" i="1"/>
  <c r="M1559" i="1"/>
  <c r="M1586" i="1"/>
  <c r="M1216" i="1"/>
  <c r="M672" i="1"/>
  <c r="M1537" i="1"/>
  <c r="M662" i="1"/>
  <c r="M1689" i="1"/>
  <c r="M526" i="1"/>
  <c r="M170" i="1"/>
  <c r="M1367" i="1"/>
  <c r="M1086" i="1"/>
  <c r="M1295" i="1"/>
  <c r="M1325" i="1"/>
  <c r="M771" i="1"/>
  <c r="M1422" i="1"/>
  <c r="M125" i="1"/>
  <c r="M877" i="1"/>
  <c r="M575" i="1"/>
  <c r="M1446" i="1"/>
  <c r="M425" i="1"/>
  <c r="M326" i="1"/>
  <c r="M673" i="1"/>
  <c r="M1985" i="1"/>
  <c r="M1870" i="1"/>
  <c r="M114" i="1"/>
  <c r="M732" i="1"/>
  <c r="M1516" i="1"/>
  <c r="M1182" i="1"/>
  <c r="M682" i="1"/>
  <c r="M681" i="1"/>
  <c r="M1648" i="1"/>
  <c r="M1834" i="1"/>
  <c r="M17" i="1"/>
  <c r="M1457" i="1"/>
  <c r="M304" i="1"/>
  <c r="M619" i="1"/>
  <c r="M1623" i="1"/>
  <c r="M940" i="1"/>
  <c r="M91" i="1"/>
  <c r="M1195" i="1"/>
  <c r="M554" i="1"/>
  <c r="M1058" i="1"/>
  <c r="M1017" i="1"/>
  <c r="M1498" i="1"/>
  <c r="M761" i="1"/>
  <c r="M1055" i="1"/>
  <c r="M55" i="1"/>
  <c r="M1634" i="1"/>
  <c r="M1676" i="1"/>
  <c r="M1745" i="1"/>
  <c r="M1558" i="1"/>
  <c r="M1174" i="1"/>
  <c r="M1490" i="1"/>
  <c r="M44" i="1"/>
  <c r="M1783" i="1"/>
  <c r="M892" i="1"/>
  <c r="M604" i="1"/>
  <c r="M501" i="1"/>
  <c r="M124" i="1"/>
  <c r="M254" i="1"/>
  <c r="M1697" i="1"/>
  <c r="M1388" i="1"/>
  <c r="M1909" i="1"/>
  <c r="M193" i="1"/>
  <c r="M19" i="1"/>
  <c r="M1777" i="1"/>
  <c r="M1123" i="1"/>
  <c r="M26" i="1"/>
  <c r="M692" i="1"/>
  <c r="M1052" i="1"/>
  <c r="M950" i="1"/>
  <c r="M650" i="1"/>
  <c r="M1130" i="1"/>
  <c r="M1884" i="1"/>
  <c r="M560" i="1"/>
  <c r="M258" i="1"/>
  <c r="M559" i="1"/>
  <c r="M290" i="1"/>
  <c r="M1941" i="1"/>
  <c r="M92" i="1"/>
  <c r="M752" i="1"/>
  <c r="M323" i="1"/>
  <c r="M167" i="1"/>
  <c r="M1525" i="1"/>
  <c r="M1962" i="1"/>
  <c r="M1552" i="1"/>
  <c r="M421" i="1"/>
  <c r="M1804" i="1"/>
  <c r="M257" i="1"/>
  <c r="M528" i="1"/>
  <c r="M1026" i="1"/>
  <c r="M1028" i="1"/>
  <c r="M1331" i="1"/>
  <c r="M677" i="1"/>
  <c r="M39" i="1"/>
  <c r="M451" i="1"/>
  <c r="M268" i="1"/>
  <c r="M354" i="1"/>
  <c r="M334" i="1"/>
  <c r="M638" i="1"/>
  <c r="M1378" i="1"/>
  <c r="M1608" i="1"/>
  <c r="M36" i="1"/>
  <c r="M81" i="1"/>
  <c r="M686" i="1"/>
  <c r="M1844" i="1"/>
  <c r="M1935" i="1"/>
  <c r="M1747" i="1"/>
  <c r="M1095" i="1"/>
  <c r="M998" i="1"/>
  <c r="M1065" i="1"/>
  <c r="M1975" i="1"/>
  <c r="M272" i="1"/>
  <c r="M844" i="1"/>
  <c r="M902" i="1"/>
  <c r="M968" i="1"/>
  <c r="M694" i="1"/>
  <c r="M906" i="1"/>
  <c r="M533" i="1"/>
  <c r="M178" i="1"/>
  <c r="M758" i="1"/>
  <c r="M168" i="1"/>
  <c r="M1075" i="1"/>
  <c r="M78" i="1"/>
  <c r="M62" i="1"/>
  <c r="M131" i="1"/>
  <c r="M422" i="1"/>
  <c r="M1275" i="1"/>
  <c r="M1706" i="1"/>
  <c r="M1683" i="1"/>
  <c r="M1768" i="1"/>
  <c r="M779" i="1"/>
  <c r="M709" i="1"/>
  <c r="M455" i="1"/>
  <c r="M1787" i="1"/>
  <c r="M457" i="1"/>
  <c r="M1334" i="1"/>
  <c r="M1992" i="1"/>
  <c r="M1160" i="1"/>
  <c r="M1882" i="1"/>
  <c r="M647" i="1"/>
  <c r="M667" i="1"/>
  <c r="M1785" i="1"/>
  <c r="M1951" i="1"/>
  <c r="M719" i="1"/>
  <c r="M1891" i="1"/>
  <c r="M974" i="1"/>
  <c r="M401" i="1"/>
  <c r="M925" i="1"/>
  <c r="M551" i="1"/>
  <c r="M1080" i="1"/>
  <c r="M366" i="1"/>
  <c r="M241" i="1"/>
  <c r="M1345" i="1"/>
  <c r="M986" i="1"/>
  <c r="M409" i="1"/>
  <c r="M513" i="1"/>
  <c r="M1667" i="1"/>
  <c r="M1541" i="1"/>
  <c r="M449" i="1"/>
  <c r="M571" i="1"/>
  <c r="M1818" i="1"/>
  <c r="M294" i="1"/>
  <c r="M1220" i="1"/>
  <c r="M1358" i="1"/>
  <c r="M47" i="1"/>
  <c r="M196" i="1"/>
  <c r="M730" i="1"/>
  <c r="M1210" i="1"/>
  <c r="M1673" i="1"/>
  <c r="M280" i="1"/>
  <c r="M179" i="1"/>
  <c r="M848" i="1"/>
  <c r="M1767" i="1"/>
  <c r="M912" i="1"/>
  <c r="M1590" i="1"/>
  <c r="M1840" i="1"/>
  <c r="M1377" i="1"/>
  <c r="M423" i="1"/>
  <c r="M309" i="1"/>
  <c r="M1591" i="1"/>
  <c r="M1393" i="1"/>
  <c r="M255" i="1"/>
  <c r="M589" i="1"/>
  <c r="M809" i="1"/>
  <c r="M959" i="1"/>
  <c r="M1496" i="1"/>
  <c r="M1333" i="1"/>
  <c r="M1857" i="1"/>
  <c r="M1389" i="1"/>
  <c r="M1138" i="1"/>
  <c r="M1944" i="1"/>
  <c r="M1714" i="1"/>
  <c r="M720" i="1"/>
  <c r="M1769" i="1"/>
  <c r="M230" i="1"/>
  <c r="M1436" i="1"/>
  <c r="M1905" i="1"/>
  <c r="M1427" i="1"/>
  <c r="M1606" i="1"/>
  <c r="M868" i="1"/>
  <c r="M1582" i="1"/>
  <c r="M1749" i="1"/>
  <c r="M1298" i="1"/>
  <c r="M1839" i="1"/>
  <c r="M1413" i="1"/>
  <c r="M1139" i="1"/>
  <c r="M783" i="1"/>
  <c r="M1773" i="1"/>
  <c r="M151" i="1"/>
  <c r="M675" i="1"/>
  <c r="M995" i="1"/>
  <c r="M1122" i="1"/>
  <c r="M660" i="1"/>
  <c r="M1955" i="1"/>
  <c r="M618" i="1"/>
  <c r="M1508" i="1"/>
  <c r="M899" i="1"/>
  <c r="M1796" i="1"/>
  <c r="M1864" i="1"/>
  <c r="M1099" i="1"/>
  <c r="M1486" i="1"/>
  <c r="M209" i="1"/>
  <c r="M1709" i="1"/>
  <c r="M973" i="1"/>
  <c r="M174" i="1"/>
  <c r="M983" i="1"/>
  <c r="M157" i="1"/>
  <c r="M403" i="1"/>
  <c r="M1242" i="1"/>
  <c r="M1005" i="1"/>
  <c r="M57" i="1"/>
  <c r="M322" i="1"/>
  <c r="M835" i="1"/>
  <c r="M1175" i="1"/>
  <c r="M82" i="1"/>
  <c r="M110" i="1"/>
  <c r="M626" i="1"/>
  <c r="M281" i="1"/>
  <c r="M1248" i="1"/>
  <c r="M1256" i="1"/>
  <c r="M1068" i="1"/>
  <c r="M1287" i="1"/>
  <c r="M565" i="1"/>
  <c r="M1461" i="1"/>
  <c r="M120" i="1"/>
  <c r="M1472" i="1"/>
  <c r="M539" i="1"/>
  <c r="M578" i="1"/>
  <c r="M1922" i="1"/>
  <c r="M220" i="1"/>
  <c r="M1755" i="1"/>
  <c r="M641" i="1"/>
  <c r="M978" i="1"/>
  <c r="M836" i="1"/>
  <c r="M1577" i="1"/>
  <c r="M479" i="1"/>
  <c r="M435" i="1"/>
  <c r="M1057" i="1"/>
  <c r="M799" i="1"/>
  <c r="M1535" i="1"/>
  <c r="M77" i="1"/>
  <c r="M723" i="1"/>
  <c r="M1548" i="1"/>
  <c r="M687" i="1"/>
  <c r="M1546" i="1"/>
  <c r="M855" i="1"/>
  <c r="M1950" i="1"/>
  <c r="M1370" i="1"/>
  <c r="M276" i="1"/>
  <c r="M1421" i="1"/>
  <c r="M1647" i="1"/>
  <c r="M70" i="1"/>
  <c r="M711" i="1"/>
  <c r="M1617" i="1"/>
  <c r="M593" i="1"/>
  <c r="M1458" i="1"/>
  <c r="M1574" i="1"/>
  <c r="M1043" i="1"/>
  <c r="M390" i="1"/>
  <c r="M1119" i="1"/>
  <c r="M1352" i="1"/>
  <c r="M896" i="1"/>
  <c r="M1966" i="1"/>
  <c r="M164" i="1"/>
  <c r="M881" i="1"/>
  <c r="M1900" i="1"/>
  <c r="M913" i="1"/>
  <c r="M1204" i="1"/>
  <c r="M1217" i="1"/>
  <c r="M1729" i="1"/>
  <c r="M1459" i="1"/>
  <c r="M1163" i="1"/>
  <c r="M202" i="1"/>
  <c r="M919" i="1"/>
  <c r="M1764" i="1"/>
  <c r="M689" i="1"/>
  <c r="M155" i="1"/>
  <c r="M1740" i="1"/>
  <c r="M1212" i="1"/>
  <c r="M889" i="1"/>
  <c r="M1618" i="1"/>
  <c r="M561" i="1"/>
  <c r="M362" i="1"/>
  <c r="M1482" i="1"/>
  <c r="M1406" i="1"/>
  <c r="M1735" i="1"/>
  <c r="M1396" i="1"/>
  <c r="M1045" i="1"/>
  <c r="M1751" i="1"/>
  <c r="M1734" i="1"/>
  <c r="M923" i="1"/>
  <c r="M795" i="1"/>
  <c r="M1467" i="1"/>
  <c r="M1399" i="1"/>
  <c r="M1186" i="1"/>
  <c r="M1394" i="1"/>
  <c r="M248" i="1"/>
  <c r="M1115" i="1"/>
  <c r="M1349" i="1"/>
  <c r="M1848" i="1"/>
  <c r="M798" i="1"/>
  <c r="M1835" i="1"/>
  <c r="M656" i="1"/>
  <c r="M632" i="1"/>
  <c r="M412" i="1"/>
  <c r="M1666" i="1"/>
  <c r="M31" i="1"/>
  <c r="M1386" i="1"/>
  <c r="M869" i="1"/>
  <c r="M1680" i="1"/>
  <c r="M778" i="1"/>
  <c r="M191" i="1"/>
  <c r="M335" i="1"/>
  <c r="M751" i="1"/>
  <c r="M1264" i="1"/>
  <c r="M1092" i="1"/>
  <c r="M1553" i="1"/>
  <c r="M1145" i="1"/>
  <c r="M1502" i="1"/>
  <c r="M546" i="1"/>
  <c r="M676" i="1"/>
  <c r="M897" i="1"/>
  <c r="M1808" i="1"/>
  <c r="M1811" i="1"/>
  <c r="M1384" i="1"/>
  <c r="M1842" i="1"/>
  <c r="M14" i="1"/>
  <c r="M1825" i="1"/>
  <c r="M1306" i="1"/>
  <c r="M1765" i="1"/>
  <c r="M1449" i="1"/>
  <c r="M827" i="1"/>
  <c r="M939" i="1"/>
  <c r="M144" i="1"/>
  <c r="M791" i="1"/>
  <c r="M205" i="1"/>
  <c r="M1510" i="1"/>
  <c r="M605" i="1"/>
  <c r="M1957" i="1"/>
  <c r="M793" i="1"/>
  <c r="M459" i="1"/>
  <c r="M1973" i="1"/>
  <c r="M1853" i="1"/>
  <c r="M1177" i="1"/>
  <c r="M1790" i="1"/>
  <c r="M1395" i="1"/>
  <c r="M1654" i="1"/>
  <c r="M1020" i="1"/>
  <c r="M1289" i="1"/>
  <c r="M1221" i="1"/>
  <c r="M1604" i="1"/>
  <c r="M856" i="1"/>
  <c r="M186" i="1"/>
  <c r="M66" i="1"/>
  <c r="M1728" i="1"/>
  <c r="M569" i="1"/>
  <c r="M1252" i="1"/>
  <c r="M519" i="1"/>
  <c r="M285" i="1"/>
  <c r="M1692" i="1"/>
  <c r="M1157" i="1"/>
  <c r="M585" i="1"/>
  <c r="M10" i="1"/>
  <c r="M1474" i="1"/>
  <c r="M958" i="1"/>
  <c r="M1732" i="1"/>
  <c r="M1201" i="1"/>
  <c r="M744" i="1"/>
  <c r="M657" i="1"/>
  <c r="M970" i="1"/>
  <c r="M432" i="1"/>
  <c r="M305" i="1"/>
  <c r="M1566" i="1"/>
  <c r="M1885" i="1"/>
  <c r="M49" i="1"/>
  <c r="M1316" i="1"/>
  <c r="M763" i="1"/>
  <c r="M1939" i="1"/>
  <c r="M245" i="1"/>
  <c r="M817" i="1"/>
  <c r="M1257" i="1"/>
  <c r="M1150" i="1"/>
  <c r="M1156" i="1"/>
  <c r="M1657" i="1"/>
  <c r="M1437" i="1"/>
  <c r="M1907" i="1"/>
  <c r="M1593" i="1"/>
  <c r="M1823" i="1"/>
  <c r="M846" i="1"/>
  <c r="M574" i="1"/>
  <c r="M1507" i="1"/>
  <c r="M319" i="1"/>
  <c r="M162" i="1"/>
  <c r="M1965" i="1"/>
  <c r="M1626" i="1"/>
  <c r="M1980" i="1"/>
  <c r="M1594" i="1"/>
  <c r="M274" i="1"/>
  <c r="M1987" i="1"/>
  <c r="M1114" i="1"/>
  <c r="M1921" i="1"/>
  <c r="M642" i="1"/>
  <c r="M429" i="1"/>
  <c r="M474" i="1"/>
  <c r="M854" i="1"/>
  <c r="M1342" i="1"/>
  <c r="M1100" i="1"/>
  <c r="M45" i="1"/>
  <c r="M971" i="1"/>
  <c r="M384" i="1"/>
  <c r="M137" i="1"/>
  <c r="M1132" i="1"/>
  <c r="M1711" i="1"/>
  <c r="M353" i="1"/>
  <c r="M963" i="1"/>
  <c r="M653" i="1"/>
  <c r="M286" i="1"/>
  <c r="M88" i="1"/>
  <c r="M1151" i="1"/>
  <c r="M1353" i="1"/>
  <c r="M1084" i="1"/>
  <c r="M1202" i="1"/>
  <c r="M439" i="1"/>
  <c r="M1030" i="1"/>
  <c r="M916" i="1"/>
  <c r="M101" i="1"/>
  <c r="M1310" i="1"/>
  <c r="M754" i="1"/>
  <c r="M937" i="1"/>
  <c r="M784" i="1"/>
  <c r="M922" i="1"/>
  <c r="M1964" i="1"/>
  <c r="M947" i="1"/>
  <c r="M1337" i="1"/>
  <c r="M759" i="1"/>
  <c r="M1656" i="1"/>
  <c r="M951" i="1"/>
  <c r="M1259" i="1"/>
  <c r="M307" i="1"/>
  <c r="M408" i="1"/>
  <c r="M965" i="1"/>
  <c r="M1610" i="1"/>
  <c r="M1859" i="1"/>
  <c r="M328" i="1"/>
  <c r="M43" i="1"/>
  <c r="M1312" i="1"/>
  <c r="M494" i="1"/>
  <c r="M1253" i="1"/>
  <c r="M1829" i="1"/>
  <c r="M4" i="1"/>
  <c r="M476" i="1"/>
  <c r="M21" i="1"/>
  <c r="M1280" i="1"/>
  <c r="M1972" i="1"/>
  <c r="M1111" i="1"/>
  <c r="M1311" i="1"/>
  <c r="M884" i="1"/>
  <c r="M860" i="1"/>
  <c r="M713" i="1"/>
  <c r="M1544" i="1"/>
  <c r="M1665" i="1"/>
  <c r="M1580" i="1"/>
  <c r="M1784" i="1"/>
  <c r="M405" i="1"/>
  <c r="M289" i="1"/>
  <c r="M509" i="1"/>
  <c r="M1872" i="1"/>
  <c r="M1178" i="1"/>
  <c r="M1493" i="1"/>
  <c r="M530" i="1"/>
  <c r="M994" i="1"/>
  <c r="M1213" i="1"/>
  <c r="M762" i="1"/>
  <c r="M1986" i="1"/>
  <c r="M1233" i="1"/>
  <c r="M1953" i="1"/>
  <c r="M942" i="1"/>
  <c r="M221" i="1"/>
  <c r="M1439" i="1"/>
  <c r="M1727" i="1"/>
  <c r="M1904" i="1"/>
  <c r="M781" i="1"/>
  <c r="M1707" i="1"/>
  <c r="M1245" i="1"/>
  <c r="M1126" i="1"/>
  <c r="M1094" i="1"/>
  <c r="M46" i="1"/>
  <c r="M790" i="1"/>
  <c r="M263" i="1"/>
  <c r="M623" i="1"/>
  <c r="M1016" i="1"/>
  <c r="M1690" i="1"/>
  <c r="M1563" i="1"/>
  <c r="M1524" i="1"/>
  <c r="M757" i="1"/>
  <c r="M302" i="1"/>
  <c r="M1161" i="1"/>
  <c r="M1522" i="1"/>
  <c r="M1339" i="1"/>
  <c r="M130" i="1"/>
  <c r="M515" i="1"/>
  <c r="M1942" i="1"/>
  <c r="M1420" i="1"/>
  <c r="M558" i="1"/>
  <c r="M1473" i="1"/>
  <c r="M1713" i="1"/>
  <c r="M8" i="1"/>
  <c r="M320" i="1"/>
  <c r="M1652" i="1"/>
  <c r="M1067" i="1"/>
  <c r="M251" i="1"/>
  <c r="M1963" i="1"/>
  <c r="M1638" i="1"/>
  <c r="M1761" i="1"/>
  <c r="M1631" i="1"/>
  <c r="M1153" i="1"/>
  <c r="M1462" i="1"/>
  <c r="M1200" i="1"/>
  <c r="M1836" i="1"/>
  <c r="M615" i="1"/>
  <c r="M489" i="1"/>
  <c r="M1222" i="1"/>
  <c r="M614" i="1"/>
  <c r="M1868" i="1"/>
  <c r="M550" i="1"/>
  <c r="M1816" i="1"/>
  <c r="M819" i="1"/>
  <c r="M1982" i="1"/>
  <c r="M315" i="1"/>
  <c r="M1576" i="1"/>
  <c r="M1815" i="1"/>
  <c r="M1279" i="1"/>
  <c r="M1240" i="1"/>
  <c r="M1096" i="1"/>
  <c r="M1013" i="1"/>
  <c r="M1881" i="1"/>
  <c r="M165" i="1"/>
  <c r="M146" i="1"/>
  <c r="M1843" i="1"/>
  <c r="M1717" i="1"/>
  <c r="M1569" i="1"/>
  <c r="M1181" i="1"/>
  <c r="M874" i="1"/>
  <c r="M1725" i="1"/>
  <c r="M1742" i="1"/>
  <c r="M1687" i="1"/>
  <c r="M725" i="1"/>
  <c r="M1047" i="1"/>
  <c r="M318" i="1"/>
  <c r="M685" i="1"/>
  <c r="M359" i="1"/>
  <c r="M508" i="1"/>
  <c r="M1127" i="1"/>
  <c r="M1910" i="1"/>
  <c r="M1383" i="1"/>
  <c r="M1050" i="1"/>
  <c r="M962" i="1"/>
  <c r="M911" i="1"/>
  <c r="M389" i="1"/>
  <c r="M1218" i="1"/>
  <c r="M1208" i="1"/>
  <c r="M1877" i="1"/>
  <c r="M297" i="1"/>
  <c r="M1410" i="1"/>
  <c r="M380" i="1"/>
  <c r="M823" i="1"/>
  <c r="M1061" i="1"/>
  <c r="M1443" i="1"/>
  <c r="M1741" i="1"/>
  <c r="M929" i="1"/>
  <c r="M1989" i="1"/>
  <c r="M498" i="1"/>
  <c r="M1584" i="1"/>
  <c r="M1326" i="1"/>
  <c r="M1780" i="1"/>
  <c r="M512" i="1"/>
  <c r="M661" i="1"/>
  <c r="M1190" i="1"/>
  <c r="M1695" i="1"/>
  <c r="M1704" i="1"/>
  <c r="M1812" i="1"/>
  <c r="M113" i="1"/>
  <c r="M324" i="1"/>
  <c r="M887" i="1"/>
  <c r="M878" i="1"/>
  <c r="M654" i="1"/>
  <c r="M1169" i="1"/>
  <c r="M1847" i="1"/>
  <c r="M1255" i="1"/>
  <c r="M985" i="1"/>
  <c r="M1892" i="1"/>
  <c r="M740" i="1"/>
  <c r="M470" i="1"/>
  <c r="M497" i="1"/>
  <c r="M1956" i="1"/>
  <c r="M917" i="1"/>
  <c r="M1107" i="1"/>
  <c r="M1338" i="1"/>
  <c r="M1795" i="1"/>
  <c r="M1557" i="1"/>
  <c r="M68" i="1"/>
  <c r="M1862" i="1"/>
  <c r="M670" i="1"/>
  <c r="M948" i="1"/>
  <c r="M548" i="1"/>
  <c r="M13" i="1"/>
  <c r="M1938" i="1"/>
  <c r="M314" i="1"/>
  <c r="M1929" i="1"/>
  <c r="M1999" i="1"/>
  <c r="M803" i="1"/>
  <c r="M1283" i="1"/>
  <c r="M609" i="1"/>
  <c r="M499" i="1"/>
  <c r="M465" i="1"/>
  <c r="M111" i="1"/>
  <c r="M1262" i="1"/>
  <c r="M583" i="1"/>
  <c r="M1341" i="1"/>
  <c r="M804" i="1"/>
  <c r="M1362" i="1"/>
  <c r="M901" i="1"/>
  <c r="M1738" i="1"/>
  <c r="M977" i="1"/>
  <c r="M1250" i="1"/>
  <c r="M1763" i="1"/>
  <c r="M652" i="1"/>
  <c r="M1023" i="1"/>
  <c r="M212" i="1"/>
  <c r="M1622" i="1"/>
  <c r="M1564" i="1"/>
  <c r="M1897" i="1"/>
  <c r="M1480" i="1"/>
  <c r="M540" i="1"/>
  <c r="M456" i="1"/>
  <c r="M1152" i="1"/>
  <c r="M1230" i="1"/>
  <c r="M538" i="1"/>
  <c r="M544" i="1"/>
  <c r="M198" i="1"/>
  <c r="M1308" i="1"/>
  <c r="M1568" i="1"/>
  <c r="M1426" i="1"/>
  <c r="M1807" i="1"/>
  <c r="M1060" i="1"/>
  <c r="M1400" i="1"/>
  <c r="M628" i="1"/>
  <c r="M1514" i="1"/>
  <c r="M595" i="1"/>
  <c r="M1772" i="1"/>
  <c r="M1347" i="1"/>
  <c r="M264" i="1"/>
  <c r="M816" i="1"/>
  <c r="M582" i="1"/>
  <c r="M1288" i="1"/>
  <c r="M865" i="1"/>
  <c r="M1131" i="1"/>
  <c r="M1990" i="1"/>
  <c r="M1291" i="1"/>
  <c r="M1876" i="1"/>
  <c r="M1851" i="1"/>
  <c r="M1902" i="1"/>
  <c r="M1185" i="1"/>
  <c r="M440" i="1"/>
  <c r="M531" i="1"/>
  <c r="M1838" i="1"/>
  <c r="M197" i="1"/>
  <c r="M1146" i="1"/>
  <c r="M419" i="1"/>
  <c r="M1776" i="1"/>
  <c r="M1731" i="1"/>
  <c r="M726" i="1"/>
  <c r="M1983" i="1"/>
  <c r="M674" i="1"/>
  <c r="M325" i="1"/>
  <c r="M876" i="1"/>
  <c r="M1628" i="1"/>
  <c r="M1441" i="1"/>
  <c r="M788" i="1"/>
  <c r="M1828" i="1"/>
  <c r="M222" i="1"/>
  <c r="M1397" i="1"/>
  <c r="M1998" i="1"/>
  <c r="M486" i="1"/>
  <c r="M772" i="1"/>
  <c r="M1042" i="1"/>
  <c r="M1056" i="1"/>
  <c r="M600" i="1"/>
  <c r="M1432" i="1"/>
  <c r="M875" i="1"/>
  <c r="M102" i="1"/>
  <c r="M724" i="1"/>
  <c r="M1650" i="1"/>
  <c r="M1232" i="1"/>
  <c r="M1487" i="1"/>
  <c r="M1684" i="1"/>
  <c r="M349" i="1"/>
  <c r="M1640" i="1"/>
  <c r="M1928" i="1"/>
  <c r="M1225" i="1"/>
  <c r="M1660" i="1"/>
  <c r="M1996" i="1"/>
  <c r="M177" i="1"/>
  <c r="M749" i="1"/>
  <c r="M473" i="1"/>
  <c r="M1754" i="1"/>
  <c r="M1934" i="1"/>
  <c r="M936" i="1"/>
  <c r="M355" i="1"/>
  <c r="M802" i="1"/>
  <c r="M975" i="1"/>
  <c r="M1856" i="1"/>
  <c r="M1723" i="1"/>
  <c r="M1187" i="1"/>
  <c r="M1799" i="1"/>
  <c r="M369" i="1"/>
  <c r="M311" i="1"/>
  <c r="M885" i="1"/>
  <c r="M340" i="1"/>
  <c r="M1364" i="1"/>
  <c r="M128" i="1"/>
  <c r="M517" i="1"/>
  <c r="M1624" i="1"/>
  <c r="M834" i="1"/>
  <c r="M745" i="1"/>
  <c r="M1029" i="1"/>
  <c r="M236" i="1"/>
  <c r="M1931" i="1"/>
  <c r="M244" i="1"/>
  <c r="M500" i="1"/>
  <c r="M1758" i="1"/>
  <c r="M625" i="1"/>
  <c r="M75" i="1"/>
  <c r="M1794" i="1"/>
  <c r="M1301" i="1"/>
  <c r="M1091" i="1"/>
  <c r="M79" i="1"/>
  <c r="M818" i="1"/>
  <c r="M1351" i="1"/>
  <c r="M577" i="1"/>
  <c r="M1845" i="1"/>
  <c r="M739" i="1"/>
  <c r="M1205" i="1"/>
  <c r="M1346" i="1"/>
  <c r="M1720" i="1"/>
  <c r="M1369" i="1"/>
  <c r="M797" i="1"/>
  <c r="M1702" i="1"/>
  <c r="M1793" i="1"/>
  <c r="M1274" i="1"/>
  <c r="M1335" i="1"/>
  <c r="M1925" i="1"/>
  <c r="M624" i="1"/>
  <c r="M702" i="1"/>
  <c r="M1664" i="1"/>
  <c r="M586" i="1"/>
  <c r="M1154" i="1"/>
  <c r="M1643" i="1"/>
  <c r="M199" i="1"/>
  <c r="M1414" i="1"/>
  <c r="M1355" i="1"/>
  <c r="M801" i="1"/>
  <c r="M1800" i="1"/>
  <c r="M960" i="1"/>
  <c r="M1172" i="1"/>
  <c r="M961" i="1"/>
  <c r="M434" i="1"/>
  <c r="M886" i="1"/>
  <c r="M1991" i="1"/>
  <c r="M1644" i="1"/>
  <c r="M1708" i="1"/>
  <c r="M150" i="1"/>
  <c r="M190" i="1"/>
  <c r="M1309" i="1"/>
  <c r="M478" i="1"/>
  <c r="M1517" i="1"/>
  <c r="M182" i="1"/>
  <c r="M2001" i="1"/>
  <c r="M1375" i="1"/>
  <c r="M145" i="1"/>
  <c r="M862" i="1"/>
  <c r="M1677" i="1"/>
  <c r="M378" i="1"/>
  <c r="M442" i="1"/>
  <c r="M1008" i="1"/>
  <c r="M845" i="1"/>
  <c r="M606" i="1"/>
  <c r="M312" i="1"/>
  <c r="M316" i="1"/>
  <c r="M1819" i="1"/>
  <c r="M1778" i="1"/>
  <c r="M633" i="1"/>
  <c r="M930" i="1"/>
  <c r="M1918" i="1"/>
  <c r="M1166" i="1"/>
  <c r="M1791" i="1"/>
  <c r="M1831" i="1"/>
  <c r="M1625" i="1"/>
  <c r="M1898" i="1"/>
  <c r="M1556" i="1"/>
  <c r="M721" i="1"/>
  <c r="M406" i="1"/>
  <c r="M1883" i="1"/>
  <c r="M227" i="1"/>
  <c r="M238" i="1"/>
  <c r="M1004" i="1"/>
  <c r="M1284" i="1"/>
  <c r="M684" i="1"/>
  <c r="M1649" i="1"/>
  <c r="M839" i="1"/>
  <c r="M1373" i="1"/>
  <c r="M1798" i="1"/>
  <c r="M169" i="1"/>
  <c r="M1479" i="1"/>
  <c r="M1237" i="1"/>
  <c r="M737" i="1"/>
  <c r="M1781" i="1"/>
  <c r="M1865" i="1"/>
  <c r="M48" i="1"/>
  <c r="M1908" i="1"/>
  <c r="M741" i="1"/>
  <c r="M381" i="1"/>
  <c r="M411" i="1"/>
  <c r="M1554" i="1"/>
  <c r="M342" i="1"/>
  <c r="M34" i="1"/>
  <c r="M1947" i="1"/>
  <c r="M1880" i="1"/>
  <c r="M1523" i="1"/>
  <c r="M1786" i="1"/>
  <c r="M1532" i="1"/>
  <c r="M924" i="1"/>
  <c r="M1612" i="1"/>
  <c r="M1619" i="1"/>
  <c r="M904" i="1"/>
  <c r="M1871" i="1"/>
  <c r="M792" i="1"/>
  <c r="M218" i="1"/>
  <c r="M347" i="1"/>
  <c r="M1336" i="1"/>
  <c r="M1402" i="1"/>
  <c r="M1330" i="1"/>
  <c r="M806" i="1"/>
  <c r="M1189" i="1"/>
  <c r="M1009" i="1"/>
  <c r="M861" i="1"/>
  <c r="M826" i="1"/>
  <c r="M152" i="1"/>
  <c r="M1319" i="1"/>
  <c r="M1499" i="1"/>
  <c r="M1266" i="1"/>
  <c r="M1979" i="1"/>
  <c r="M1886" i="1"/>
  <c r="M629" i="1"/>
  <c r="M1489" i="1"/>
  <c r="M394" i="1"/>
  <c r="M1418" i="1"/>
  <c r="M1273" i="1"/>
  <c r="M736" i="1"/>
  <c r="M1770" i="1"/>
  <c r="M664" i="1"/>
  <c r="M988" i="1"/>
  <c r="M437" i="1"/>
  <c r="M184" i="1"/>
  <c r="M946" i="1"/>
  <c r="M852" i="1"/>
  <c r="M1949" i="1"/>
  <c r="M108" i="1"/>
  <c r="M1277" i="1"/>
  <c r="M428" i="1"/>
  <c r="M563" i="1"/>
  <c r="M1712" i="1"/>
  <c r="M213" i="1"/>
  <c r="M1290" i="1"/>
  <c r="M1433" i="1"/>
  <c r="M1889" i="1"/>
  <c r="M493" i="1"/>
  <c r="M1412" i="1"/>
  <c r="M1536" i="1"/>
  <c r="M1827" i="1"/>
  <c r="M348" i="1"/>
  <c r="M1380" i="1"/>
  <c r="M1385" i="1"/>
  <c r="M1519" i="1"/>
  <c r="M718" i="1"/>
  <c r="M1039" i="1"/>
  <c r="M949" i="1"/>
  <c r="M467" i="1"/>
  <c r="M1447" i="1"/>
  <c r="M270" i="1"/>
  <c r="M1756" i="1"/>
  <c r="M1206" i="1"/>
  <c r="M1760" i="1"/>
  <c r="M1896" i="1"/>
  <c r="M1120" i="1"/>
  <c r="M1014" i="1"/>
  <c r="M58" i="1"/>
  <c r="M1981" i="1"/>
  <c r="M1830" i="1"/>
  <c r="M969" i="1"/>
  <c r="M1739" i="1"/>
  <c r="M1679" i="1"/>
  <c r="M1832" i="1"/>
  <c r="M510" i="1"/>
  <c r="M1452" i="1"/>
  <c r="M1404" i="1"/>
  <c r="M870" i="1"/>
  <c r="M1855" i="1"/>
  <c r="M1615" i="1"/>
  <c r="M705" i="1"/>
  <c r="M471" i="1"/>
  <c r="M850" i="1"/>
  <c r="M1184" i="1"/>
  <c r="M1899" i="1"/>
  <c r="M1663" i="1"/>
  <c r="M1494" i="1"/>
  <c r="M106" i="1"/>
  <c r="M1789" i="1"/>
  <c r="M847" i="1"/>
  <c r="M1477" i="1"/>
  <c r="M1636" i="1"/>
  <c r="M1445" i="1"/>
  <c r="M858" i="1"/>
  <c r="M1304" i="1"/>
  <c r="M932" i="1"/>
  <c r="M1968" i="1"/>
  <c r="M1867" i="1"/>
  <c r="M556" i="1"/>
  <c r="M1945" i="1"/>
  <c r="M1744" i="1"/>
  <c r="M416" i="1"/>
  <c r="M1425" i="1"/>
  <c r="M1078" i="1"/>
  <c r="M909" i="1"/>
  <c r="M1488" i="1"/>
  <c r="M1579" i="1"/>
  <c r="M857" i="1"/>
  <c r="M1550" i="1"/>
  <c r="M1587" i="1"/>
  <c r="M1913" i="1"/>
  <c r="M1272" i="1"/>
  <c r="M1620" i="1"/>
  <c r="M812" i="1"/>
  <c r="M256" i="1"/>
  <c r="M1927" i="1"/>
  <c r="M1533" i="1"/>
  <c r="M235" i="1"/>
  <c r="M1098" i="1"/>
  <c r="M613" i="1"/>
  <c r="M1188" i="1"/>
  <c r="M992" i="1"/>
  <c r="M1529" i="1"/>
  <c r="M1718" i="1"/>
  <c r="M72" i="1"/>
  <c r="M813" i="1"/>
  <c r="M1417" i="1"/>
  <c r="M1121" i="1"/>
  <c r="M928" i="1"/>
  <c r="M1180" i="1"/>
  <c r="M1961" i="1"/>
  <c r="M1015" i="1"/>
  <c r="M1460" i="1"/>
  <c r="M372" i="1"/>
  <c r="M1415" i="1"/>
  <c r="M210" i="1"/>
  <c r="M1328" i="1"/>
  <c r="M1567" i="1"/>
  <c r="M1036" i="1"/>
  <c r="M229" i="1"/>
  <c r="M1509" i="1"/>
  <c r="M1651" i="1"/>
  <c r="M1403" i="1"/>
  <c r="M1434" i="1"/>
  <c r="M1470" i="1"/>
  <c r="M1203" i="1"/>
  <c r="M1374" i="1"/>
  <c r="M1920" i="1"/>
  <c r="M1340" i="1"/>
  <c r="M1173" i="1"/>
  <c r="M1806" i="1"/>
  <c r="M1571" i="1"/>
  <c r="M1743" i="1"/>
  <c r="M980" i="1"/>
  <c r="M1530" i="1"/>
  <c r="M1072" i="1"/>
  <c r="M436" i="1"/>
  <c r="M1672" i="1"/>
  <c r="M810" i="1"/>
  <c r="M976" i="1"/>
  <c r="M1398" i="1"/>
  <c r="M1062" i="1"/>
  <c r="M1419" i="1"/>
  <c r="M1022" i="1"/>
  <c r="M1866" i="1"/>
  <c r="M1775" i="1"/>
  <c r="M636" i="1"/>
  <c r="M1748" i="1"/>
  <c r="M1478" i="1"/>
  <c r="M1888" i="1"/>
  <c r="M1450" i="1"/>
  <c r="M1906" i="1"/>
  <c r="M282" i="1"/>
  <c r="M796" i="1"/>
  <c r="M945" i="1"/>
  <c r="M1721" i="1"/>
  <c r="M147" i="1"/>
  <c r="M941" i="1"/>
  <c r="M1726" i="1"/>
  <c r="M938" i="1"/>
  <c r="M1595" i="1"/>
  <c r="M825" i="1"/>
  <c r="M1366" i="1"/>
  <c r="M1363" i="1"/>
  <c r="M237" i="1"/>
  <c r="M1814" i="1"/>
  <c r="M1681" i="1"/>
  <c r="M764" i="1"/>
  <c r="M1136" i="1"/>
  <c r="M1429" i="1"/>
  <c r="M1247" i="1"/>
  <c r="M1583" i="1"/>
  <c r="M1940" i="1"/>
  <c r="M954" i="1"/>
  <c r="M1117" i="1"/>
  <c r="M203" i="1"/>
  <c r="M1971" i="1"/>
  <c r="M592" i="1"/>
  <c r="M1642" i="1"/>
  <c r="M1600" i="1"/>
  <c r="M1733" i="1"/>
  <c r="M1930" i="1"/>
  <c r="M1165" i="1"/>
  <c r="M1658" i="1"/>
  <c r="M1890" i="1"/>
  <c r="M853" i="1"/>
  <c r="M639" i="1"/>
  <c r="M1737" i="1"/>
  <c r="M707" i="1"/>
  <c r="M704" i="1"/>
  <c r="M1635" i="1"/>
  <c r="M1260" i="1"/>
  <c r="M1841" i="1"/>
  <c r="M1759" i="1"/>
  <c r="M1196" i="1"/>
  <c r="M931" i="1"/>
  <c r="M755" i="1"/>
  <c r="M553" i="1"/>
  <c r="M1454" i="1"/>
  <c r="M1575" i="1"/>
  <c r="M1527" i="1"/>
  <c r="M1236" i="1"/>
  <c r="M1730" i="1"/>
  <c r="M808" i="1"/>
  <c r="M1954" i="1"/>
  <c r="M1797" i="1"/>
  <c r="M1662" i="1"/>
  <c r="M1878" i="1"/>
  <c r="M768" i="1"/>
  <c r="M1801" i="1"/>
  <c r="M695" i="1"/>
  <c r="M1561" i="1"/>
  <c r="M1933" i="1"/>
  <c r="M693" i="1"/>
  <c r="M265" i="1"/>
  <c r="M1919" i="1"/>
  <c r="M1497" i="1"/>
  <c r="M1149" i="1"/>
  <c r="M1974" i="1"/>
  <c r="M1653" i="1"/>
  <c r="M1313" i="1"/>
  <c r="M668" i="1"/>
  <c r="M1565" i="1"/>
  <c r="M1246" i="1"/>
  <c r="M233" i="1"/>
  <c r="M607" i="1"/>
  <c r="M580" i="1"/>
  <c r="M1442" i="1"/>
  <c r="M1495" i="1"/>
  <c r="M1948" i="1"/>
  <c r="M1323" i="1"/>
  <c r="M520" i="1"/>
  <c r="M1444" i="1"/>
  <c r="M1305" i="1"/>
  <c r="M1977" i="1"/>
  <c r="M1863" i="1"/>
  <c r="M6" i="1"/>
  <c r="M1542" i="1"/>
  <c r="M1646" i="1"/>
  <c r="M1937" i="1"/>
  <c r="M1976" i="1"/>
  <c r="M1924" i="1"/>
  <c r="M1435" i="1"/>
  <c r="M1911" i="1"/>
  <c r="J24" i="1"/>
  <c r="L24" i="1"/>
  <c r="L521" i="1"/>
  <c r="L109" i="1"/>
  <c r="L27" i="1"/>
  <c r="L90" i="1"/>
  <c r="L93" i="1"/>
  <c r="L443" i="1"/>
  <c r="L483" i="1"/>
  <c r="L30" i="1"/>
  <c r="L20" i="1"/>
  <c r="L52" i="1"/>
  <c r="L296" i="1"/>
  <c r="L536" i="1"/>
  <c r="L204" i="1"/>
  <c r="L206" i="1"/>
  <c r="L153" i="1"/>
  <c r="L518" i="1"/>
  <c r="L9" i="1"/>
  <c r="L242" i="1"/>
  <c r="L50" i="1"/>
  <c r="L149" i="1"/>
  <c r="L156" i="1"/>
  <c r="L357" i="1"/>
  <c r="L765" i="1"/>
  <c r="L284" i="1"/>
  <c r="L972" i="1"/>
  <c r="L365" i="1"/>
  <c r="L1294" i="1"/>
  <c r="L368" i="1"/>
  <c r="L452" i="1"/>
  <c r="L333" i="1"/>
  <c r="L103" i="1"/>
  <c r="L158" i="1"/>
  <c r="L588" i="1"/>
  <c r="L3" i="1"/>
  <c r="L659" i="1"/>
  <c r="L35" i="1"/>
  <c r="L16" i="1"/>
  <c r="L601" i="1"/>
  <c r="L295" i="1"/>
  <c r="L944" i="1"/>
  <c r="L336" i="1"/>
  <c r="L141" i="1"/>
  <c r="L398" i="1"/>
  <c r="L262" i="1"/>
  <c r="L590" i="1"/>
  <c r="L1481" i="1"/>
  <c r="L118" i="1"/>
  <c r="L112" i="1"/>
  <c r="L584" i="1"/>
  <c r="L225" i="1"/>
  <c r="L393" i="1"/>
  <c r="L154" i="1"/>
  <c r="L341" i="1"/>
  <c r="L669" i="1"/>
  <c r="L173" i="1"/>
  <c r="L490" i="1"/>
  <c r="L59" i="1"/>
  <c r="L253" i="1"/>
  <c r="L811" i="1"/>
  <c r="L447" i="1"/>
  <c r="L267" i="1"/>
  <c r="L710" i="1"/>
  <c r="L364" i="1"/>
  <c r="L402" i="1"/>
  <c r="L1192" i="1"/>
  <c r="L214" i="1"/>
  <c r="L871" i="1"/>
  <c r="L1719" i="1"/>
  <c r="L65" i="1"/>
  <c r="L566" i="1"/>
  <c r="L376" i="1"/>
  <c r="L15" i="1"/>
  <c r="L733" i="1"/>
  <c r="L843" i="1"/>
  <c r="L1691" i="1"/>
  <c r="L472" i="1"/>
  <c r="L532" i="1"/>
  <c r="L782" i="1"/>
  <c r="L1292" i="1"/>
  <c r="L129" i="1"/>
  <c r="L28" i="1"/>
  <c r="L1228" i="1"/>
  <c r="L964" i="1"/>
  <c r="L908" i="1"/>
  <c r="L37" i="1"/>
  <c r="L773" i="1"/>
  <c r="L1700" i="1"/>
  <c r="L715" i="1"/>
  <c r="L400" i="1"/>
  <c r="L346" i="1"/>
  <c r="L313" i="1"/>
  <c r="L891" i="1"/>
  <c r="L691" i="1"/>
  <c r="L1031" i="1"/>
  <c r="L446" i="1"/>
  <c r="L293" i="1"/>
  <c r="L1379" i="1"/>
  <c r="L105" i="1"/>
  <c r="L300" i="1"/>
  <c r="L1128" i="1"/>
  <c r="L770" i="1"/>
  <c r="L814" i="1"/>
  <c r="L1356" i="1"/>
  <c r="L957" i="1"/>
  <c r="L787" i="1"/>
  <c r="L666" i="1"/>
  <c r="L445" i="1"/>
  <c r="L1476" i="1"/>
  <c r="L194" i="1"/>
  <c r="L86" i="1"/>
  <c r="L573" i="1"/>
  <c r="L591" i="1"/>
  <c r="L356" i="1"/>
  <c r="L207" i="1"/>
  <c r="L1164" i="1"/>
  <c r="L1011" i="1"/>
  <c r="L1276" i="1"/>
  <c r="L32" i="1"/>
  <c r="L5" i="1"/>
  <c r="L219" i="1"/>
  <c r="L427" i="1"/>
  <c r="L231" i="1"/>
  <c r="L622" i="1"/>
  <c r="L195" i="1"/>
  <c r="L541" i="1"/>
  <c r="L367" i="1"/>
  <c r="L1053" i="1"/>
  <c r="L338" i="1"/>
  <c r="L458" i="1"/>
  <c r="L107" i="1"/>
  <c r="L644" i="1"/>
  <c r="L743" i="1"/>
  <c r="L1268" i="1"/>
  <c r="L80" i="1"/>
  <c r="L634" i="1"/>
  <c r="L1265" i="1"/>
  <c r="L67" i="1"/>
  <c r="L1484" i="1"/>
  <c r="L688" i="1"/>
  <c r="L85" i="1"/>
  <c r="L505" i="1"/>
  <c r="L491" i="1"/>
  <c r="L722" i="1"/>
  <c r="L1051" i="1"/>
  <c r="L134" i="1"/>
  <c r="L1547" i="1"/>
  <c r="L200" i="1"/>
  <c r="L1324" i="1"/>
  <c r="L775" i="1"/>
  <c r="L160" i="1"/>
  <c r="L1471" i="1"/>
  <c r="L383" i="1"/>
  <c r="L630" i="1"/>
  <c r="L525" i="1"/>
  <c r="L714" i="1"/>
  <c r="L185" i="1"/>
  <c r="L1710" i="1"/>
  <c r="L360" i="1"/>
  <c r="L1820" i="1"/>
  <c r="L888" i="1"/>
  <c r="L273" i="1"/>
  <c r="L1520" i="1"/>
  <c r="L431" i="1"/>
  <c r="L1850" i="1"/>
  <c r="L651" i="1"/>
  <c r="L375" i="1"/>
  <c r="L1531" i="1"/>
  <c r="L900" i="1"/>
  <c r="L567" i="1"/>
  <c r="L1089" i="1"/>
  <c r="L617" i="1"/>
  <c r="L1048" i="1"/>
  <c r="L415" i="1"/>
  <c r="L441" i="1"/>
  <c r="L54" i="1"/>
  <c r="L1597" i="1"/>
  <c r="L608" i="1"/>
  <c r="L133" i="1"/>
  <c r="L464" i="1"/>
  <c r="L344" i="1"/>
  <c r="L1451" i="1"/>
  <c r="L671" i="1"/>
  <c r="L292" i="1"/>
  <c r="L1170" i="1"/>
  <c r="L69" i="1"/>
  <c r="L331" i="1"/>
  <c r="L934" i="1"/>
  <c r="L1685" i="1"/>
  <c r="L1645" i="1"/>
  <c r="L502" i="1"/>
  <c r="L1112" i="1"/>
  <c r="L706" i="1"/>
  <c r="L1106" i="1"/>
  <c r="L1873" i="1"/>
  <c r="L679" i="1"/>
  <c r="L1837" i="1"/>
  <c r="L1555" i="1"/>
  <c r="L1722" i="1"/>
  <c r="L731" i="1"/>
  <c r="L1671" i="1"/>
  <c r="L1694" i="1"/>
  <c r="L453" i="1"/>
  <c r="L516" i="1"/>
  <c r="L1077" i="1"/>
  <c r="L22" i="1"/>
  <c r="L1261" i="1"/>
  <c r="L750" i="1"/>
  <c r="L1000" i="1"/>
  <c r="L171" i="1"/>
  <c r="L142" i="1"/>
  <c r="L643" i="1"/>
  <c r="L135" i="1"/>
  <c r="L1141" i="1"/>
  <c r="L1809" i="1"/>
  <c r="L98" i="1"/>
  <c r="L1037" i="1"/>
  <c r="L1901" i="1"/>
  <c r="L1551" i="1"/>
  <c r="L1409" i="1"/>
  <c r="L529" i="1"/>
  <c r="L1599" i="1"/>
  <c r="L1354" i="1"/>
  <c r="L627" i="1"/>
  <c r="L481" i="1"/>
  <c r="L399" i="1"/>
  <c r="L1109" i="1"/>
  <c r="L555" i="1"/>
  <c r="L1137" i="1"/>
  <c r="L247" i="1"/>
  <c r="L183" i="1"/>
  <c r="L996" i="1"/>
  <c r="L1936" i="1"/>
  <c r="L87" i="1"/>
  <c r="L1054" i="1"/>
  <c r="L232" i="1"/>
  <c r="L485" i="1"/>
  <c r="L542" i="1"/>
  <c r="L278" i="1"/>
  <c r="L363" i="1"/>
  <c r="L40" i="1"/>
  <c r="L1407" i="1"/>
  <c r="L132" i="1"/>
  <c r="L696" i="1"/>
  <c r="L1630" i="1"/>
  <c r="L1696" i="1"/>
  <c r="L828" i="1"/>
  <c r="L1534" i="1"/>
  <c r="L610" i="1"/>
  <c r="L143" i="1"/>
  <c r="L830" i="1"/>
  <c r="L418" i="1"/>
  <c r="L990" i="1"/>
  <c r="L683" i="1"/>
  <c r="L306" i="1"/>
  <c r="L166" i="1"/>
  <c r="L1926" i="1"/>
  <c r="L697" i="1"/>
  <c r="L1513" i="1"/>
  <c r="L1070" i="1"/>
  <c r="L1668" i="1"/>
  <c r="L83" i="1"/>
  <c r="L495" i="1"/>
  <c r="L1750" i="1"/>
  <c r="L956" i="1"/>
  <c r="L1191" i="1"/>
  <c r="L1464" i="1"/>
  <c r="L1803" i="1"/>
  <c r="L211" i="1"/>
  <c r="L506" i="1"/>
  <c r="L611" i="1"/>
  <c r="L1699" i="1"/>
  <c r="L1064" i="1"/>
  <c r="L1093" i="1"/>
  <c r="L1300" i="1"/>
  <c r="L1540" i="1"/>
  <c r="L396" i="1"/>
  <c r="L115" i="1"/>
  <c r="L1348" i="1"/>
  <c r="L1465" i="1"/>
  <c r="L1105" i="1"/>
  <c r="L1286" i="1"/>
  <c r="L700" i="1"/>
  <c r="L1659" i="1"/>
  <c r="L879" i="1"/>
  <c r="L1001" i="1"/>
  <c r="L1223" i="1"/>
  <c r="L920" i="1"/>
  <c r="L880" i="1"/>
  <c r="L181" i="1"/>
  <c r="L1810" i="1"/>
  <c r="L952" i="1"/>
  <c r="L1254" i="1"/>
  <c r="L1183" i="1"/>
  <c r="L1329" i="1"/>
  <c r="L903" i="1"/>
  <c r="L785" i="1"/>
  <c r="L413" i="1"/>
  <c r="L602" i="1"/>
  <c r="L352" i="1"/>
  <c r="L631" i="1"/>
  <c r="L984" i="1"/>
  <c r="L637" i="1"/>
  <c r="L260" i="1"/>
  <c r="L1376" i="1"/>
  <c r="L1874" i="1"/>
  <c r="L287" i="1"/>
  <c r="L1344" i="1"/>
  <c r="L665" i="1"/>
  <c r="L1943" i="1"/>
  <c r="L649" i="1"/>
  <c r="L576" i="1"/>
  <c r="L188" i="1"/>
  <c r="L1440" i="1"/>
  <c r="L1199" i="1"/>
  <c r="L215" i="1"/>
  <c r="L1661" i="1"/>
  <c r="L1411" i="1"/>
  <c r="L655" i="1"/>
  <c r="L283" i="1"/>
  <c r="L228" i="1"/>
  <c r="L1343" i="1"/>
  <c r="L1133" i="1"/>
  <c r="L330" i="1"/>
  <c r="L371" i="1"/>
  <c r="L1669" i="1"/>
  <c r="L1129" i="1"/>
  <c r="L1081" i="1"/>
  <c r="L259" i="1"/>
  <c r="L249" i="1"/>
  <c r="L895" i="1"/>
  <c r="L991" i="1"/>
  <c r="L420" i="1"/>
  <c r="L1207" i="1"/>
  <c r="L462" i="1"/>
  <c r="L1241" i="1"/>
  <c r="L1572" i="1"/>
  <c r="L1226" i="1"/>
  <c r="L482" i="1"/>
  <c r="L1234" i="1"/>
  <c r="L358" i="1"/>
  <c r="L1372" i="1"/>
  <c r="L1506" i="1"/>
  <c r="L100" i="1"/>
  <c r="L1601" i="1"/>
  <c r="L117" i="1"/>
  <c r="L1485" i="1"/>
  <c r="L444" i="1"/>
  <c r="L1034" i="1"/>
  <c r="L1923" i="1"/>
  <c r="L484" i="1"/>
  <c r="L1993" i="1"/>
  <c r="L1585" i="1"/>
  <c r="L873" i="1"/>
  <c r="L967" i="1"/>
  <c r="L332" i="1"/>
  <c r="L136" i="1"/>
  <c r="L1044" i="1"/>
  <c r="L1570" i="1"/>
  <c r="L64" i="1"/>
  <c r="L524" i="1"/>
  <c r="L997" i="1"/>
  <c r="L603" i="1"/>
  <c r="L1381" i="1"/>
  <c r="L953" i="1"/>
  <c r="L275" i="1"/>
  <c r="L999" i="1"/>
  <c r="L116" i="1"/>
  <c r="L1269" i="1"/>
  <c r="L25" i="1"/>
  <c r="L163" i="1"/>
  <c r="L438" i="1"/>
  <c r="L776" i="1"/>
  <c r="L821" i="1"/>
  <c r="L1782" i="1"/>
  <c r="L728" i="1"/>
  <c r="L379" i="1"/>
  <c r="L1997" i="1"/>
  <c r="L1501" i="1"/>
  <c r="L1350" i="1"/>
  <c r="L1088" i="1"/>
  <c r="L807" i="1"/>
  <c r="L339" i="1"/>
  <c r="L240" i="1"/>
  <c r="L842" i="1"/>
  <c r="L1321" i="1"/>
  <c r="L1914" i="1"/>
  <c r="L1984" i="1"/>
  <c r="L511" i="1"/>
  <c r="L1463" i="1"/>
  <c r="L261" i="1"/>
  <c r="L1211" i="1"/>
  <c r="L1475" i="1"/>
  <c r="L514" i="1"/>
  <c r="L522" i="1"/>
  <c r="L176" i="1"/>
  <c r="L7" i="1"/>
  <c r="L373" i="1"/>
  <c r="L161" i="1"/>
  <c r="L461" i="1"/>
  <c r="L1102" i="1"/>
  <c r="L716" i="1"/>
  <c r="L747" i="1"/>
  <c r="L534" i="1"/>
  <c r="L717" i="1"/>
  <c r="L1693" i="1"/>
  <c r="L1952" i="1"/>
  <c r="L475" i="1"/>
  <c r="L1428" i="1"/>
  <c r="L1581" i="1"/>
  <c r="L767" i="1"/>
  <c r="L385" i="1"/>
  <c r="L1285" i="1"/>
  <c r="L175" i="1"/>
  <c r="L979" i="1"/>
  <c r="L298" i="1"/>
  <c r="L1007" i="1"/>
  <c r="L73" i="1"/>
  <c r="L288" i="1"/>
  <c r="L1629" i="1"/>
  <c r="L1198" i="1"/>
  <c r="L678" i="1"/>
  <c r="L612" i="1"/>
  <c r="L894" i="1"/>
  <c r="L1688" i="1"/>
  <c r="L192" i="1"/>
  <c r="L104" i="1"/>
  <c r="L597" i="1"/>
  <c r="L1805" i="1"/>
  <c r="L1046" i="1"/>
  <c r="L1917" i="1"/>
  <c r="L468" i="1"/>
  <c r="L1332" i="1"/>
  <c r="L838" i="1"/>
  <c r="L407" i="1"/>
  <c r="L337" i="1"/>
  <c r="L1209" i="1"/>
  <c r="L727" i="1"/>
  <c r="L1104" i="1"/>
  <c r="L122" i="1"/>
  <c r="L832" i="1"/>
  <c r="L1762" i="1"/>
  <c r="L1162" i="1"/>
  <c r="L1589" i="1"/>
  <c r="L905" i="1"/>
  <c r="L1302" i="1"/>
  <c r="L1360" i="1"/>
  <c r="L1632" i="1"/>
  <c r="L303" i="1"/>
  <c r="L1504" i="1"/>
  <c r="L1736" i="1"/>
  <c r="L1766" i="1"/>
  <c r="L1701" i="1"/>
  <c r="L1317" i="1"/>
  <c r="L504" i="1"/>
  <c r="L1515" i="1"/>
  <c r="L1858" i="1"/>
  <c r="L1214" i="1"/>
  <c r="L433" i="1"/>
  <c r="L1227" i="1"/>
  <c r="L123" i="1"/>
  <c r="L729" i="1"/>
  <c r="L545" i="1"/>
  <c r="L1633" i="1"/>
  <c r="L1861" i="1"/>
  <c r="L805" i="1"/>
  <c r="L1006" i="1"/>
  <c r="L1469" i="1"/>
  <c r="L982" i="1"/>
  <c r="L1746" i="1"/>
  <c r="L596" i="1"/>
  <c r="L703" i="1"/>
  <c r="L1637" i="1"/>
  <c r="L1932" i="1"/>
  <c r="L864" i="1"/>
  <c r="L777" i="1"/>
  <c r="L680" i="1"/>
  <c r="L1466" i="1"/>
  <c r="L910" i="1"/>
  <c r="L395" i="1"/>
  <c r="L1639" i="1"/>
  <c r="L955" i="1"/>
  <c r="L1059" i="1"/>
  <c r="L738" i="1"/>
  <c r="L1271" i="1"/>
  <c r="L1159" i="1"/>
  <c r="L1238" i="1"/>
  <c r="L1143" i="1"/>
  <c r="L1752" i="1"/>
  <c r="L33" i="1"/>
  <c r="L1391" i="1"/>
  <c r="L1019" i="1"/>
  <c r="L1512" i="1"/>
  <c r="L581" i="1"/>
  <c r="L1852" i="1"/>
  <c r="L310" i="1"/>
  <c r="L1073" i="1"/>
  <c r="L463" i="1"/>
  <c r="L392" i="1"/>
  <c r="L1915" i="1"/>
  <c r="L1817" i="1"/>
  <c r="L1895" i="1"/>
  <c r="L95" i="1"/>
  <c r="L119" i="1"/>
  <c r="L1359" i="1"/>
  <c r="L815" i="1"/>
  <c r="L1215" i="1"/>
  <c r="L224" i="1"/>
  <c r="L1627" i="1"/>
  <c r="L898" i="1"/>
  <c r="L94" i="1"/>
  <c r="L708" i="1"/>
  <c r="L1032" i="1"/>
  <c r="L51" i="1"/>
  <c r="L1390" i="1"/>
  <c r="L374" i="1"/>
  <c r="L1774" i="1"/>
  <c r="L1033" i="1"/>
  <c r="L1018" i="1"/>
  <c r="L388" i="1"/>
  <c r="L1431" i="1"/>
  <c r="L833" i="1"/>
  <c r="L321" i="1"/>
  <c r="L1035" i="1"/>
  <c r="L1135" i="1"/>
  <c r="L426" i="1"/>
  <c r="L883" i="1"/>
  <c r="L1562" i="1"/>
  <c r="L1959" i="1"/>
  <c r="L1821" i="1"/>
  <c r="L1040" i="1"/>
  <c r="L329" i="1"/>
  <c r="L746" i="1"/>
  <c r="L252" i="1"/>
  <c r="L1167" i="1"/>
  <c r="L1249" i="1"/>
  <c r="L549" i="1"/>
  <c r="L1826" i="1"/>
  <c r="L382" i="1"/>
  <c r="L769" i="1"/>
  <c r="L1087" i="1"/>
  <c r="L786" i="1"/>
  <c r="L217" i="1"/>
  <c r="L1492" i="1"/>
  <c r="L1085" i="1"/>
  <c r="L187" i="1"/>
  <c r="L1994" i="1"/>
  <c r="L1024" i="1"/>
  <c r="L598" i="1"/>
  <c r="L391" i="1"/>
  <c r="L410" i="1"/>
  <c r="L1002" i="1"/>
  <c r="L523" i="1"/>
  <c r="L1753" i="1"/>
  <c r="L780" i="1"/>
  <c r="L1854" i="1"/>
  <c r="L1518" i="1"/>
  <c r="L126" i="1"/>
  <c r="L1270" i="1"/>
  <c r="L699" i="1"/>
  <c r="L690" i="1"/>
  <c r="L646" i="1"/>
  <c r="L831" i="1"/>
  <c r="L914" i="1"/>
  <c r="L208" i="1"/>
  <c r="L1543" i="1"/>
  <c r="L1802" i="1"/>
  <c r="L487" i="1"/>
  <c r="L503" i="1"/>
  <c r="L76" i="1"/>
  <c r="L1716" i="1"/>
  <c r="L1573" i="1"/>
  <c r="L663" i="1"/>
  <c r="L756" i="1"/>
  <c r="L266" i="1"/>
  <c r="L1455" i="1"/>
  <c r="L1194" i="1"/>
  <c r="L53" i="1"/>
  <c r="L1144" i="1"/>
  <c r="L23" i="1"/>
  <c r="L1193" i="1"/>
  <c r="L1491" i="1"/>
  <c r="L837" i="1"/>
  <c r="L1849" i="1"/>
  <c r="L1101" i="1"/>
  <c r="L1003" i="1"/>
  <c r="L841" i="1"/>
  <c r="L1408" i="1"/>
  <c r="L97" i="1"/>
  <c r="L1970" i="1"/>
  <c r="L1069" i="1"/>
  <c r="L38" i="1"/>
  <c r="L1314" i="1"/>
  <c r="L543" i="1"/>
  <c r="L1071" i="1"/>
  <c r="L774" i="1"/>
  <c r="L1894" i="1"/>
  <c r="L1299" i="1"/>
  <c r="L1303" i="1"/>
  <c r="L1682" i="1"/>
  <c r="L172" i="1"/>
  <c r="L907" i="1"/>
  <c r="L189" i="1"/>
  <c r="L1456" i="1"/>
  <c r="L1219" i="1"/>
  <c r="L216" i="1"/>
  <c r="L1869" i="1"/>
  <c r="L277" i="1"/>
  <c r="L748" i="1"/>
  <c r="L345" i="1"/>
  <c r="L448" i="1"/>
  <c r="L926" i="1"/>
  <c r="L1560" i="1"/>
  <c r="L645" i="1"/>
  <c r="L1066" i="1"/>
  <c r="L620" i="1"/>
  <c r="L760" i="1"/>
  <c r="L466" i="1"/>
  <c r="L1521" i="1"/>
  <c r="L138" i="1"/>
  <c r="L594" i="1"/>
  <c r="L1155" i="1"/>
  <c r="L243" i="1"/>
  <c r="L327" i="1"/>
  <c r="L180" i="1"/>
  <c r="L12" i="1"/>
  <c r="L1281" i="1"/>
  <c r="L1788" i="1"/>
  <c r="L454" i="1"/>
  <c r="L890" i="1"/>
  <c r="L1596" i="1"/>
  <c r="L1879" i="1"/>
  <c r="L989" i="1"/>
  <c r="L42" i="1"/>
  <c r="L1327" i="1"/>
  <c r="L1438" i="1"/>
  <c r="L159" i="1"/>
  <c r="L1401" i="1"/>
  <c r="L616" i="1"/>
  <c r="L56" i="1"/>
  <c r="L840" i="1"/>
  <c r="L794" i="1"/>
  <c r="L1887" i="1"/>
  <c r="L74" i="1"/>
  <c r="L1946" i="1"/>
  <c r="L849" i="1"/>
  <c r="L1602" i="1"/>
  <c r="L99" i="1"/>
  <c r="L893" i="1"/>
  <c r="L1027" i="1"/>
  <c r="L1405" i="1"/>
  <c r="L1674" i="1"/>
  <c r="L572" i="1"/>
  <c r="L1147" i="1"/>
  <c r="L269" i="1"/>
  <c r="L1322" i="1"/>
  <c r="L1171" i="1"/>
  <c r="L701" i="1"/>
  <c r="L1860" i="1"/>
  <c r="L1235" i="1"/>
  <c r="L370" i="1"/>
  <c r="L1893" i="1"/>
  <c r="L1483" i="1"/>
  <c r="L1613" i="1"/>
  <c r="L18" i="1"/>
  <c r="L386" i="1"/>
  <c r="L698" i="1"/>
  <c r="L299" i="1"/>
  <c r="L1371" i="1"/>
  <c r="L201" i="1"/>
  <c r="L1416" i="1"/>
  <c r="L1528" i="1"/>
  <c r="L1698" i="1"/>
  <c r="L570" i="1"/>
  <c r="L1675" i="1"/>
  <c r="L1578" i="1"/>
  <c r="L640" i="1"/>
  <c r="L537" i="1"/>
  <c r="L943" i="1"/>
  <c r="L11" i="1"/>
  <c r="L882" i="1"/>
  <c r="L71" i="1"/>
  <c r="L414" i="1"/>
  <c r="L1113" i="1"/>
  <c r="L223" i="1"/>
  <c r="L1179" i="1"/>
  <c r="L1969" i="1"/>
  <c r="L226" i="1"/>
  <c r="L1267" i="1"/>
  <c r="L397" i="1"/>
  <c r="L234" i="1"/>
  <c r="L579" i="1"/>
  <c r="L863" i="1"/>
  <c r="L1779" i="1"/>
  <c r="L139" i="1"/>
  <c r="L1988" i="1"/>
  <c r="L1549" i="1"/>
  <c r="L1239" i="1"/>
  <c r="L1229" i="1"/>
  <c r="L621" i="1"/>
  <c r="L587" i="1"/>
  <c r="L915" i="1"/>
  <c r="L1995" i="1"/>
  <c r="L820" i="1"/>
  <c r="L859" i="1"/>
  <c r="L1224" i="1"/>
  <c r="L1361" i="1"/>
  <c r="L1134" i="1"/>
  <c r="L308" i="1"/>
  <c r="L1539" i="1"/>
  <c r="L496" i="1"/>
  <c r="L1448" i="1"/>
  <c r="L477" i="1"/>
  <c r="L1621" i="1"/>
  <c r="L1010" i="1"/>
  <c r="L1103" i="1"/>
  <c r="L140" i="1"/>
  <c r="L1231" i="1"/>
  <c r="L987" i="1"/>
  <c r="L1108" i="1"/>
  <c r="L417" i="1"/>
  <c r="L1500" i="1"/>
  <c r="L317" i="1"/>
  <c r="L148" i="1"/>
  <c r="L1545" i="1"/>
  <c r="L568" i="1"/>
  <c r="L2000" i="1"/>
  <c r="L246" i="1"/>
  <c r="L1958" i="1"/>
  <c r="L866" i="1"/>
  <c r="L851" i="1"/>
  <c r="L1282" i="1"/>
  <c r="L599" i="1"/>
  <c r="L480" i="1"/>
  <c r="L1605" i="1"/>
  <c r="L1641" i="1"/>
  <c r="L1703" i="1"/>
  <c r="L1297" i="1"/>
  <c r="L527" i="1"/>
  <c r="L1074" i="1"/>
  <c r="L1244" i="1"/>
  <c r="L61" i="1"/>
  <c r="L1609" i="1"/>
  <c r="L1307" i="1"/>
  <c r="L387" i="1"/>
  <c r="L872" i="1"/>
  <c r="L1846" i="1"/>
  <c r="L1792" i="1"/>
  <c r="L1903" i="1"/>
  <c r="L766" i="1"/>
  <c r="L1243" i="1"/>
  <c r="L1453" i="1"/>
  <c r="L29" i="1"/>
  <c r="L89" i="1"/>
  <c r="L1678" i="1"/>
  <c r="L343" i="1"/>
  <c r="L1967" i="1"/>
  <c r="L635" i="1"/>
  <c r="L712" i="1"/>
  <c r="L1978" i="1"/>
  <c r="L547" i="1"/>
  <c r="L829" i="1"/>
  <c r="L822" i="1"/>
  <c r="L1063" i="1"/>
  <c r="L1960" i="1"/>
  <c r="L753" i="1"/>
  <c r="L377" i="1"/>
  <c r="L1038" i="1"/>
  <c r="L1503" i="1"/>
  <c r="L966" i="1"/>
  <c r="L1611" i="1"/>
  <c r="L350" i="1"/>
  <c r="L1813" i="1"/>
  <c r="L993" i="1"/>
  <c r="L1822" i="1"/>
  <c r="L1357" i="1"/>
  <c r="L1140" i="1"/>
  <c r="L734" i="1"/>
  <c r="L1012" i="1"/>
  <c r="L60" i="1"/>
  <c r="L564" i="1"/>
  <c r="L981" i="1"/>
  <c r="L1090" i="1"/>
  <c r="L1097" i="1"/>
  <c r="L1614" i="1"/>
  <c r="L1757" i="1"/>
  <c r="L1468" i="1"/>
  <c r="L1715" i="1"/>
  <c r="L460" i="1"/>
  <c r="L1110" i="1"/>
  <c r="L1387" i="1"/>
  <c r="L1025" i="1"/>
  <c r="L557" i="1"/>
  <c r="L1251" i="1"/>
  <c r="L562" i="1"/>
  <c r="L1392" i="1"/>
  <c r="L1293" i="1"/>
  <c r="L789" i="1"/>
  <c r="L279" i="1"/>
  <c r="L361" i="1"/>
  <c r="L918" i="1"/>
  <c r="L1423" i="1"/>
  <c r="L1021" i="1"/>
  <c r="L742" i="1"/>
  <c r="L1365" i="1"/>
  <c r="L1875" i="1"/>
  <c r="L1505" i="1"/>
  <c r="L735" i="1"/>
  <c r="L1263" i="1"/>
  <c r="L291" i="1"/>
  <c r="L1083" i="1"/>
  <c r="L1603" i="1"/>
  <c r="L1686" i="1"/>
  <c r="L271" i="1"/>
  <c r="L239" i="1"/>
  <c r="L1049" i="1"/>
  <c r="L927" i="1"/>
  <c r="L1158" i="1"/>
  <c r="L1912" i="1"/>
  <c r="L933" i="1"/>
  <c r="L535" i="1"/>
  <c r="L1278" i="1"/>
  <c r="L507" i="1"/>
  <c r="L867" i="1"/>
  <c r="L800" i="1"/>
  <c r="L1079" i="1"/>
  <c r="L301" i="1"/>
  <c r="L1705" i="1"/>
  <c r="L404" i="1"/>
  <c r="L1176" i="1"/>
  <c r="L1724" i="1"/>
  <c r="L127" i="1"/>
  <c r="L1616" i="1"/>
  <c r="L935" i="1"/>
  <c r="L424" i="1"/>
  <c r="L488" i="1"/>
  <c r="L1197" i="1"/>
  <c r="L1771" i="1"/>
  <c r="L648" i="1"/>
  <c r="L250" i="1"/>
  <c r="L921" i="1"/>
  <c r="L1296" i="1"/>
  <c r="L84" i="1"/>
  <c r="L1916" i="1"/>
  <c r="L1607" i="1"/>
  <c r="L1824" i="1"/>
  <c r="L1148" i="1"/>
  <c r="L430" i="1"/>
  <c r="L1168" i="1"/>
  <c r="L96" i="1"/>
  <c r="L1315" i="1"/>
  <c r="L1368" i="1"/>
  <c r="L351" i="1"/>
  <c r="L41" i="1"/>
  <c r="L1598" i="1"/>
  <c r="L1430" i="1"/>
  <c r="L1538" i="1"/>
  <c r="L1318" i="1"/>
  <c r="L658" i="1"/>
  <c r="L552" i="1"/>
  <c r="L1258" i="1"/>
  <c r="L1142" i="1"/>
  <c r="L824" i="1"/>
  <c r="L1118" i="1"/>
  <c r="L1588" i="1"/>
  <c r="L1076" i="1"/>
  <c r="L1082" i="1"/>
  <c r="L469" i="1"/>
  <c r="L1526" i="1"/>
  <c r="L1125" i="1"/>
  <c r="L63" i="1"/>
  <c r="L1116" i="1"/>
  <c r="L2" i="1"/>
  <c r="L1655" i="1"/>
  <c r="L1592" i="1"/>
  <c r="L1833" i="1"/>
  <c r="L1511" i="1"/>
  <c r="L121" i="1"/>
  <c r="L492" i="1"/>
  <c r="L1382" i="1"/>
  <c r="L450" i="1"/>
  <c r="L1670" i="1"/>
  <c r="L1124" i="1"/>
  <c r="L1041" i="1"/>
  <c r="L1320" i="1"/>
  <c r="L1424" i="1"/>
  <c r="L1559" i="1"/>
  <c r="L1586" i="1"/>
  <c r="L1216" i="1"/>
  <c r="L672" i="1"/>
  <c r="L1537" i="1"/>
  <c r="L662" i="1"/>
  <c r="L1689" i="1"/>
  <c r="L526" i="1"/>
  <c r="L170" i="1"/>
  <c r="L1367" i="1"/>
  <c r="L1086" i="1"/>
  <c r="L1295" i="1"/>
  <c r="L1325" i="1"/>
  <c r="L771" i="1"/>
  <c r="L1422" i="1"/>
  <c r="L125" i="1"/>
  <c r="L877" i="1"/>
  <c r="L575" i="1"/>
  <c r="L1446" i="1"/>
  <c r="L425" i="1"/>
  <c r="L326" i="1"/>
  <c r="L673" i="1"/>
  <c r="L1985" i="1"/>
  <c r="L1870" i="1"/>
  <c r="L114" i="1"/>
  <c r="L732" i="1"/>
  <c r="L1516" i="1"/>
  <c r="L1182" i="1"/>
  <c r="L682" i="1"/>
  <c r="L681" i="1"/>
  <c r="L1648" i="1"/>
  <c r="L1834" i="1"/>
  <c r="L17" i="1"/>
  <c r="L1457" i="1"/>
  <c r="L304" i="1"/>
  <c r="L619" i="1"/>
  <c r="L1623" i="1"/>
  <c r="L940" i="1"/>
  <c r="L91" i="1"/>
  <c r="L1195" i="1"/>
  <c r="L554" i="1"/>
  <c r="L1058" i="1"/>
  <c r="L1017" i="1"/>
  <c r="L1498" i="1"/>
  <c r="L761" i="1"/>
  <c r="L1055" i="1"/>
  <c r="L55" i="1"/>
  <c r="L1634" i="1"/>
  <c r="L1676" i="1"/>
  <c r="L1745" i="1"/>
  <c r="L1558" i="1"/>
  <c r="L1174" i="1"/>
  <c r="L1490" i="1"/>
  <c r="L44" i="1"/>
  <c r="L1783" i="1"/>
  <c r="L892" i="1"/>
  <c r="L604" i="1"/>
  <c r="L501" i="1"/>
  <c r="L124" i="1"/>
  <c r="L254" i="1"/>
  <c r="L1697" i="1"/>
  <c r="L1388" i="1"/>
  <c r="L1909" i="1"/>
  <c r="L193" i="1"/>
  <c r="L19" i="1"/>
  <c r="L1777" i="1"/>
  <c r="L1123" i="1"/>
  <c r="L26" i="1"/>
  <c r="L692" i="1"/>
  <c r="L1052" i="1"/>
  <c r="L950" i="1"/>
  <c r="L650" i="1"/>
  <c r="L1130" i="1"/>
  <c r="L1884" i="1"/>
  <c r="L560" i="1"/>
  <c r="L258" i="1"/>
  <c r="L559" i="1"/>
  <c r="L290" i="1"/>
  <c r="L1941" i="1"/>
  <c r="L92" i="1"/>
  <c r="L752" i="1"/>
  <c r="L323" i="1"/>
  <c r="L167" i="1"/>
  <c r="L1525" i="1"/>
  <c r="L1962" i="1"/>
  <c r="L1552" i="1"/>
  <c r="L421" i="1"/>
  <c r="L1804" i="1"/>
  <c r="L257" i="1"/>
  <c r="L528" i="1"/>
  <c r="L1026" i="1"/>
  <c r="L1028" i="1"/>
  <c r="L1331" i="1"/>
  <c r="L677" i="1"/>
  <c r="L39" i="1"/>
  <c r="L451" i="1"/>
  <c r="L268" i="1"/>
  <c r="L354" i="1"/>
  <c r="L334" i="1"/>
  <c r="L638" i="1"/>
  <c r="L1378" i="1"/>
  <c r="L1608" i="1"/>
  <c r="L36" i="1"/>
  <c r="L81" i="1"/>
  <c r="L686" i="1"/>
  <c r="L1844" i="1"/>
  <c r="L1935" i="1"/>
  <c r="L1747" i="1"/>
  <c r="L1095" i="1"/>
  <c r="L998" i="1"/>
  <c r="L1065" i="1"/>
  <c r="L1975" i="1"/>
  <c r="L272" i="1"/>
  <c r="L844" i="1"/>
  <c r="L902" i="1"/>
  <c r="L968" i="1"/>
  <c r="L694" i="1"/>
  <c r="L906" i="1"/>
  <c r="L533" i="1"/>
  <c r="L178" i="1"/>
  <c r="L758" i="1"/>
  <c r="L168" i="1"/>
  <c r="L1075" i="1"/>
  <c r="L78" i="1"/>
  <c r="L62" i="1"/>
  <c r="L131" i="1"/>
  <c r="L422" i="1"/>
  <c r="L1275" i="1"/>
  <c r="L1706" i="1"/>
  <c r="L1683" i="1"/>
  <c r="L1768" i="1"/>
  <c r="L779" i="1"/>
  <c r="L709" i="1"/>
  <c r="L455" i="1"/>
  <c r="L1787" i="1"/>
  <c r="L457" i="1"/>
  <c r="L1334" i="1"/>
  <c r="L1992" i="1"/>
  <c r="L1160" i="1"/>
  <c r="L1882" i="1"/>
  <c r="L647" i="1"/>
  <c r="L667" i="1"/>
  <c r="L1785" i="1"/>
  <c r="L1951" i="1"/>
  <c r="L719" i="1"/>
  <c r="L1891" i="1"/>
  <c r="L974" i="1"/>
  <c r="L401" i="1"/>
  <c r="L925" i="1"/>
  <c r="L551" i="1"/>
  <c r="L1080" i="1"/>
  <c r="L366" i="1"/>
  <c r="L241" i="1"/>
  <c r="L1345" i="1"/>
  <c r="L986" i="1"/>
  <c r="L409" i="1"/>
  <c r="L513" i="1"/>
  <c r="L1667" i="1"/>
  <c r="L1541" i="1"/>
  <c r="L449" i="1"/>
  <c r="L571" i="1"/>
  <c r="L1818" i="1"/>
  <c r="L294" i="1"/>
  <c r="L1220" i="1"/>
  <c r="L1358" i="1"/>
  <c r="L47" i="1"/>
  <c r="L196" i="1"/>
  <c r="L730" i="1"/>
  <c r="L1210" i="1"/>
  <c r="L1673" i="1"/>
  <c r="L280" i="1"/>
  <c r="L179" i="1"/>
  <c r="L848" i="1"/>
  <c r="L1767" i="1"/>
  <c r="L912" i="1"/>
  <c r="L1590" i="1"/>
  <c r="L1840" i="1"/>
  <c r="L1377" i="1"/>
  <c r="L423" i="1"/>
  <c r="L309" i="1"/>
  <c r="L1591" i="1"/>
  <c r="L1393" i="1"/>
  <c r="L255" i="1"/>
  <c r="L589" i="1"/>
  <c r="L809" i="1"/>
  <c r="L959" i="1"/>
  <c r="L1496" i="1"/>
  <c r="L1333" i="1"/>
  <c r="L1857" i="1"/>
  <c r="L1389" i="1"/>
  <c r="L1138" i="1"/>
  <c r="L1944" i="1"/>
  <c r="L1714" i="1"/>
  <c r="L720" i="1"/>
  <c r="L1769" i="1"/>
  <c r="L230" i="1"/>
  <c r="L1436" i="1"/>
  <c r="L1905" i="1"/>
  <c r="L1427" i="1"/>
  <c r="L1606" i="1"/>
  <c r="L868" i="1"/>
  <c r="L1582" i="1"/>
  <c r="L1749" i="1"/>
  <c r="L1298" i="1"/>
  <c r="L1839" i="1"/>
  <c r="L1413" i="1"/>
  <c r="L1139" i="1"/>
  <c r="L783" i="1"/>
  <c r="L1773" i="1"/>
  <c r="L151" i="1"/>
  <c r="L675" i="1"/>
  <c r="L995" i="1"/>
  <c r="L1122" i="1"/>
  <c r="L660" i="1"/>
  <c r="L1955" i="1"/>
  <c r="L618" i="1"/>
  <c r="L1508" i="1"/>
  <c r="L899" i="1"/>
  <c r="L1796" i="1"/>
  <c r="L1864" i="1"/>
  <c r="L1099" i="1"/>
  <c r="L1486" i="1"/>
  <c r="L209" i="1"/>
  <c r="L1709" i="1"/>
  <c r="L973" i="1"/>
  <c r="L174" i="1"/>
  <c r="L983" i="1"/>
  <c r="L157" i="1"/>
  <c r="L403" i="1"/>
  <c r="L1242" i="1"/>
  <c r="L1005" i="1"/>
  <c r="L57" i="1"/>
  <c r="L322" i="1"/>
  <c r="L835" i="1"/>
  <c r="L1175" i="1"/>
  <c r="L82" i="1"/>
  <c r="L110" i="1"/>
  <c r="L626" i="1"/>
  <c r="L281" i="1"/>
  <c r="L1248" i="1"/>
  <c r="L1256" i="1"/>
  <c r="L1068" i="1"/>
  <c r="L1287" i="1"/>
  <c r="L565" i="1"/>
  <c r="L1461" i="1"/>
  <c r="L120" i="1"/>
  <c r="L1472" i="1"/>
  <c r="L539" i="1"/>
  <c r="L578" i="1"/>
  <c r="L1922" i="1"/>
  <c r="L220" i="1"/>
  <c r="L1755" i="1"/>
  <c r="L641" i="1"/>
  <c r="L978" i="1"/>
  <c r="L836" i="1"/>
  <c r="L1577" i="1"/>
  <c r="L479" i="1"/>
  <c r="L435" i="1"/>
  <c r="L1057" i="1"/>
  <c r="L799" i="1"/>
  <c r="L1535" i="1"/>
  <c r="L77" i="1"/>
  <c r="L723" i="1"/>
  <c r="L1548" i="1"/>
  <c r="L687" i="1"/>
  <c r="L1546" i="1"/>
  <c r="L855" i="1"/>
  <c r="L1950" i="1"/>
  <c r="L1370" i="1"/>
  <c r="L276" i="1"/>
  <c r="L1421" i="1"/>
  <c r="L1647" i="1"/>
  <c r="L70" i="1"/>
  <c r="L711" i="1"/>
  <c r="L1617" i="1"/>
  <c r="L593" i="1"/>
  <c r="L1458" i="1"/>
  <c r="L1574" i="1"/>
  <c r="L1043" i="1"/>
  <c r="L390" i="1"/>
  <c r="L1119" i="1"/>
  <c r="L1352" i="1"/>
  <c r="L896" i="1"/>
  <c r="L1966" i="1"/>
  <c r="L164" i="1"/>
  <c r="L881" i="1"/>
  <c r="L1900" i="1"/>
  <c r="L913" i="1"/>
  <c r="L1204" i="1"/>
  <c r="L1217" i="1"/>
  <c r="L1729" i="1"/>
  <c r="L1459" i="1"/>
  <c r="L1163" i="1"/>
  <c r="L202" i="1"/>
  <c r="L919" i="1"/>
  <c r="L1764" i="1"/>
  <c r="L689" i="1"/>
  <c r="L155" i="1"/>
  <c r="L1740" i="1"/>
  <c r="L1212" i="1"/>
  <c r="L889" i="1"/>
  <c r="L1618" i="1"/>
  <c r="L561" i="1"/>
  <c r="L362" i="1"/>
  <c r="L1482" i="1"/>
  <c r="L1406" i="1"/>
  <c r="L1735" i="1"/>
  <c r="L1396" i="1"/>
  <c r="L1045" i="1"/>
  <c r="L1751" i="1"/>
  <c r="L1734" i="1"/>
  <c r="L923" i="1"/>
  <c r="L795" i="1"/>
  <c r="L1467" i="1"/>
  <c r="L1399" i="1"/>
  <c r="L1186" i="1"/>
  <c r="L1394" i="1"/>
  <c r="L248" i="1"/>
  <c r="L1115" i="1"/>
  <c r="L1349" i="1"/>
  <c r="L1848" i="1"/>
  <c r="L798" i="1"/>
  <c r="L1835" i="1"/>
  <c r="L656" i="1"/>
  <c r="L632" i="1"/>
  <c r="L412" i="1"/>
  <c r="L1666" i="1"/>
  <c r="L31" i="1"/>
  <c r="L1386" i="1"/>
  <c r="L869" i="1"/>
  <c r="L1680" i="1"/>
  <c r="L778" i="1"/>
  <c r="L191" i="1"/>
  <c r="L335" i="1"/>
  <c r="L751" i="1"/>
  <c r="L1264" i="1"/>
  <c r="L1092" i="1"/>
  <c r="L1553" i="1"/>
  <c r="L1145" i="1"/>
  <c r="L1502" i="1"/>
  <c r="L546" i="1"/>
  <c r="L676" i="1"/>
  <c r="L897" i="1"/>
  <c r="L1808" i="1"/>
  <c r="L1811" i="1"/>
  <c r="L1384" i="1"/>
  <c r="L1842" i="1"/>
  <c r="L14" i="1"/>
  <c r="L1825" i="1"/>
  <c r="L1306" i="1"/>
  <c r="L1765" i="1"/>
  <c r="L1449" i="1"/>
  <c r="L827" i="1"/>
  <c r="L939" i="1"/>
  <c r="L144" i="1"/>
  <c r="L791" i="1"/>
  <c r="L205" i="1"/>
  <c r="L1510" i="1"/>
  <c r="L605" i="1"/>
  <c r="L1957" i="1"/>
  <c r="L793" i="1"/>
  <c r="L459" i="1"/>
  <c r="L1973" i="1"/>
  <c r="L1853" i="1"/>
  <c r="L1177" i="1"/>
  <c r="L1790" i="1"/>
  <c r="L1395" i="1"/>
  <c r="L1654" i="1"/>
  <c r="L1020" i="1"/>
  <c r="L1289" i="1"/>
  <c r="L1221" i="1"/>
  <c r="L1604" i="1"/>
  <c r="L856" i="1"/>
  <c r="L186" i="1"/>
  <c r="L66" i="1"/>
  <c r="L1728" i="1"/>
  <c r="L569" i="1"/>
  <c r="L1252" i="1"/>
  <c r="L519" i="1"/>
  <c r="L285" i="1"/>
  <c r="L1692" i="1"/>
  <c r="L1157" i="1"/>
  <c r="L585" i="1"/>
  <c r="L10" i="1"/>
  <c r="L1474" i="1"/>
  <c r="L958" i="1"/>
  <c r="L1732" i="1"/>
  <c r="L1201" i="1"/>
  <c r="L744" i="1"/>
  <c r="L657" i="1"/>
  <c r="L970" i="1"/>
  <c r="L432" i="1"/>
  <c r="L305" i="1"/>
  <c r="L1566" i="1"/>
  <c r="L1885" i="1"/>
  <c r="L49" i="1"/>
  <c r="L1316" i="1"/>
  <c r="L763" i="1"/>
  <c r="L1939" i="1"/>
  <c r="L245" i="1"/>
  <c r="L817" i="1"/>
  <c r="L1257" i="1"/>
  <c r="L1150" i="1"/>
  <c r="L1156" i="1"/>
  <c r="L1657" i="1"/>
  <c r="L1437" i="1"/>
  <c r="L1907" i="1"/>
  <c r="L1593" i="1"/>
  <c r="L1823" i="1"/>
  <c r="L846" i="1"/>
  <c r="L574" i="1"/>
  <c r="L1507" i="1"/>
  <c r="L319" i="1"/>
  <c r="L162" i="1"/>
  <c r="L1965" i="1"/>
  <c r="L1626" i="1"/>
  <c r="L1980" i="1"/>
  <c r="L1594" i="1"/>
  <c r="L274" i="1"/>
  <c r="L1987" i="1"/>
  <c r="L1114" i="1"/>
  <c r="L1921" i="1"/>
  <c r="L642" i="1"/>
  <c r="L429" i="1"/>
  <c r="L474" i="1"/>
  <c r="L854" i="1"/>
  <c r="L1342" i="1"/>
  <c r="L1100" i="1"/>
  <c r="L45" i="1"/>
  <c r="L971" i="1"/>
  <c r="L384" i="1"/>
  <c r="L137" i="1"/>
  <c r="L1132" i="1"/>
  <c r="L1711" i="1"/>
  <c r="L353" i="1"/>
  <c r="L963" i="1"/>
  <c r="L653" i="1"/>
  <c r="L286" i="1"/>
  <c r="L88" i="1"/>
  <c r="L1151" i="1"/>
  <c r="L1353" i="1"/>
  <c r="L1084" i="1"/>
  <c r="L1202" i="1"/>
  <c r="L439" i="1"/>
  <c r="L1030" i="1"/>
  <c r="L916" i="1"/>
  <c r="L101" i="1"/>
  <c r="L1310" i="1"/>
  <c r="L754" i="1"/>
  <c r="L937" i="1"/>
  <c r="L784" i="1"/>
  <c r="L922" i="1"/>
  <c r="L1964" i="1"/>
  <c r="L947" i="1"/>
  <c r="L1337" i="1"/>
  <c r="L759" i="1"/>
  <c r="L1656" i="1"/>
  <c r="L951" i="1"/>
  <c r="L1259" i="1"/>
  <c r="L307" i="1"/>
  <c r="L408" i="1"/>
  <c r="L965" i="1"/>
  <c r="L1610" i="1"/>
  <c r="L1859" i="1"/>
  <c r="L328" i="1"/>
  <c r="L43" i="1"/>
  <c r="L1312" i="1"/>
  <c r="L494" i="1"/>
  <c r="L1253" i="1"/>
  <c r="L1829" i="1"/>
  <c r="L4" i="1"/>
  <c r="L476" i="1"/>
  <c r="L21" i="1"/>
  <c r="L1280" i="1"/>
  <c r="L1972" i="1"/>
  <c r="L1111" i="1"/>
  <c r="L1311" i="1"/>
  <c r="L884" i="1"/>
  <c r="L860" i="1"/>
  <c r="L713" i="1"/>
  <c r="L1544" i="1"/>
  <c r="L1665" i="1"/>
  <c r="L1580" i="1"/>
  <c r="L1784" i="1"/>
  <c r="L405" i="1"/>
  <c r="L289" i="1"/>
  <c r="L509" i="1"/>
  <c r="L1872" i="1"/>
  <c r="L1178" i="1"/>
  <c r="L1493" i="1"/>
  <c r="L530" i="1"/>
  <c r="L994" i="1"/>
  <c r="L1213" i="1"/>
  <c r="L762" i="1"/>
  <c r="L1986" i="1"/>
  <c r="L1233" i="1"/>
  <c r="L1953" i="1"/>
  <c r="L942" i="1"/>
  <c r="L221" i="1"/>
  <c r="L1439" i="1"/>
  <c r="L1727" i="1"/>
  <c r="L1904" i="1"/>
  <c r="L781" i="1"/>
  <c r="L1707" i="1"/>
  <c r="L1245" i="1"/>
  <c r="L1126" i="1"/>
  <c r="L1094" i="1"/>
  <c r="L46" i="1"/>
  <c r="L790" i="1"/>
  <c r="L263" i="1"/>
  <c r="L623" i="1"/>
  <c r="L1016" i="1"/>
  <c r="L1690" i="1"/>
  <c r="L1563" i="1"/>
  <c r="L1524" i="1"/>
  <c r="L757" i="1"/>
  <c r="L302" i="1"/>
  <c r="L1161" i="1"/>
  <c r="L1522" i="1"/>
  <c r="L1339" i="1"/>
  <c r="L130" i="1"/>
  <c r="L515" i="1"/>
  <c r="L1942" i="1"/>
  <c r="L1420" i="1"/>
  <c r="L558" i="1"/>
  <c r="L1473" i="1"/>
  <c r="L1713" i="1"/>
  <c r="L8" i="1"/>
  <c r="L320" i="1"/>
  <c r="L1652" i="1"/>
  <c r="L1067" i="1"/>
  <c r="L251" i="1"/>
  <c r="L1963" i="1"/>
  <c r="L1638" i="1"/>
  <c r="L1761" i="1"/>
  <c r="L1631" i="1"/>
  <c r="L1153" i="1"/>
  <c r="L1462" i="1"/>
  <c r="L1200" i="1"/>
  <c r="L1836" i="1"/>
  <c r="L615" i="1"/>
  <c r="L489" i="1"/>
  <c r="L1222" i="1"/>
  <c r="L614" i="1"/>
  <c r="L1868" i="1"/>
  <c r="L550" i="1"/>
  <c r="L1816" i="1"/>
  <c r="L819" i="1"/>
  <c r="L1982" i="1"/>
  <c r="L315" i="1"/>
  <c r="L1576" i="1"/>
  <c r="L1815" i="1"/>
  <c r="L1279" i="1"/>
  <c r="L1240" i="1"/>
  <c r="L1096" i="1"/>
  <c r="L1013" i="1"/>
  <c r="L1881" i="1"/>
  <c r="L165" i="1"/>
  <c r="L146" i="1"/>
  <c r="L1843" i="1"/>
  <c r="L1717" i="1"/>
  <c r="L1569" i="1"/>
  <c r="L1181" i="1"/>
  <c r="L874" i="1"/>
  <c r="L1725" i="1"/>
  <c r="L1742" i="1"/>
  <c r="L1687" i="1"/>
  <c r="L725" i="1"/>
  <c r="L1047" i="1"/>
  <c r="L318" i="1"/>
  <c r="L685" i="1"/>
  <c r="L359" i="1"/>
  <c r="L508" i="1"/>
  <c r="L1127" i="1"/>
  <c r="L1910" i="1"/>
  <c r="L1383" i="1"/>
  <c r="L1050" i="1"/>
  <c r="L962" i="1"/>
  <c r="L911" i="1"/>
  <c r="L389" i="1"/>
  <c r="L1218" i="1"/>
  <c r="L1208" i="1"/>
  <c r="L1877" i="1"/>
  <c r="L297" i="1"/>
  <c r="L1410" i="1"/>
  <c r="L380" i="1"/>
  <c r="L823" i="1"/>
  <c r="L1061" i="1"/>
  <c r="L1443" i="1"/>
  <c r="L1741" i="1"/>
  <c r="L929" i="1"/>
  <c r="L1989" i="1"/>
  <c r="L498" i="1"/>
  <c r="L1584" i="1"/>
  <c r="L1326" i="1"/>
  <c r="L1780" i="1"/>
  <c r="L512" i="1"/>
  <c r="L661" i="1"/>
  <c r="L1190" i="1"/>
  <c r="L1695" i="1"/>
  <c r="L1704" i="1"/>
  <c r="L1812" i="1"/>
  <c r="L113" i="1"/>
  <c r="L324" i="1"/>
  <c r="L887" i="1"/>
  <c r="L878" i="1"/>
  <c r="L654" i="1"/>
  <c r="L1169" i="1"/>
  <c r="L1847" i="1"/>
  <c r="L1255" i="1"/>
  <c r="L985" i="1"/>
  <c r="L1892" i="1"/>
  <c r="L740" i="1"/>
  <c r="L470" i="1"/>
  <c r="L497" i="1"/>
  <c r="L1956" i="1"/>
  <c r="L917" i="1"/>
  <c r="L1107" i="1"/>
  <c r="L1338" i="1"/>
  <c r="L1795" i="1"/>
  <c r="L1557" i="1"/>
  <c r="L68" i="1"/>
  <c r="L1862" i="1"/>
  <c r="L670" i="1"/>
  <c r="L948" i="1"/>
  <c r="L548" i="1"/>
  <c r="L13" i="1"/>
  <c r="L1938" i="1"/>
  <c r="L314" i="1"/>
  <c r="L1929" i="1"/>
  <c r="L1999" i="1"/>
  <c r="L803" i="1"/>
  <c r="L1283" i="1"/>
  <c r="L609" i="1"/>
  <c r="L499" i="1"/>
  <c r="L465" i="1"/>
  <c r="L111" i="1"/>
  <c r="L1262" i="1"/>
  <c r="L583" i="1"/>
  <c r="L1341" i="1"/>
  <c r="L804" i="1"/>
  <c r="L1362" i="1"/>
  <c r="L901" i="1"/>
  <c r="L1738" i="1"/>
  <c r="L977" i="1"/>
  <c r="L1250" i="1"/>
  <c r="L1763" i="1"/>
  <c r="L652" i="1"/>
  <c r="L1023" i="1"/>
  <c r="L212" i="1"/>
  <c r="L1622" i="1"/>
  <c r="L1564" i="1"/>
  <c r="L1897" i="1"/>
  <c r="L1480" i="1"/>
  <c r="L540" i="1"/>
  <c r="L456" i="1"/>
  <c r="L1152" i="1"/>
  <c r="L1230" i="1"/>
  <c r="L538" i="1"/>
  <c r="L544" i="1"/>
  <c r="L198" i="1"/>
  <c r="L1308" i="1"/>
  <c r="L1568" i="1"/>
  <c r="L1426" i="1"/>
  <c r="L1807" i="1"/>
  <c r="L1060" i="1"/>
  <c r="L1400" i="1"/>
  <c r="L628" i="1"/>
  <c r="L1514" i="1"/>
  <c r="L595" i="1"/>
  <c r="L1772" i="1"/>
  <c r="L1347" i="1"/>
  <c r="L264" i="1"/>
  <c r="L816" i="1"/>
  <c r="L582" i="1"/>
  <c r="L1288" i="1"/>
  <c r="L865" i="1"/>
  <c r="L1131" i="1"/>
  <c r="L1990" i="1"/>
  <c r="L1291" i="1"/>
  <c r="L1876" i="1"/>
  <c r="L1851" i="1"/>
  <c r="L1902" i="1"/>
  <c r="L1185" i="1"/>
  <c r="L440" i="1"/>
  <c r="L531" i="1"/>
  <c r="L1838" i="1"/>
  <c r="L197" i="1"/>
  <c r="L1146" i="1"/>
  <c r="L419" i="1"/>
  <c r="L1776" i="1"/>
  <c r="L1731" i="1"/>
  <c r="L726" i="1"/>
  <c r="L1983" i="1"/>
  <c r="L674" i="1"/>
  <c r="L325" i="1"/>
  <c r="L876" i="1"/>
  <c r="L1628" i="1"/>
  <c r="L1441" i="1"/>
  <c r="L788" i="1"/>
  <c r="L1828" i="1"/>
  <c r="L222" i="1"/>
  <c r="L1397" i="1"/>
  <c r="L1998" i="1"/>
  <c r="L486" i="1"/>
  <c r="L772" i="1"/>
  <c r="L1042" i="1"/>
  <c r="L1056" i="1"/>
  <c r="L600" i="1"/>
  <c r="L1432" i="1"/>
  <c r="L875" i="1"/>
  <c r="L102" i="1"/>
  <c r="L724" i="1"/>
  <c r="L1650" i="1"/>
  <c r="L1232" i="1"/>
  <c r="L1487" i="1"/>
  <c r="L1684" i="1"/>
  <c r="L349" i="1"/>
  <c r="L1640" i="1"/>
  <c r="L1928" i="1"/>
  <c r="L1225" i="1"/>
  <c r="L1660" i="1"/>
  <c r="L1996" i="1"/>
  <c r="L177" i="1"/>
  <c r="L749" i="1"/>
  <c r="L473" i="1"/>
  <c r="L1754" i="1"/>
  <c r="L1934" i="1"/>
  <c r="L936" i="1"/>
  <c r="L355" i="1"/>
  <c r="L802" i="1"/>
  <c r="L975" i="1"/>
  <c r="L1856" i="1"/>
  <c r="L1723" i="1"/>
  <c r="L1187" i="1"/>
  <c r="L1799" i="1"/>
  <c r="L369" i="1"/>
  <c r="L311" i="1"/>
  <c r="L885" i="1"/>
  <c r="L340" i="1"/>
  <c r="L1364" i="1"/>
  <c r="L128" i="1"/>
  <c r="L517" i="1"/>
  <c r="L1624" i="1"/>
  <c r="L834" i="1"/>
  <c r="L745" i="1"/>
  <c r="L1029" i="1"/>
  <c r="L236" i="1"/>
  <c r="L1931" i="1"/>
  <c r="L244" i="1"/>
  <c r="L500" i="1"/>
  <c r="L1758" i="1"/>
  <c r="L625" i="1"/>
  <c r="L75" i="1"/>
  <c r="L1794" i="1"/>
  <c r="L1301" i="1"/>
  <c r="L1091" i="1"/>
  <c r="L79" i="1"/>
  <c r="L818" i="1"/>
  <c r="L1351" i="1"/>
  <c r="L577" i="1"/>
  <c r="L1845" i="1"/>
  <c r="L739" i="1"/>
  <c r="L1205" i="1"/>
  <c r="L1346" i="1"/>
  <c r="L1720" i="1"/>
  <c r="L1369" i="1"/>
  <c r="L797" i="1"/>
  <c r="L1702" i="1"/>
  <c r="L1793" i="1"/>
  <c r="L1274" i="1"/>
  <c r="L1335" i="1"/>
  <c r="L1925" i="1"/>
  <c r="L624" i="1"/>
  <c r="L702" i="1"/>
  <c r="L1664" i="1"/>
  <c r="L586" i="1"/>
  <c r="L1154" i="1"/>
  <c r="L1643" i="1"/>
  <c r="L199" i="1"/>
  <c r="L1414" i="1"/>
  <c r="L1355" i="1"/>
  <c r="L801" i="1"/>
  <c r="L1800" i="1"/>
  <c r="L960" i="1"/>
  <c r="L1172" i="1"/>
  <c r="L961" i="1"/>
  <c r="L434" i="1"/>
  <c r="L886" i="1"/>
  <c r="L1991" i="1"/>
  <c r="L1644" i="1"/>
  <c r="L1708" i="1"/>
  <c r="L150" i="1"/>
  <c r="L190" i="1"/>
  <c r="L1309" i="1"/>
  <c r="L478" i="1"/>
  <c r="L1517" i="1"/>
  <c r="L182" i="1"/>
  <c r="L2001" i="1"/>
  <c r="L1375" i="1"/>
  <c r="L145" i="1"/>
  <c r="L862" i="1"/>
  <c r="L1677" i="1"/>
  <c r="L378" i="1"/>
  <c r="L442" i="1"/>
  <c r="L1008" i="1"/>
  <c r="L845" i="1"/>
  <c r="L606" i="1"/>
  <c r="L312" i="1"/>
  <c r="L316" i="1"/>
  <c r="L1819" i="1"/>
  <c r="L1778" i="1"/>
  <c r="L633" i="1"/>
  <c r="L930" i="1"/>
  <c r="L1918" i="1"/>
  <c r="L1166" i="1"/>
  <c r="L1791" i="1"/>
  <c r="L1831" i="1"/>
  <c r="L1625" i="1"/>
  <c r="L1898" i="1"/>
  <c r="L1556" i="1"/>
  <c r="L721" i="1"/>
  <c r="L406" i="1"/>
  <c r="L1883" i="1"/>
  <c r="L227" i="1"/>
  <c r="L238" i="1"/>
  <c r="L1004" i="1"/>
  <c r="L1284" i="1"/>
  <c r="L684" i="1"/>
  <c r="L1649" i="1"/>
  <c r="L839" i="1"/>
  <c r="L1373" i="1"/>
  <c r="L1798" i="1"/>
  <c r="L169" i="1"/>
  <c r="L1479" i="1"/>
  <c r="L1237" i="1"/>
  <c r="L737" i="1"/>
  <c r="L1781" i="1"/>
  <c r="L1865" i="1"/>
  <c r="L48" i="1"/>
  <c r="L1908" i="1"/>
  <c r="L741" i="1"/>
  <c r="L381" i="1"/>
  <c r="L411" i="1"/>
  <c r="L1554" i="1"/>
  <c r="L342" i="1"/>
  <c r="L34" i="1"/>
  <c r="L1947" i="1"/>
  <c r="L1880" i="1"/>
  <c r="L1523" i="1"/>
  <c r="L1786" i="1"/>
  <c r="L1532" i="1"/>
  <c r="L924" i="1"/>
  <c r="L1612" i="1"/>
  <c r="L1619" i="1"/>
  <c r="L904" i="1"/>
  <c r="L1871" i="1"/>
  <c r="L792" i="1"/>
  <c r="L218" i="1"/>
  <c r="L347" i="1"/>
  <c r="L1336" i="1"/>
  <c r="L1402" i="1"/>
  <c r="L1330" i="1"/>
  <c r="L806" i="1"/>
  <c r="L1189" i="1"/>
  <c r="L1009" i="1"/>
  <c r="L861" i="1"/>
  <c r="L826" i="1"/>
  <c r="L152" i="1"/>
  <c r="L1319" i="1"/>
  <c r="L1499" i="1"/>
  <c r="L1266" i="1"/>
  <c r="L1979" i="1"/>
  <c r="L1886" i="1"/>
  <c r="L629" i="1"/>
  <c r="L1489" i="1"/>
  <c r="L394" i="1"/>
  <c r="L1418" i="1"/>
  <c r="L1273" i="1"/>
  <c r="L736" i="1"/>
  <c r="L1770" i="1"/>
  <c r="L664" i="1"/>
  <c r="L988" i="1"/>
  <c r="L437" i="1"/>
  <c r="L184" i="1"/>
  <c r="L946" i="1"/>
  <c r="L852" i="1"/>
  <c r="L1949" i="1"/>
  <c r="L108" i="1"/>
  <c r="L1277" i="1"/>
  <c r="L428" i="1"/>
  <c r="L563" i="1"/>
  <c r="L1712" i="1"/>
  <c r="L213" i="1"/>
  <c r="L1290" i="1"/>
  <c r="L1433" i="1"/>
  <c r="L1889" i="1"/>
  <c r="L493" i="1"/>
  <c r="L1412" i="1"/>
  <c r="L1536" i="1"/>
  <c r="L1827" i="1"/>
  <c r="L348" i="1"/>
  <c r="L1380" i="1"/>
  <c r="L1385" i="1"/>
  <c r="L1519" i="1"/>
  <c r="L718" i="1"/>
  <c r="L1039" i="1"/>
  <c r="L949" i="1"/>
  <c r="L467" i="1"/>
  <c r="L1447" i="1"/>
  <c r="L270" i="1"/>
  <c r="L1756" i="1"/>
  <c r="L1206" i="1"/>
  <c r="L1760" i="1"/>
  <c r="L1896" i="1"/>
  <c r="L1120" i="1"/>
  <c r="L1014" i="1"/>
  <c r="L58" i="1"/>
  <c r="L1981" i="1"/>
  <c r="L1830" i="1"/>
  <c r="L969" i="1"/>
  <c r="L1739" i="1"/>
  <c r="L1679" i="1"/>
  <c r="L1832" i="1"/>
  <c r="L510" i="1"/>
  <c r="L1452" i="1"/>
  <c r="L1404" i="1"/>
  <c r="L870" i="1"/>
  <c r="L1855" i="1"/>
  <c r="L1615" i="1"/>
  <c r="L705" i="1"/>
  <c r="L471" i="1"/>
  <c r="L850" i="1"/>
  <c r="L1184" i="1"/>
  <c r="L1899" i="1"/>
  <c r="L1663" i="1"/>
  <c r="L1494" i="1"/>
  <c r="L106" i="1"/>
  <c r="L1789" i="1"/>
  <c r="L847" i="1"/>
  <c r="L1477" i="1"/>
  <c r="L1636" i="1"/>
  <c r="L1445" i="1"/>
  <c r="L858" i="1"/>
  <c r="L1304" i="1"/>
  <c r="L932" i="1"/>
  <c r="L1968" i="1"/>
  <c r="L1867" i="1"/>
  <c r="L556" i="1"/>
  <c r="L1945" i="1"/>
  <c r="L1744" i="1"/>
  <c r="L416" i="1"/>
  <c r="L1425" i="1"/>
  <c r="L1078" i="1"/>
  <c r="L909" i="1"/>
  <c r="L1488" i="1"/>
  <c r="L1579" i="1"/>
  <c r="L857" i="1"/>
  <c r="L1550" i="1"/>
  <c r="L1587" i="1"/>
  <c r="L1913" i="1"/>
  <c r="L1272" i="1"/>
  <c r="L1620" i="1"/>
  <c r="L812" i="1"/>
  <c r="L256" i="1"/>
  <c r="L1927" i="1"/>
  <c r="L1533" i="1"/>
  <c r="L235" i="1"/>
  <c r="L1098" i="1"/>
  <c r="L613" i="1"/>
  <c r="L1188" i="1"/>
  <c r="L992" i="1"/>
  <c r="L1529" i="1"/>
  <c r="L1718" i="1"/>
  <c r="L72" i="1"/>
  <c r="L813" i="1"/>
  <c r="L1417" i="1"/>
  <c r="L1121" i="1"/>
  <c r="L928" i="1"/>
  <c r="L1180" i="1"/>
  <c r="L1961" i="1"/>
  <c r="L1015" i="1"/>
  <c r="L1460" i="1"/>
  <c r="L372" i="1"/>
  <c r="L1415" i="1"/>
  <c r="L210" i="1"/>
  <c r="L1328" i="1"/>
  <c r="L1567" i="1"/>
  <c r="L1036" i="1"/>
  <c r="L229" i="1"/>
  <c r="L1509" i="1"/>
  <c r="L1651" i="1"/>
  <c r="L1403" i="1"/>
  <c r="L1434" i="1"/>
  <c r="L1470" i="1"/>
  <c r="L1203" i="1"/>
  <c r="L1374" i="1"/>
  <c r="L1920" i="1"/>
  <c r="L1340" i="1"/>
  <c r="L1173" i="1"/>
  <c r="L1806" i="1"/>
  <c r="L1571" i="1"/>
  <c r="L1743" i="1"/>
  <c r="L980" i="1"/>
  <c r="L1530" i="1"/>
  <c r="L1072" i="1"/>
  <c r="L436" i="1"/>
  <c r="L1672" i="1"/>
  <c r="L810" i="1"/>
  <c r="L976" i="1"/>
  <c r="L1398" i="1"/>
  <c r="L1062" i="1"/>
  <c r="L1419" i="1"/>
  <c r="L1022" i="1"/>
  <c r="L1866" i="1"/>
  <c r="L1775" i="1"/>
  <c r="L636" i="1"/>
  <c r="L1748" i="1"/>
  <c r="L1478" i="1"/>
  <c r="L1888" i="1"/>
  <c r="L1450" i="1"/>
  <c r="L1906" i="1"/>
  <c r="L282" i="1"/>
  <c r="L796" i="1"/>
  <c r="L945" i="1"/>
  <c r="L1721" i="1"/>
  <c r="L147" i="1"/>
  <c r="L941" i="1"/>
  <c r="L1726" i="1"/>
  <c r="L938" i="1"/>
  <c r="L1595" i="1"/>
  <c r="L825" i="1"/>
  <c r="L1366" i="1"/>
  <c r="L1363" i="1"/>
  <c r="L237" i="1"/>
  <c r="L1814" i="1"/>
  <c r="L1681" i="1"/>
  <c r="L764" i="1"/>
  <c r="L1136" i="1"/>
  <c r="L1429" i="1"/>
  <c r="L1247" i="1"/>
  <c r="L1583" i="1"/>
  <c r="L1940" i="1"/>
  <c r="L954" i="1"/>
  <c r="L1117" i="1"/>
  <c r="L203" i="1"/>
  <c r="L1971" i="1"/>
  <c r="L592" i="1"/>
  <c r="L1642" i="1"/>
  <c r="L1600" i="1"/>
  <c r="L1733" i="1"/>
  <c r="L1930" i="1"/>
  <c r="L1165" i="1"/>
  <c r="L1658" i="1"/>
  <c r="L1890" i="1"/>
  <c r="L853" i="1"/>
  <c r="L639" i="1"/>
  <c r="L1737" i="1"/>
  <c r="L707" i="1"/>
  <c r="L704" i="1"/>
  <c r="L1635" i="1"/>
  <c r="L1260" i="1"/>
  <c r="L1841" i="1"/>
  <c r="L1759" i="1"/>
  <c r="L1196" i="1"/>
  <c r="L931" i="1"/>
  <c r="L755" i="1"/>
  <c r="L553" i="1"/>
  <c r="L1454" i="1"/>
  <c r="L1575" i="1"/>
  <c r="L1527" i="1"/>
  <c r="L1236" i="1"/>
  <c r="L1730" i="1"/>
  <c r="L808" i="1"/>
  <c r="L1954" i="1"/>
  <c r="L1797" i="1"/>
  <c r="L1662" i="1"/>
  <c r="L1878" i="1"/>
  <c r="L768" i="1"/>
  <c r="L1801" i="1"/>
  <c r="L695" i="1"/>
  <c r="L1561" i="1"/>
  <c r="L1933" i="1"/>
  <c r="L693" i="1"/>
  <c r="L265" i="1"/>
  <c r="L1919" i="1"/>
  <c r="L1497" i="1"/>
  <c r="L1149" i="1"/>
  <c r="L1974" i="1"/>
  <c r="L1653" i="1"/>
  <c r="L1313" i="1"/>
  <c r="L668" i="1"/>
  <c r="L1565" i="1"/>
  <c r="L1246" i="1"/>
  <c r="L233" i="1"/>
  <c r="L607" i="1"/>
  <c r="L580" i="1"/>
  <c r="L1442" i="1"/>
  <c r="L1495" i="1"/>
  <c r="L1948" i="1"/>
  <c r="L1323" i="1"/>
  <c r="L520" i="1"/>
  <c r="L1444" i="1"/>
  <c r="L1305" i="1"/>
  <c r="L1977" i="1"/>
  <c r="L1863" i="1"/>
  <c r="L6" i="1"/>
  <c r="L1542" i="1"/>
  <c r="L1646" i="1"/>
  <c r="L1937" i="1"/>
  <c r="L1976" i="1"/>
  <c r="L1924" i="1"/>
  <c r="L1435" i="1"/>
  <c r="L1911" i="1"/>
  <c r="K24" i="1"/>
  <c r="K521" i="1"/>
  <c r="K109" i="1"/>
  <c r="K27" i="1"/>
  <c r="K90" i="1"/>
  <c r="K93" i="1"/>
  <c r="K443" i="1"/>
  <c r="K483" i="1"/>
  <c r="K30" i="1"/>
  <c r="K20" i="1"/>
  <c r="K52" i="1"/>
  <c r="K296" i="1"/>
  <c r="K536" i="1"/>
  <c r="K204" i="1"/>
  <c r="K206" i="1"/>
  <c r="K153" i="1"/>
  <c r="K518" i="1"/>
  <c r="K9" i="1"/>
  <c r="K242" i="1"/>
  <c r="K50" i="1"/>
  <c r="K149" i="1"/>
  <c r="K156" i="1"/>
  <c r="K357" i="1"/>
  <c r="K765" i="1"/>
  <c r="K284" i="1"/>
  <c r="K972" i="1"/>
  <c r="K365" i="1"/>
  <c r="K1294" i="1"/>
  <c r="K368" i="1"/>
  <c r="K452" i="1"/>
  <c r="K333" i="1"/>
  <c r="K103" i="1"/>
  <c r="K158" i="1"/>
  <c r="K588" i="1"/>
  <c r="K3" i="1"/>
  <c r="K659" i="1"/>
  <c r="K35" i="1"/>
  <c r="K16" i="1"/>
  <c r="K601" i="1"/>
  <c r="K295" i="1"/>
  <c r="K944" i="1"/>
  <c r="K336" i="1"/>
  <c r="K141" i="1"/>
  <c r="K398" i="1"/>
  <c r="K262" i="1"/>
  <c r="K590" i="1"/>
  <c r="K1481" i="1"/>
  <c r="K118" i="1"/>
  <c r="K112" i="1"/>
  <c r="K584" i="1"/>
  <c r="K225" i="1"/>
  <c r="K393" i="1"/>
  <c r="K154" i="1"/>
  <c r="K341" i="1"/>
  <c r="K669" i="1"/>
  <c r="K173" i="1"/>
  <c r="K490" i="1"/>
  <c r="K59" i="1"/>
  <c r="K253" i="1"/>
  <c r="K811" i="1"/>
  <c r="K447" i="1"/>
  <c r="K267" i="1"/>
  <c r="K710" i="1"/>
  <c r="K364" i="1"/>
  <c r="K402" i="1"/>
  <c r="K1192" i="1"/>
  <c r="K214" i="1"/>
  <c r="K871" i="1"/>
  <c r="K1719" i="1"/>
  <c r="K65" i="1"/>
  <c r="K566" i="1"/>
  <c r="K376" i="1"/>
  <c r="K15" i="1"/>
  <c r="K733" i="1"/>
  <c r="K843" i="1"/>
  <c r="K1691" i="1"/>
  <c r="K472" i="1"/>
  <c r="K532" i="1"/>
  <c r="K782" i="1"/>
  <c r="K1292" i="1"/>
  <c r="K129" i="1"/>
  <c r="K28" i="1"/>
  <c r="K1228" i="1"/>
  <c r="K964" i="1"/>
  <c r="K908" i="1"/>
  <c r="K37" i="1"/>
  <c r="K773" i="1"/>
  <c r="K1700" i="1"/>
  <c r="K715" i="1"/>
  <c r="K400" i="1"/>
  <c r="K346" i="1"/>
  <c r="K313" i="1"/>
  <c r="K891" i="1"/>
  <c r="K691" i="1"/>
  <c r="K1031" i="1"/>
  <c r="K446" i="1"/>
  <c r="K293" i="1"/>
  <c r="K1379" i="1"/>
  <c r="K105" i="1"/>
  <c r="K300" i="1"/>
  <c r="K1128" i="1"/>
  <c r="K770" i="1"/>
  <c r="K814" i="1"/>
  <c r="K1356" i="1"/>
  <c r="K957" i="1"/>
  <c r="K787" i="1"/>
  <c r="K666" i="1"/>
  <c r="K445" i="1"/>
  <c r="K1476" i="1"/>
  <c r="K194" i="1"/>
  <c r="K86" i="1"/>
  <c r="K573" i="1"/>
  <c r="K591" i="1"/>
  <c r="K356" i="1"/>
  <c r="K207" i="1"/>
  <c r="K1164" i="1"/>
  <c r="K1011" i="1"/>
  <c r="K1276" i="1"/>
  <c r="K32" i="1"/>
  <c r="K5" i="1"/>
  <c r="K219" i="1"/>
  <c r="K427" i="1"/>
  <c r="K231" i="1"/>
  <c r="K622" i="1"/>
  <c r="K195" i="1"/>
  <c r="K541" i="1"/>
  <c r="K367" i="1"/>
  <c r="K1053" i="1"/>
  <c r="K338" i="1"/>
  <c r="K458" i="1"/>
  <c r="K107" i="1"/>
  <c r="K644" i="1"/>
  <c r="K743" i="1"/>
  <c r="K1268" i="1"/>
  <c r="K80" i="1"/>
  <c r="K634" i="1"/>
  <c r="K1265" i="1"/>
  <c r="K67" i="1"/>
  <c r="K1484" i="1"/>
  <c r="K688" i="1"/>
  <c r="K85" i="1"/>
  <c r="K505" i="1"/>
  <c r="K491" i="1"/>
  <c r="K722" i="1"/>
  <c r="K1051" i="1"/>
  <c r="K134" i="1"/>
  <c r="K1547" i="1"/>
  <c r="K200" i="1"/>
  <c r="K1324" i="1"/>
  <c r="K775" i="1"/>
  <c r="K160" i="1"/>
  <c r="K1471" i="1"/>
  <c r="K383" i="1"/>
  <c r="K630" i="1"/>
  <c r="K525" i="1"/>
  <c r="K714" i="1"/>
  <c r="K185" i="1"/>
  <c r="K1710" i="1"/>
  <c r="K360" i="1"/>
  <c r="K1820" i="1"/>
  <c r="K888" i="1"/>
  <c r="K273" i="1"/>
  <c r="K1520" i="1"/>
  <c r="K431" i="1"/>
  <c r="K1850" i="1"/>
  <c r="K651" i="1"/>
  <c r="K375" i="1"/>
  <c r="K1531" i="1"/>
  <c r="K900" i="1"/>
  <c r="K567" i="1"/>
  <c r="K1089" i="1"/>
  <c r="K617" i="1"/>
  <c r="K1048" i="1"/>
  <c r="K415" i="1"/>
  <c r="K441" i="1"/>
  <c r="K54" i="1"/>
  <c r="K1597" i="1"/>
  <c r="K608" i="1"/>
  <c r="K133" i="1"/>
  <c r="K464" i="1"/>
  <c r="K344" i="1"/>
  <c r="K1451" i="1"/>
  <c r="K671" i="1"/>
  <c r="K292" i="1"/>
  <c r="K1170" i="1"/>
  <c r="K69" i="1"/>
  <c r="K331" i="1"/>
  <c r="K934" i="1"/>
  <c r="K1685" i="1"/>
  <c r="K1645" i="1"/>
  <c r="K502" i="1"/>
  <c r="K1112" i="1"/>
  <c r="K706" i="1"/>
  <c r="K1106" i="1"/>
  <c r="K1873" i="1"/>
  <c r="K679" i="1"/>
  <c r="K1837" i="1"/>
  <c r="K1555" i="1"/>
  <c r="K1722" i="1"/>
  <c r="K731" i="1"/>
  <c r="K1671" i="1"/>
  <c r="K1694" i="1"/>
  <c r="K453" i="1"/>
  <c r="K516" i="1"/>
  <c r="K1077" i="1"/>
  <c r="K22" i="1"/>
  <c r="K1261" i="1"/>
  <c r="K750" i="1"/>
  <c r="K1000" i="1"/>
  <c r="K171" i="1"/>
  <c r="K142" i="1"/>
  <c r="K643" i="1"/>
  <c r="K135" i="1"/>
  <c r="K1141" i="1"/>
  <c r="K1809" i="1"/>
  <c r="K98" i="1"/>
  <c r="K1037" i="1"/>
  <c r="K1901" i="1"/>
  <c r="K1551" i="1"/>
  <c r="K1409" i="1"/>
  <c r="K529" i="1"/>
  <c r="K1599" i="1"/>
  <c r="K1354" i="1"/>
  <c r="K627" i="1"/>
  <c r="K481" i="1"/>
  <c r="K399" i="1"/>
  <c r="K1109" i="1"/>
  <c r="K555" i="1"/>
  <c r="K1137" i="1"/>
  <c r="K247" i="1"/>
  <c r="K183" i="1"/>
  <c r="K996" i="1"/>
  <c r="K1936" i="1"/>
  <c r="K87" i="1"/>
  <c r="K1054" i="1"/>
  <c r="K232" i="1"/>
  <c r="K485" i="1"/>
  <c r="K542" i="1"/>
  <c r="K278" i="1"/>
  <c r="K363" i="1"/>
  <c r="K40" i="1"/>
  <c r="K1407" i="1"/>
  <c r="K132" i="1"/>
  <c r="K696" i="1"/>
  <c r="K1630" i="1"/>
  <c r="K1696" i="1"/>
  <c r="K828" i="1"/>
  <c r="K1534" i="1"/>
  <c r="K610" i="1"/>
  <c r="K143" i="1"/>
  <c r="K830" i="1"/>
  <c r="K418" i="1"/>
  <c r="K990" i="1"/>
  <c r="K683" i="1"/>
  <c r="K306" i="1"/>
  <c r="K166" i="1"/>
  <c r="K1926" i="1"/>
  <c r="K697" i="1"/>
  <c r="K1513" i="1"/>
  <c r="K1070" i="1"/>
  <c r="K1668" i="1"/>
  <c r="K83" i="1"/>
  <c r="K495" i="1"/>
  <c r="K1750" i="1"/>
  <c r="K956" i="1"/>
  <c r="K1191" i="1"/>
  <c r="K1464" i="1"/>
  <c r="K1803" i="1"/>
  <c r="K211" i="1"/>
  <c r="K506" i="1"/>
  <c r="K611" i="1"/>
  <c r="K1699" i="1"/>
  <c r="K1064" i="1"/>
  <c r="K1093" i="1"/>
  <c r="K1300" i="1"/>
  <c r="K1540" i="1"/>
  <c r="K396" i="1"/>
  <c r="K115" i="1"/>
  <c r="K1348" i="1"/>
  <c r="K1465" i="1"/>
  <c r="K1105" i="1"/>
  <c r="K1286" i="1"/>
  <c r="K700" i="1"/>
  <c r="K1659" i="1"/>
  <c r="K879" i="1"/>
  <c r="K1001" i="1"/>
  <c r="K1223" i="1"/>
  <c r="K920" i="1"/>
  <c r="K880" i="1"/>
  <c r="K181" i="1"/>
  <c r="K1810" i="1"/>
  <c r="K952" i="1"/>
  <c r="K1254" i="1"/>
  <c r="K1183" i="1"/>
  <c r="K1329" i="1"/>
  <c r="K903" i="1"/>
  <c r="K785" i="1"/>
  <c r="K413" i="1"/>
  <c r="K602" i="1"/>
  <c r="K352" i="1"/>
  <c r="K631" i="1"/>
  <c r="K984" i="1"/>
  <c r="K637" i="1"/>
  <c r="K260" i="1"/>
  <c r="K1376" i="1"/>
  <c r="K1874" i="1"/>
  <c r="K287" i="1"/>
  <c r="K1344" i="1"/>
  <c r="K665" i="1"/>
  <c r="K1943" i="1"/>
  <c r="K649" i="1"/>
  <c r="K576" i="1"/>
  <c r="K188" i="1"/>
  <c r="K1440" i="1"/>
  <c r="K1199" i="1"/>
  <c r="K215" i="1"/>
  <c r="K1661" i="1"/>
  <c r="K1411" i="1"/>
  <c r="K655" i="1"/>
  <c r="K283" i="1"/>
  <c r="K228" i="1"/>
  <c r="K1343" i="1"/>
  <c r="K1133" i="1"/>
  <c r="K330" i="1"/>
  <c r="K371" i="1"/>
  <c r="K1669" i="1"/>
  <c r="K1129" i="1"/>
  <c r="K1081" i="1"/>
  <c r="K259" i="1"/>
  <c r="K249" i="1"/>
  <c r="K895" i="1"/>
  <c r="K991" i="1"/>
  <c r="K420" i="1"/>
  <c r="K1207" i="1"/>
  <c r="K462" i="1"/>
  <c r="K1241" i="1"/>
  <c r="K1572" i="1"/>
  <c r="K1226" i="1"/>
  <c r="K482" i="1"/>
  <c r="K1234" i="1"/>
  <c r="K358" i="1"/>
  <c r="K1372" i="1"/>
  <c r="K1506" i="1"/>
  <c r="K100" i="1"/>
  <c r="K1601" i="1"/>
  <c r="K117" i="1"/>
  <c r="K1485" i="1"/>
  <c r="K444" i="1"/>
  <c r="K1034" i="1"/>
  <c r="K1923" i="1"/>
  <c r="K484" i="1"/>
  <c r="K1993" i="1"/>
  <c r="K1585" i="1"/>
  <c r="K873" i="1"/>
  <c r="K967" i="1"/>
  <c r="K332" i="1"/>
  <c r="K136" i="1"/>
  <c r="K1044" i="1"/>
  <c r="K1570" i="1"/>
  <c r="K64" i="1"/>
  <c r="K524" i="1"/>
  <c r="K997" i="1"/>
  <c r="K603" i="1"/>
  <c r="K1381" i="1"/>
  <c r="K953" i="1"/>
  <c r="K275" i="1"/>
  <c r="K999" i="1"/>
  <c r="K116" i="1"/>
  <c r="K1269" i="1"/>
  <c r="K25" i="1"/>
  <c r="K163" i="1"/>
  <c r="K438" i="1"/>
  <c r="K776" i="1"/>
  <c r="K821" i="1"/>
  <c r="K1782" i="1"/>
  <c r="K728" i="1"/>
  <c r="K379" i="1"/>
  <c r="K1997" i="1"/>
  <c r="K1501" i="1"/>
  <c r="K1350" i="1"/>
  <c r="K1088" i="1"/>
  <c r="K807" i="1"/>
  <c r="K339" i="1"/>
  <c r="K240" i="1"/>
  <c r="K842" i="1"/>
  <c r="K1321" i="1"/>
  <c r="K1914" i="1"/>
  <c r="K1984" i="1"/>
  <c r="K511" i="1"/>
  <c r="K1463" i="1"/>
  <c r="K261" i="1"/>
  <c r="K1211" i="1"/>
  <c r="K1475" i="1"/>
  <c r="K514" i="1"/>
  <c r="K522" i="1"/>
  <c r="K176" i="1"/>
  <c r="K7" i="1"/>
  <c r="K373" i="1"/>
  <c r="K161" i="1"/>
  <c r="K461" i="1"/>
  <c r="K1102" i="1"/>
  <c r="K716" i="1"/>
  <c r="K747" i="1"/>
  <c r="K534" i="1"/>
  <c r="K717" i="1"/>
  <c r="K1693" i="1"/>
  <c r="K1952" i="1"/>
  <c r="K475" i="1"/>
  <c r="K1428" i="1"/>
  <c r="K1581" i="1"/>
  <c r="K767" i="1"/>
  <c r="K385" i="1"/>
  <c r="K1285" i="1"/>
  <c r="K175" i="1"/>
  <c r="K979" i="1"/>
  <c r="K298" i="1"/>
  <c r="K1007" i="1"/>
  <c r="K73" i="1"/>
  <c r="K288" i="1"/>
  <c r="K1629" i="1"/>
  <c r="K1198" i="1"/>
  <c r="K678" i="1"/>
  <c r="K612" i="1"/>
  <c r="K894" i="1"/>
  <c r="K1688" i="1"/>
  <c r="K192" i="1"/>
  <c r="K104" i="1"/>
  <c r="K597" i="1"/>
  <c r="K1805" i="1"/>
  <c r="K1046" i="1"/>
  <c r="K1917" i="1"/>
  <c r="K468" i="1"/>
  <c r="K1332" i="1"/>
  <c r="K838" i="1"/>
  <c r="K407" i="1"/>
  <c r="K337" i="1"/>
  <c r="K1209" i="1"/>
  <c r="K727" i="1"/>
  <c r="K1104" i="1"/>
  <c r="K122" i="1"/>
  <c r="K832" i="1"/>
  <c r="K1762" i="1"/>
  <c r="K1162" i="1"/>
  <c r="K1589" i="1"/>
  <c r="K905" i="1"/>
  <c r="K1302" i="1"/>
  <c r="K1360" i="1"/>
  <c r="K1632" i="1"/>
  <c r="K303" i="1"/>
  <c r="K1504" i="1"/>
  <c r="K1736" i="1"/>
  <c r="K1766" i="1"/>
  <c r="K1701" i="1"/>
  <c r="K1317" i="1"/>
  <c r="K504" i="1"/>
  <c r="K1515" i="1"/>
  <c r="K1858" i="1"/>
  <c r="K1214" i="1"/>
  <c r="K433" i="1"/>
  <c r="K1227" i="1"/>
  <c r="K123" i="1"/>
  <c r="K729" i="1"/>
  <c r="K545" i="1"/>
  <c r="K1633" i="1"/>
  <c r="K1861" i="1"/>
  <c r="K805" i="1"/>
  <c r="K1006" i="1"/>
  <c r="K1469" i="1"/>
  <c r="K982" i="1"/>
  <c r="K1746" i="1"/>
  <c r="K596" i="1"/>
  <c r="K703" i="1"/>
  <c r="K1637" i="1"/>
  <c r="K1932" i="1"/>
  <c r="K864" i="1"/>
  <c r="K777" i="1"/>
  <c r="K680" i="1"/>
  <c r="K1466" i="1"/>
  <c r="K910" i="1"/>
  <c r="K395" i="1"/>
  <c r="K1639" i="1"/>
  <c r="K955" i="1"/>
  <c r="K1059" i="1"/>
  <c r="K738" i="1"/>
  <c r="K1271" i="1"/>
  <c r="K1159" i="1"/>
  <c r="K1238" i="1"/>
  <c r="K1143" i="1"/>
  <c r="K1752" i="1"/>
  <c r="K33" i="1"/>
  <c r="K1391" i="1"/>
  <c r="K1019" i="1"/>
  <c r="K1512" i="1"/>
  <c r="K581" i="1"/>
  <c r="K1852" i="1"/>
  <c r="K310" i="1"/>
  <c r="K1073" i="1"/>
  <c r="K463" i="1"/>
  <c r="K392" i="1"/>
  <c r="K1915" i="1"/>
  <c r="K1817" i="1"/>
  <c r="K1895" i="1"/>
  <c r="K95" i="1"/>
  <c r="K119" i="1"/>
  <c r="K1359" i="1"/>
  <c r="K815" i="1"/>
  <c r="K1215" i="1"/>
  <c r="K224" i="1"/>
  <c r="K1627" i="1"/>
  <c r="K898" i="1"/>
  <c r="K94" i="1"/>
  <c r="K708" i="1"/>
  <c r="K1032" i="1"/>
  <c r="K51" i="1"/>
  <c r="K1390" i="1"/>
  <c r="K374" i="1"/>
  <c r="K1774" i="1"/>
  <c r="K1033" i="1"/>
  <c r="K1018" i="1"/>
  <c r="K388" i="1"/>
  <c r="K1431" i="1"/>
  <c r="K833" i="1"/>
  <c r="K321" i="1"/>
  <c r="K1035" i="1"/>
  <c r="K1135" i="1"/>
  <c r="K426" i="1"/>
  <c r="K883" i="1"/>
  <c r="K1562" i="1"/>
  <c r="K1959" i="1"/>
  <c r="K1821" i="1"/>
  <c r="K1040" i="1"/>
  <c r="K329" i="1"/>
  <c r="K746" i="1"/>
  <c r="K252" i="1"/>
  <c r="K1167" i="1"/>
  <c r="K1249" i="1"/>
  <c r="K549" i="1"/>
  <c r="K1826" i="1"/>
  <c r="K382" i="1"/>
  <c r="K769" i="1"/>
  <c r="K1087" i="1"/>
  <c r="K786" i="1"/>
  <c r="K217" i="1"/>
  <c r="K1492" i="1"/>
  <c r="K1085" i="1"/>
  <c r="K187" i="1"/>
  <c r="K1994" i="1"/>
  <c r="K1024" i="1"/>
  <c r="K598" i="1"/>
  <c r="K391" i="1"/>
  <c r="K410" i="1"/>
  <c r="K1002" i="1"/>
  <c r="K523" i="1"/>
  <c r="K1753" i="1"/>
  <c r="K780" i="1"/>
  <c r="K1854" i="1"/>
  <c r="K1518" i="1"/>
  <c r="K126" i="1"/>
  <c r="K1270" i="1"/>
  <c r="K699" i="1"/>
  <c r="K690" i="1"/>
  <c r="K646" i="1"/>
  <c r="K831" i="1"/>
  <c r="K914" i="1"/>
  <c r="K208" i="1"/>
  <c r="K1543" i="1"/>
  <c r="K1802" i="1"/>
  <c r="K487" i="1"/>
  <c r="K503" i="1"/>
  <c r="K76" i="1"/>
  <c r="K1716" i="1"/>
  <c r="K1573" i="1"/>
  <c r="K663" i="1"/>
  <c r="K756" i="1"/>
  <c r="K266" i="1"/>
  <c r="K1455" i="1"/>
  <c r="K1194" i="1"/>
  <c r="K53" i="1"/>
  <c r="K1144" i="1"/>
  <c r="K23" i="1"/>
  <c r="K1193" i="1"/>
  <c r="K1491" i="1"/>
  <c r="K837" i="1"/>
  <c r="K1849" i="1"/>
  <c r="K1101" i="1"/>
  <c r="K1003" i="1"/>
  <c r="K841" i="1"/>
  <c r="K1408" i="1"/>
  <c r="K97" i="1"/>
  <c r="K1970" i="1"/>
  <c r="K1069" i="1"/>
  <c r="K38" i="1"/>
  <c r="K1314" i="1"/>
  <c r="K543" i="1"/>
  <c r="K1071" i="1"/>
  <c r="K774" i="1"/>
  <c r="K1894" i="1"/>
  <c r="K1299" i="1"/>
  <c r="K1303" i="1"/>
  <c r="K1682" i="1"/>
  <c r="K172" i="1"/>
  <c r="K907" i="1"/>
  <c r="K189" i="1"/>
  <c r="K1456" i="1"/>
  <c r="K1219" i="1"/>
  <c r="K216" i="1"/>
  <c r="K1869" i="1"/>
  <c r="K277" i="1"/>
  <c r="K748" i="1"/>
  <c r="K345" i="1"/>
  <c r="K448" i="1"/>
  <c r="K926" i="1"/>
  <c r="K1560" i="1"/>
  <c r="K645" i="1"/>
  <c r="K1066" i="1"/>
  <c r="K620" i="1"/>
  <c r="K760" i="1"/>
  <c r="K466" i="1"/>
  <c r="K1521" i="1"/>
  <c r="K138" i="1"/>
  <c r="K594" i="1"/>
  <c r="K1155" i="1"/>
  <c r="K243" i="1"/>
  <c r="K327" i="1"/>
  <c r="K180" i="1"/>
  <c r="K12" i="1"/>
  <c r="K1281" i="1"/>
  <c r="K1788" i="1"/>
  <c r="K454" i="1"/>
  <c r="K890" i="1"/>
  <c r="K1596" i="1"/>
  <c r="K1879" i="1"/>
  <c r="K989" i="1"/>
  <c r="K42" i="1"/>
  <c r="K1327" i="1"/>
  <c r="K1438" i="1"/>
  <c r="K159" i="1"/>
  <c r="K1401" i="1"/>
  <c r="K616" i="1"/>
  <c r="K56" i="1"/>
  <c r="K840" i="1"/>
  <c r="K794" i="1"/>
  <c r="K1887" i="1"/>
  <c r="K74" i="1"/>
  <c r="K1946" i="1"/>
  <c r="K849" i="1"/>
  <c r="K1602" i="1"/>
  <c r="K99" i="1"/>
  <c r="K893" i="1"/>
  <c r="K1027" i="1"/>
  <c r="K1405" i="1"/>
  <c r="K1674" i="1"/>
  <c r="K572" i="1"/>
  <c r="K1147" i="1"/>
  <c r="K269" i="1"/>
  <c r="K1322" i="1"/>
  <c r="K1171" i="1"/>
  <c r="K701" i="1"/>
  <c r="K1860" i="1"/>
  <c r="K1235" i="1"/>
  <c r="K370" i="1"/>
  <c r="K1893" i="1"/>
  <c r="K1483" i="1"/>
  <c r="K1613" i="1"/>
  <c r="K18" i="1"/>
  <c r="K386" i="1"/>
  <c r="K698" i="1"/>
  <c r="K299" i="1"/>
  <c r="K1371" i="1"/>
  <c r="K201" i="1"/>
  <c r="K1416" i="1"/>
  <c r="K1528" i="1"/>
  <c r="K1698" i="1"/>
  <c r="K570" i="1"/>
  <c r="K1675" i="1"/>
  <c r="K1578" i="1"/>
  <c r="K640" i="1"/>
  <c r="K537" i="1"/>
  <c r="K943" i="1"/>
  <c r="K11" i="1"/>
  <c r="K882" i="1"/>
  <c r="K71" i="1"/>
  <c r="K414" i="1"/>
  <c r="K1113" i="1"/>
  <c r="K223" i="1"/>
  <c r="K1179" i="1"/>
  <c r="K1969" i="1"/>
  <c r="K226" i="1"/>
  <c r="K1267" i="1"/>
  <c r="K397" i="1"/>
  <c r="K234" i="1"/>
  <c r="K579" i="1"/>
  <c r="K863" i="1"/>
  <c r="K1779" i="1"/>
  <c r="K139" i="1"/>
  <c r="K1988" i="1"/>
  <c r="K1549" i="1"/>
  <c r="K1239" i="1"/>
  <c r="K1229" i="1"/>
  <c r="K621" i="1"/>
  <c r="K587" i="1"/>
  <c r="K915" i="1"/>
  <c r="K1995" i="1"/>
  <c r="K820" i="1"/>
  <c r="K859" i="1"/>
  <c r="K1224" i="1"/>
  <c r="K1361" i="1"/>
  <c r="K1134" i="1"/>
  <c r="K308" i="1"/>
  <c r="K1539" i="1"/>
  <c r="K496" i="1"/>
  <c r="K1448" i="1"/>
  <c r="K477" i="1"/>
  <c r="K1621" i="1"/>
  <c r="K1010" i="1"/>
  <c r="K1103" i="1"/>
  <c r="K140" i="1"/>
  <c r="K1231" i="1"/>
  <c r="K987" i="1"/>
  <c r="K1108" i="1"/>
  <c r="K417" i="1"/>
  <c r="K1500" i="1"/>
  <c r="K317" i="1"/>
  <c r="K148" i="1"/>
  <c r="K1545" i="1"/>
  <c r="K568" i="1"/>
  <c r="K2000" i="1"/>
  <c r="K246" i="1"/>
  <c r="K1958" i="1"/>
  <c r="K866" i="1"/>
  <c r="K851" i="1"/>
  <c r="K1282" i="1"/>
  <c r="K599" i="1"/>
  <c r="K480" i="1"/>
  <c r="K1605" i="1"/>
  <c r="K1641" i="1"/>
  <c r="K1703" i="1"/>
  <c r="K1297" i="1"/>
  <c r="K527" i="1"/>
  <c r="K1074" i="1"/>
  <c r="K1244" i="1"/>
  <c r="K61" i="1"/>
  <c r="K1609" i="1"/>
  <c r="K1307" i="1"/>
  <c r="K387" i="1"/>
  <c r="K872" i="1"/>
  <c r="K1846" i="1"/>
  <c r="K1792" i="1"/>
  <c r="K1903" i="1"/>
  <c r="K766" i="1"/>
  <c r="K1243" i="1"/>
  <c r="K1453" i="1"/>
  <c r="K29" i="1"/>
  <c r="K89" i="1"/>
  <c r="K1678" i="1"/>
  <c r="K343" i="1"/>
  <c r="K1967" i="1"/>
  <c r="K635" i="1"/>
  <c r="K712" i="1"/>
  <c r="K1978" i="1"/>
  <c r="K547" i="1"/>
  <c r="K829" i="1"/>
  <c r="K822" i="1"/>
  <c r="K1063" i="1"/>
  <c r="K1960" i="1"/>
  <c r="K753" i="1"/>
  <c r="K377" i="1"/>
  <c r="K1038" i="1"/>
  <c r="K1503" i="1"/>
  <c r="K966" i="1"/>
  <c r="K1611" i="1"/>
  <c r="K350" i="1"/>
  <c r="K1813" i="1"/>
  <c r="K993" i="1"/>
  <c r="K1822" i="1"/>
  <c r="K1357" i="1"/>
  <c r="K1140" i="1"/>
  <c r="K734" i="1"/>
  <c r="K1012" i="1"/>
  <c r="K60" i="1"/>
  <c r="K564" i="1"/>
  <c r="K981" i="1"/>
  <c r="K1090" i="1"/>
  <c r="K1097" i="1"/>
  <c r="K1614" i="1"/>
  <c r="K1757" i="1"/>
  <c r="K1468" i="1"/>
  <c r="K1715" i="1"/>
  <c r="K460" i="1"/>
  <c r="K1110" i="1"/>
  <c r="K1387" i="1"/>
  <c r="K1025" i="1"/>
  <c r="K557" i="1"/>
  <c r="K1251" i="1"/>
  <c r="K562" i="1"/>
  <c r="K1392" i="1"/>
  <c r="K1293" i="1"/>
  <c r="K789" i="1"/>
  <c r="K279" i="1"/>
  <c r="K361" i="1"/>
  <c r="K918" i="1"/>
  <c r="K1423" i="1"/>
  <c r="K1021" i="1"/>
  <c r="K742" i="1"/>
  <c r="K1365" i="1"/>
  <c r="K1875" i="1"/>
  <c r="K1505" i="1"/>
  <c r="K735" i="1"/>
  <c r="K1263" i="1"/>
  <c r="K291" i="1"/>
  <c r="K1083" i="1"/>
  <c r="K1603" i="1"/>
  <c r="K1686" i="1"/>
  <c r="K271" i="1"/>
  <c r="K239" i="1"/>
  <c r="K1049" i="1"/>
  <c r="K927" i="1"/>
  <c r="K1158" i="1"/>
  <c r="K1912" i="1"/>
  <c r="K933" i="1"/>
  <c r="K535" i="1"/>
  <c r="K1278" i="1"/>
  <c r="K507" i="1"/>
  <c r="K867" i="1"/>
  <c r="K800" i="1"/>
  <c r="K1079" i="1"/>
  <c r="K301" i="1"/>
  <c r="K1705" i="1"/>
  <c r="K404" i="1"/>
  <c r="K1176" i="1"/>
  <c r="K1724" i="1"/>
  <c r="K127" i="1"/>
  <c r="K1616" i="1"/>
  <c r="K935" i="1"/>
  <c r="K424" i="1"/>
  <c r="K488" i="1"/>
  <c r="K1197" i="1"/>
  <c r="K1771" i="1"/>
  <c r="K648" i="1"/>
  <c r="K250" i="1"/>
  <c r="K921" i="1"/>
  <c r="K1296" i="1"/>
  <c r="K84" i="1"/>
  <c r="K1916" i="1"/>
  <c r="K1607" i="1"/>
  <c r="K1824" i="1"/>
  <c r="K1148" i="1"/>
  <c r="K430" i="1"/>
  <c r="K1168" i="1"/>
  <c r="K96" i="1"/>
  <c r="K1315" i="1"/>
  <c r="K1368" i="1"/>
  <c r="K351" i="1"/>
  <c r="K41" i="1"/>
  <c r="K1598" i="1"/>
  <c r="K1430" i="1"/>
  <c r="K1538" i="1"/>
  <c r="K1318" i="1"/>
  <c r="K658" i="1"/>
  <c r="K552" i="1"/>
  <c r="K1258" i="1"/>
  <c r="K1142" i="1"/>
  <c r="K824" i="1"/>
  <c r="K1118" i="1"/>
  <c r="K1588" i="1"/>
  <c r="K1076" i="1"/>
  <c r="K1082" i="1"/>
  <c r="K469" i="1"/>
  <c r="K1526" i="1"/>
  <c r="K1125" i="1"/>
  <c r="K63" i="1"/>
  <c r="K1116" i="1"/>
  <c r="K2" i="1"/>
  <c r="K1655" i="1"/>
  <c r="K1592" i="1"/>
  <c r="K1833" i="1"/>
  <c r="K1511" i="1"/>
  <c r="K121" i="1"/>
  <c r="K492" i="1"/>
  <c r="K1382" i="1"/>
  <c r="K450" i="1"/>
  <c r="K1670" i="1"/>
  <c r="K1124" i="1"/>
  <c r="K1041" i="1"/>
  <c r="K1320" i="1"/>
  <c r="K1424" i="1"/>
  <c r="K1559" i="1"/>
  <c r="K1586" i="1"/>
  <c r="K1216" i="1"/>
  <c r="K672" i="1"/>
  <c r="K1537" i="1"/>
  <c r="K662" i="1"/>
  <c r="K1689" i="1"/>
  <c r="K526" i="1"/>
  <c r="K170" i="1"/>
  <c r="K1367" i="1"/>
  <c r="K1086" i="1"/>
  <c r="K1295" i="1"/>
  <c r="K1325" i="1"/>
  <c r="K771" i="1"/>
  <c r="K1422" i="1"/>
  <c r="K125" i="1"/>
  <c r="K877" i="1"/>
  <c r="K575" i="1"/>
  <c r="K1446" i="1"/>
  <c r="K425" i="1"/>
  <c r="K326" i="1"/>
  <c r="K673" i="1"/>
  <c r="K1985" i="1"/>
  <c r="K1870" i="1"/>
  <c r="K114" i="1"/>
  <c r="K732" i="1"/>
  <c r="K1516" i="1"/>
  <c r="K1182" i="1"/>
  <c r="K682" i="1"/>
  <c r="K681" i="1"/>
  <c r="K1648" i="1"/>
  <c r="K1834" i="1"/>
  <c r="K17" i="1"/>
  <c r="K1457" i="1"/>
  <c r="K304" i="1"/>
  <c r="K619" i="1"/>
  <c r="K1623" i="1"/>
  <c r="K940" i="1"/>
  <c r="K91" i="1"/>
  <c r="K1195" i="1"/>
  <c r="K554" i="1"/>
  <c r="K1058" i="1"/>
  <c r="K1017" i="1"/>
  <c r="K1498" i="1"/>
  <c r="K761" i="1"/>
  <c r="K1055" i="1"/>
  <c r="K55" i="1"/>
  <c r="K1634" i="1"/>
  <c r="K1676" i="1"/>
  <c r="K1745" i="1"/>
  <c r="K1558" i="1"/>
  <c r="K1174" i="1"/>
  <c r="K1490" i="1"/>
  <c r="K44" i="1"/>
  <c r="K1783" i="1"/>
  <c r="K892" i="1"/>
  <c r="K604" i="1"/>
  <c r="K501" i="1"/>
  <c r="K124" i="1"/>
  <c r="K254" i="1"/>
  <c r="K1697" i="1"/>
  <c r="K1388" i="1"/>
  <c r="K1909" i="1"/>
  <c r="K193" i="1"/>
  <c r="K19" i="1"/>
  <c r="K1777" i="1"/>
  <c r="K1123" i="1"/>
  <c r="K26" i="1"/>
  <c r="K692" i="1"/>
  <c r="K1052" i="1"/>
  <c r="K950" i="1"/>
  <c r="K650" i="1"/>
  <c r="K1130" i="1"/>
  <c r="K1884" i="1"/>
  <c r="K560" i="1"/>
  <c r="K258" i="1"/>
  <c r="K559" i="1"/>
  <c r="K290" i="1"/>
  <c r="K1941" i="1"/>
  <c r="K92" i="1"/>
  <c r="K752" i="1"/>
  <c r="K323" i="1"/>
  <c r="K167" i="1"/>
  <c r="K1525" i="1"/>
  <c r="K1962" i="1"/>
  <c r="K1552" i="1"/>
  <c r="K421" i="1"/>
  <c r="K1804" i="1"/>
  <c r="K257" i="1"/>
  <c r="K528" i="1"/>
  <c r="K1026" i="1"/>
  <c r="K1028" i="1"/>
  <c r="K1331" i="1"/>
  <c r="K677" i="1"/>
  <c r="K39" i="1"/>
  <c r="K451" i="1"/>
  <c r="K268" i="1"/>
  <c r="K354" i="1"/>
  <c r="K334" i="1"/>
  <c r="K638" i="1"/>
  <c r="K1378" i="1"/>
  <c r="K1608" i="1"/>
  <c r="K36" i="1"/>
  <c r="K81" i="1"/>
  <c r="K686" i="1"/>
  <c r="K1844" i="1"/>
  <c r="K1935" i="1"/>
  <c r="K1747" i="1"/>
  <c r="K1095" i="1"/>
  <c r="K998" i="1"/>
  <c r="K1065" i="1"/>
  <c r="K1975" i="1"/>
  <c r="K272" i="1"/>
  <c r="K844" i="1"/>
  <c r="K902" i="1"/>
  <c r="K968" i="1"/>
  <c r="K694" i="1"/>
  <c r="K906" i="1"/>
  <c r="K533" i="1"/>
  <c r="K178" i="1"/>
  <c r="K758" i="1"/>
  <c r="K168" i="1"/>
  <c r="K1075" i="1"/>
  <c r="K78" i="1"/>
  <c r="K62" i="1"/>
  <c r="K131" i="1"/>
  <c r="K422" i="1"/>
  <c r="K1275" i="1"/>
  <c r="K1706" i="1"/>
  <c r="K1683" i="1"/>
  <c r="K1768" i="1"/>
  <c r="K779" i="1"/>
  <c r="K709" i="1"/>
  <c r="K455" i="1"/>
  <c r="K1787" i="1"/>
  <c r="K457" i="1"/>
  <c r="K1334" i="1"/>
  <c r="K1992" i="1"/>
  <c r="K1160" i="1"/>
  <c r="K1882" i="1"/>
  <c r="K647" i="1"/>
  <c r="K667" i="1"/>
  <c r="K1785" i="1"/>
  <c r="K1951" i="1"/>
  <c r="K719" i="1"/>
  <c r="K1891" i="1"/>
  <c r="K974" i="1"/>
  <c r="K401" i="1"/>
  <c r="K925" i="1"/>
  <c r="K551" i="1"/>
  <c r="K1080" i="1"/>
  <c r="K366" i="1"/>
  <c r="K241" i="1"/>
  <c r="K1345" i="1"/>
  <c r="K986" i="1"/>
  <c r="K409" i="1"/>
  <c r="K513" i="1"/>
  <c r="K1667" i="1"/>
  <c r="K1541" i="1"/>
  <c r="K449" i="1"/>
  <c r="K571" i="1"/>
  <c r="K1818" i="1"/>
  <c r="K294" i="1"/>
  <c r="K1220" i="1"/>
  <c r="K1358" i="1"/>
  <c r="K47" i="1"/>
  <c r="K196" i="1"/>
  <c r="K730" i="1"/>
  <c r="K1210" i="1"/>
  <c r="K1673" i="1"/>
  <c r="K280" i="1"/>
  <c r="K179" i="1"/>
  <c r="K848" i="1"/>
  <c r="K1767" i="1"/>
  <c r="K912" i="1"/>
  <c r="K1590" i="1"/>
  <c r="K1840" i="1"/>
  <c r="K1377" i="1"/>
  <c r="K423" i="1"/>
  <c r="K309" i="1"/>
  <c r="K1591" i="1"/>
  <c r="K1393" i="1"/>
  <c r="K255" i="1"/>
  <c r="K589" i="1"/>
  <c r="K809" i="1"/>
  <c r="K959" i="1"/>
  <c r="K1496" i="1"/>
  <c r="K1333" i="1"/>
  <c r="K1857" i="1"/>
  <c r="K1389" i="1"/>
  <c r="K1138" i="1"/>
  <c r="K1944" i="1"/>
  <c r="K1714" i="1"/>
  <c r="K720" i="1"/>
  <c r="K1769" i="1"/>
  <c r="K230" i="1"/>
  <c r="K1436" i="1"/>
  <c r="K1905" i="1"/>
  <c r="K1427" i="1"/>
  <c r="K1606" i="1"/>
  <c r="K868" i="1"/>
  <c r="K1582" i="1"/>
  <c r="K1749" i="1"/>
  <c r="K1298" i="1"/>
  <c r="K1839" i="1"/>
  <c r="K1413" i="1"/>
  <c r="K1139" i="1"/>
  <c r="K783" i="1"/>
  <c r="K1773" i="1"/>
  <c r="K151" i="1"/>
  <c r="K675" i="1"/>
  <c r="K995" i="1"/>
  <c r="K1122" i="1"/>
  <c r="K660" i="1"/>
  <c r="K1955" i="1"/>
  <c r="K618" i="1"/>
  <c r="K1508" i="1"/>
  <c r="K899" i="1"/>
  <c r="K1796" i="1"/>
  <c r="K1864" i="1"/>
  <c r="K1099" i="1"/>
  <c r="K1486" i="1"/>
  <c r="K209" i="1"/>
  <c r="K1709" i="1"/>
  <c r="K973" i="1"/>
  <c r="K174" i="1"/>
  <c r="K983" i="1"/>
  <c r="K157" i="1"/>
  <c r="K403" i="1"/>
  <c r="K1242" i="1"/>
  <c r="K1005" i="1"/>
  <c r="K57" i="1"/>
  <c r="K322" i="1"/>
  <c r="K835" i="1"/>
  <c r="K1175" i="1"/>
  <c r="K82" i="1"/>
  <c r="K110" i="1"/>
  <c r="K626" i="1"/>
  <c r="K281" i="1"/>
  <c r="K1248" i="1"/>
  <c r="K1256" i="1"/>
  <c r="K1068" i="1"/>
  <c r="K1287" i="1"/>
  <c r="K565" i="1"/>
  <c r="K1461" i="1"/>
  <c r="K120" i="1"/>
  <c r="K1472" i="1"/>
  <c r="K539" i="1"/>
  <c r="K578" i="1"/>
  <c r="K1922" i="1"/>
  <c r="K220" i="1"/>
  <c r="K1755" i="1"/>
  <c r="K641" i="1"/>
  <c r="K978" i="1"/>
  <c r="K836" i="1"/>
  <c r="K1577" i="1"/>
  <c r="K479" i="1"/>
  <c r="K435" i="1"/>
  <c r="K1057" i="1"/>
  <c r="K799" i="1"/>
  <c r="K1535" i="1"/>
  <c r="K77" i="1"/>
  <c r="K723" i="1"/>
  <c r="K1548" i="1"/>
  <c r="K687" i="1"/>
  <c r="K1546" i="1"/>
  <c r="K855" i="1"/>
  <c r="K1950" i="1"/>
  <c r="K1370" i="1"/>
  <c r="K276" i="1"/>
  <c r="K1421" i="1"/>
  <c r="K1647" i="1"/>
  <c r="K70" i="1"/>
  <c r="K711" i="1"/>
  <c r="K1617" i="1"/>
  <c r="K593" i="1"/>
  <c r="K1458" i="1"/>
  <c r="K1574" i="1"/>
  <c r="K1043" i="1"/>
  <c r="K390" i="1"/>
  <c r="K1119" i="1"/>
  <c r="K1352" i="1"/>
  <c r="K896" i="1"/>
  <c r="K1966" i="1"/>
  <c r="K164" i="1"/>
  <c r="K881" i="1"/>
  <c r="K1900" i="1"/>
  <c r="K913" i="1"/>
  <c r="K1204" i="1"/>
  <c r="K1217" i="1"/>
  <c r="K1729" i="1"/>
  <c r="K1459" i="1"/>
  <c r="K1163" i="1"/>
  <c r="K202" i="1"/>
  <c r="K919" i="1"/>
  <c r="K1764" i="1"/>
  <c r="K689" i="1"/>
  <c r="K155" i="1"/>
  <c r="K1740" i="1"/>
  <c r="K1212" i="1"/>
  <c r="K889" i="1"/>
  <c r="K1618" i="1"/>
  <c r="K561" i="1"/>
  <c r="K362" i="1"/>
  <c r="K1482" i="1"/>
  <c r="K1406" i="1"/>
  <c r="K1735" i="1"/>
  <c r="K1396" i="1"/>
  <c r="K1045" i="1"/>
  <c r="K1751" i="1"/>
  <c r="K1734" i="1"/>
  <c r="K923" i="1"/>
  <c r="K795" i="1"/>
  <c r="K1467" i="1"/>
  <c r="K1399" i="1"/>
  <c r="K1186" i="1"/>
  <c r="K1394" i="1"/>
  <c r="K248" i="1"/>
  <c r="K1115" i="1"/>
  <c r="K1349" i="1"/>
  <c r="K1848" i="1"/>
  <c r="K798" i="1"/>
  <c r="K1835" i="1"/>
  <c r="K656" i="1"/>
  <c r="K632" i="1"/>
  <c r="K412" i="1"/>
  <c r="K1666" i="1"/>
  <c r="K31" i="1"/>
  <c r="K1386" i="1"/>
  <c r="K869" i="1"/>
  <c r="K1680" i="1"/>
  <c r="K778" i="1"/>
  <c r="K191" i="1"/>
  <c r="K335" i="1"/>
  <c r="K751" i="1"/>
  <c r="K1264" i="1"/>
  <c r="K1092" i="1"/>
  <c r="K1553" i="1"/>
  <c r="K1145" i="1"/>
  <c r="K1502" i="1"/>
  <c r="K546" i="1"/>
  <c r="K676" i="1"/>
  <c r="K897" i="1"/>
  <c r="K1808" i="1"/>
  <c r="K1811" i="1"/>
  <c r="K1384" i="1"/>
  <c r="K1842" i="1"/>
  <c r="K14" i="1"/>
  <c r="K1825" i="1"/>
  <c r="K1306" i="1"/>
  <c r="K1765" i="1"/>
  <c r="K1449" i="1"/>
  <c r="K827" i="1"/>
  <c r="K939" i="1"/>
  <c r="K144" i="1"/>
  <c r="K791" i="1"/>
  <c r="K205" i="1"/>
  <c r="K1510" i="1"/>
  <c r="K605" i="1"/>
  <c r="K1957" i="1"/>
  <c r="K793" i="1"/>
  <c r="K459" i="1"/>
  <c r="K1973" i="1"/>
  <c r="K1853" i="1"/>
  <c r="K1177" i="1"/>
  <c r="K1790" i="1"/>
  <c r="K1395" i="1"/>
  <c r="K1654" i="1"/>
  <c r="K1020" i="1"/>
  <c r="K1289" i="1"/>
  <c r="K1221" i="1"/>
  <c r="K1604" i="1"/>
  <c r="K856" i="1"/>
  <c r="K186" i="1"/>
  <c r="K66" i="1"/>
  <c r="K1728" i="1"/>
  <c r="K569" i="1"/>
  <c r="K1252" i="1"/>
  <c r="K519" i="1"/>
  <c r="K285" i="1"/>
  <c r="K1692" i="1"/>
  <c r="K1157" i="1"/>
  <c r="K585" i="1"/>
  <c r="K10" i="1"/>
  <c r="K1474" i="1"/>
  <c r="K958" i="1"/>
  <c r="K1732" i="1"/>
  <c r="K1201" i="1"/>
  <c r="K744" i="1"/>
  <c r="K657" i="1"/>
  <c r="K970" i="1"/>
  <c r="K432" i="1"/>
  <c r="K305" i="1"/>
  <c r="K1566" i="1"/>
  <c r="K1885" i="1"/>
  <c r="K49" i="1"/>
  <c r="K1316" i="1"/>
  <c r="K763" i="1"/>
  <c r="K1939" i="1"/>
  <c r="K245" i="1"/>
  <c r="K817" i="1"/>
  <c r="K1257" i="1"/>
  <c r="K1150" i="1"/>
  <c r="K1156" i="1"/>
  <c r="K1657" i="1"/>
  <c r="K1437" i="1"/>
  <c r="K1907" i="1"/>
  <c r="K1593" i="1"/>
  <c r="K1823" i="1"/>
  <c r="K846" i="1"/>
  <c r="K574" i="1"/>
  <c r="K1507" i="1"/>
  <c r="K319" i="1"/>
  <c r="K162" i="1"/>
  <c r="K1965" i="1"/>
  <c r="K1626" i="1"/>
  <c r="K1980" i="1"/>
  <c r="K1594" i="1"/>
  <c r="K274" i="1"/>
  <c r="K1987" i="1"/>
  <c r="K1114" i="1"/>
  <c r="K1921" i="1"/>
  <c r="K642" i="1"/>
  <c r="K429" i="1"/>
  <c r="K474" i="1"/>
  <c r="K854" i="1"/>
  <c r="K1342" i="1"/>
  <c r="K1100" i="1"/>
  <c r="K45" i="1"/>
  <c r="K971" i="1"/>
  <c r="K384" i="1"/>
  <c r="K137" i="1"/>
  <c r="K1132" i="1"/>
  <c r="K1711" i="1"/>
  <c r="K353" i="1"/>
  <c r="K963" i="1"/>
  <c r="K653" i="1"/>
  <c r="K286" i="1"/>
  <c r="K88" i="1"/>
  <c r="K1151" i="1"/>
  <c r="K1353" i="1"/>
  <c r="K1084" i="1"/>
  <c r="K1202" i="1"/>
  <c r="K439" i="1"/>
  <c r="K1030" i="1"/>
  <c r="K916" i="1"/>
  <c r="K101" i="1"/>
  <c r="K1310" i="1"/>
  <c r="K754" i="1"/>
  <c r="K937" i="1"/>
  <c r="K784" i="1"/>
  <c r="K922" i="1"/>
  <c r="K1964" i="1"/>
  <c r="K947" i="1"/>
  <c r="K1337" i="1"/>
  <c r="K759" i="1"/>
  <c r="K1656" i="1"/>
  <c r="K951" i="1"/>
  <c r="K1259" i="1"/>
  <c r="K307" i="1"/>
  <c r="K408" i="1"/>
  <c r="K965" i="1"/>
  <c r="K1610" i="1"/>
  <c r="K1859" i="1"/>
  <c r="K328" i="1"/>
  <c r="K43" i="1"/>
  <c r="K1312" i="1"/>
  <c r="K494" i="1"/>
  <c r="K1253" i="1"/>
  <c r="K1829" i="1"/>
  <c r="K4" i="1"/>
  <c r="K476" i="1"/>
  <c r="K21" i="1"/>
  <c r="K1280" i="1"/>
  <c r="K1972" i="1"/>
  <c r="K1111" i="1"/>
  <c r="K1311" i="1"/>
  <c r="K884" i="1"/>
  <c r="K860" i="1"/>
  <c r="K713" i="1"/>
  <c r="K1544" i="1"/>
  <c r="K1665" i="1"/>
  <c r="K1580" i="1"/>
  <c r="K1784" i="1"/>
  <c r="K405" i="1"/>
  <c r="K289" i="1"/>
  <c r="K509" i="1"/>
  <c r="K1872" i="1"/>
  <c r="K1178" i="1"/>
  <c r="K1493" i="1"/>
  <c r="K530" i="1"/>
  <c r="K994" i="1"/>
  <c r="K1213" i="1"/>
  <c r="K762" i="1"/>
  <c r="K1986" i="1"/>
  <c r="K1233" i="1"/>
  <c r="K1953" i="1"/>
  <c r="K942" i="1"/>
  <c r="K221" i="1"/>
  <c r="K1439" i="1"/>
  <c r="K1727" i="1"/>
  <c r="K1904" i="1"/>
  <c r="K781" i="1"/>
  <c r="K1707" i="1"/>
  <c r="K1245" i="1"/>
  <c r="K1126" i="1"/>
  <c r="K1094" i="1"/>
  <c r="K46" i="1"/>
  <c r="K790" i="1"/>
  <c r="K263" i="1"/>
  <c r="K623" i="1"/>
  <c r="K1016" i="1"/>
  <c r="K1690" i="1"/>
  <c r="K1563" i="1"/>
  <c r="K1524" i="1"/>
  <c r="K757" i="1"/>
  <c r="K302" i="1"/>
  <c r="K1161" i="1"/>
  <c r="K1522" i="1"/>
  <c r="K1339" i="1"/>
  <c r="K130" i="1"/>
  <c r="K515" i="1"/>
  <c r="K1942" i="1"/>
  <c r="K1420" i="1"/>
  <c r="K558" i="1"/>
  <c r="K1473" i="1"/>
  <c r="K1713" i="1"/>
  <c r="K8" i="1"/>
  <c r="K320" i="1"/>
  <c r="K1652" i="1"/>
  <c r="K1067" i="1"/>
  <c r="K251" i="1"/>
  <c r="K1963" i="1"/>
  <c r="K1638" i="1"/>
  <c r="K1761" i="1"/>
  <c r="K1631" i="1"/>
  <c r="K1153" i="1"/>
  <c r="K1462" i="1"/>
  <c r="K1200" i="1"/>
  <c r="K1836" i="1"/>
  <c r="K615" i="1"/>
  <c r="K489" i="1"/>
  <c r="K1222" i="1"/>
  <c r="K614" i="1"/>
  <c r="K1868" i="1"/>
  <c r="K550" i="1"/>
  <c r="K1816" i="1"/>
  <c r="K819" i="1"/>
  <c r="K1982" i="1"/>
  <c r="K315" i="1"/>
  <c r="K1576" i="1"/>
  <c r="K1815" i="1"/>
  <c r="K1279" i="1"/>
  <c r="K1240" i="1"/>
  <c r="K1096" i="1"/>
  <c r="K1013" i="1"/>
  <c r="K1881" i="1"/>
  <c r="K165" i="1"/>
  <c r="K146" i="1"/>
  <c r="K1843" i="1"/>
  <c r="K1717" i="1"/>
  <c r="K1569" i="1"/>
  <c r="K1181" i="1"/>
  <c r="K874" i="1"/>
  <c r="K1725" i="1"/>
  <c r="K1742" i="1"/>
  <c r="K1687" i="1"/>
  <c r="K725" i="1"/>
  <c r="K1047" i="1"/>
  <c r="K318" i="1"/>
  <c r="K685" i="1"/>
  <c r="K359" i="1"/>
  <c r="K508" i="1"/>
  <c r="K1127" i="1"/>
  <c r="K1910" i="1"/>
  <c r="K1383" i="1"/>
  <c r="K1050" i="1"/>
  <c r="K962" i="1"/>
  <c r="K911" i="1"/>
  <c r="K389" i="1"/>
  <c r="K1218" i="1"/>
  <c r="K1208" i="1"/>
  <c r="K1877" i="1"/>
  <c r="K297" i="1"/>
  <c r="K1410" i="1"/>
  <c r="K380" i="1"/>
  <c r="K823" i="1"/>
  <c r="K1061" i="1"/>
  <c r="K1443" i="1"/>
  <c r="K1741" i="1"/>
  <c r="K929" i="1"/>
  <c r="K1989" i="1"/>
  <c r="K498" i="1"/>
  <c r="K1584" i="1"/>
  <c r="K1326" i="1"/>
  <c r="K1780" i="1"/>
  <c r="K512" i="1"/>
  <c r="K661" i="1"/>
  <c r="K1190" i="1"/>
  <c r="K1695" i="1"/>
  <c r="K1704" i="1"/>
  <c r="K1812" i="1"/>
  <c r="K113" i="1"/>
  <c r="K324" i="1"/>
  <c r="K887" i="1"/>
  <c r="K878" i="1"/>
  <c r="K654" i="1"/>
  <c r="K1169" i="1"/>
  <c r="K1847" i="1"/>
  <c r="K1255" i="1"/>
  <c r="K985" i="1"/>
  <c r="K1892" i="1"/>
  <c r="K740" i="1"/>
  <c r="K470" i="1"/>
  <c r="K497" i="1"/>
  <c r="K1956" i="1"/>
  <c r="K917" i="1"/>
  <c r="K1107" i="1"/>
  <c r="K1338" i="1"/>
  <c r="K1795" i="1"/>
  <c r="K1557" i="1"/>
  <c r="K68" i="1"/>
  <c r="K1862" i="1"/>
  <c r="K670" i="1"/>
  <c r="K948" i="1"/>
  <c r="K548" i="1"/>
  <c r="K13" i="1"/>
  <c r="K1938" i="1"/>
  <c r="K314" i="1"/>
  <c r="K1929" i="1"/>
  <c r="K1999" i="1"/>
  <c r="K803" i="1"/>
  <c r="K1283" i="1"/>
  <c r="K609" i="1"/>
  <c r="K499" i="1"/>
  <c r="K465" i="1"/>
  <c r="K111" i="1"/>
  <c r="K1262" i="1"/>
  <c r="K583" i="1"/>
  <c r="K1341" i="1"/>
  <c r="K804" i="1"/>
  <c r="K1362" i="1"/>
  <c r="K901" i="1"/>
  <c r="K1738" i="1"/>
  <c r="K977" i="1"/>
  <c r="K1250" i="1"/>
  <c r="K1763" i="1"/>
  <c r="K652" i="1"/>
  <c r="K1023" i="1"/>
  <c r="K212" i="1"/>
  <c r="K1622" i="1"/>
  <c r="K1564" i="1"/>
  <c r="K1897" i="1"/>
  <c r="K1480" i="1"/>
  <c r="K540" i="1"/>
  <c r="K456" i="1"/>
  <c r="K1152" i="1"/>
  <c r="K1230" i="1"/>
  <c r="K538" i="1"/>
  <c r="K544" i="1"/>
  <c r="K198" i="1"/>
  <c r="K1308" i="1"/>
  <c r="K1568" i="1"/>
  <c r="K1426" i="1"/>
  <c r="K1807" i="1"/>
  <c r="K1060" i="1"/>
  <c r="K1400" i="1"/>
  <c r="K628" i="1"/>
  <c r="K1514" i="1"/>
  <c r="K595" i="1"/>
  <c r="K1772" i="1"/>
  <c r="K1347" i="1"/>
  <c r="K264" i="1"/>
  <c r="K816" i="1"/>
  <c r="K582" i="1"/>
  <c r="K1288" i="1"/>
  <c r="K865" i="1"/>
  <c r="K1131" i="1"/>
  <c r="K1990" i="1"/>
  <c r="K1291" i="1"/>
  <c r="K1876" i="1"/>
  <c r="K1851" i="1"/>
  <c r="K1902" i="1"/>
  <c r="K1185" i="1"/>
  <c r="K440" i="1"/>
  <c r="K531" i="1"/>
  <c r="K1838" i="1"/>
  <c r="K197" i="1"/>
  <c r="K1146" i="1"/>
  <c r="K419" i="1"/>
  <c r="K1776" i="1"/>
  <c r="K1731" i="1"/>
  <c r="K726" i="1"/>
  <c r="K1983" i="1"/>
  <c r="K674" i="1"/>
  <c r="K325" i="1"/>
  <c r="K876" i="1"/>
  <c r="K1628" i="1"/>
  <c r="K1441" i="1"/>
  <c r="K788" i="1"/>
  <c r="K1828" i="1"/>
  <c r="K222" i="1"/>
  <c r="K1397" i="1"/>
  <c r="K1998" i="1"/>
  <c r="K486" i="1"/>
  <c r="K772" i="1"/>
  <c r="K1042" i="1"/>
  <c r="K1056" i="1"/>
  <c r="K600" i="1"/>
  <c r="K1432" i="1"/>
  <c r="K875" i="1"/>
  <c r="K102" i="1"/>
  <c r="K724" i="1"/>
  <c r="K1650" i="1"/>
  <c r="K1232" i="1"/>
  <c r="K1487" i="1"/>
  <c r="K1684" i="1"/>
  <c r="K349" i="1"/>
  <c r="K1640" i="1"/>
  <c r="K1928" i="1"/>
  <c r="K1225" i="1"/>
  <c r="K1660" i="1"/>
  <c r="K1996" i="1"/>
  <c r="K177" i="1"/>
  <c r="K749" i="1"/>
  <c r="K473" i="1"/>
  <c r="K1754" i="1"/>
  <c r="K1934" i="1"/>
  <c r="K936" i="1"/>
  <c r="K355" i="1"/>
  <c r="K802" i="1"/>
  <c r="K975" i="1"/>
  <c r="K1856" i="1"/>
  <c r="K1723" i="1"/>
  <c r="K1187" i="1"/>
  <c r="K1799" i="1"/>
  <c r="K369" i="1"/>
  <c r="K311" i="1"/>
  <c r="K885" i="1"/>
  <c r="K340" i="1"/>
  <c r="K1364" i="1"/>
  <c r="K128" i="1"/>
  <c r="K517" i="1"/>
  <c r="K1624" i="1"/>
  <c r="K834" i="1"/>
  <c r="K745" i="1"/>
  <c r="K1029" i="1"/>
  <c r="K236" i="1"/>
  <c r="K1931" i="1"/>
  <c r="K244" i="1"/>
  <c r="K500" i="1"/>
  <c r="K1758" i="1"/>
  <c r="K625" i="1"/>
  <c r="K75" i="1"/>
  <c r="K1794" i="1"/>
  <c r="K1301" i="1"/>
  <c r="K1091" i="1"/>
  <c r="K79" i="1"/>
  <c r="K818" i="1"/>
  <c r="K1351" i="1"/>
  <c r="K577" i="1"/>
  <c r="K1845" i="1"/>
  <c r="K739" i="1"/>
  <c r="K1205" i="1"/>
  <c r="K1346" i="1"/>
  <c r="K1720" i="1"/>
  <c r="K1369" i="1"/>
  <c r="K797" i="1"/>
  <c r="K1702" i="1"/>
  <c r="K1793" i="1"/>
  <c r="K1274" i="1"/>
  <c r="K1335" i="1"/>
  <c r="K1925" i="1"/>
  <c r="K624" i="1"/>
  <c r="K702" i="1"/>
  <c r="K1664" i="1"/>
  <c r="K586" i="1"/>
  <c r="K1154" i="1"/>
  <c r="K1643" i="1"/>
  <c r="K199" i="1"/>
  <c r="K1414" i="1"/>
  <c r="K1355" i="1"/>
  <c r="K801" i="1"/>
  <c r="K1800" i="1"/>
  <c r="K960" i="1"/>
  <c r="K1172" i="1"/>
  <c r="K961" i="1"/>
  <c r="K434" i="1"/>
  <c r="K886" i="1"/>
  <c r="K1991" i="1"/>
  <c r="K1644" i="1"/>
  <c r="K1708" i="1"/>
  <c r="K150" i="1"/>
  <c r="K190" i="1"/>
  <c r="K1309" i="1"/>
  <c r="K478" i="1"/>
  <c r="K1517" i="1"/>
  <c r="K182" i="1"/>
  <c r="K2001" i="1"/>
  <c r="K1375" i="1"/>
  <c r="K145" i="1"/>
  <c r="K862" i="1"/>
  <c r="K1677" i="1"/>
  <c r="K378" i="1"/>
  <c r="K442" i="1"/>
  <c r="K1008" i="1"/>
  <c r="K845" i="1"/>
  <c r="K606" i="1"/>
  <c r="K312" i="1"/>
  <c r="K316" i="1"/>
  <c r="K1819" i="1"/>
  <c r="K1778" i="1"/>
  <c r="K633" i="1"/>
  <c r="K930" i="1"/>
  <c r="K1918" i="1"/>
  <c r="K1166" i="1"/>
  <c r="K1791" i="1"/>
  <c r="K1831" i="1"/>
  <c r="K1625" i="1"/>
  <c r="K1898" i="1"/>
  <c r="K1556" i="1"/>
  <c r="K721" i="1"/>
  <c r="K406" i="1"/>
  <c r="K1883" i="1"/>
  <c r="K227" i="1"/>
  <c r="K238" i="1"/>
  <c r="K1004" i="1"/>
  <c r="K1284" i="1"/>
  <c r="K684" i="1"/>
  <c r="K1649" i="1"/>
  <c r="K839" i="1"/>
  <c r="K1373" i="1"/>
  <c r="K1798" i="1"/>
  <c r="K169" i="1"/>
  <c r="K1479" i="1"/>
  <c r="K1237" i="1"/>
  <c r="K737" i="1"/>
  <c r="K1781" i="1"/>
  <c r="K1865" i="1"/>
  <c r="K48" i="1"/>
  <c r="K1908" i="1"/>
  <c r="K741" i="1"/>
  <c r="K381" i="1"/>
  <c r="K411" i="1"/>
  <c r="K1554" i="1"/>
  <c r="K342" i="1"/>
  <c r="K34" i="1"/>
  <c r="K1947" i="1"/>
  <c r="K1880" i="1"/>
  <c r="K1523" i="1"/>
  <c r="K1786" i="1"/>
  <c r="K1532" i="1"/>
  <c r="K924" i="1"/>
  <c r="K1612" i="1"/>
  <c r="K1619" i="1"/>
  <c r="K904" i="1"/>
  <c r="K1871" i="1"/>
  <c r="K792" i="1"/>
  <c r="K218" i="1"/>
  <c r="K347" i="1"/>
  <c r="K1336" i="1"/>
  <c r="K1402" i="1"/>
  <c r="K1330" i="1"/>
  <c r="K806" i="1"/>
  <c r="K1189" i="1"/>
  <c r="K1009" i="1"/>
  <c r="K861" i="1"/>
  <c r="K826" i="1"/>
  <c r="K152" i="1"/>
  <c r="K1319" i="1"/>
  <c r="K1499" i="1"/>
  <c r="K1266" i="1"/>
  <c r="K1979" i="1"/>
  <c r="K1886" i="1"/>
  <c r="K629" i="1"/>
  <c r="K1489" i="1"/>
  <c r="K394" i="1"/>
  <c r="K1418" i="1"/>
  <c r="K1273" i="1"/>
  <c r="K736" i="1"/>
  <c r="K1770" i="1"/>
  <c r="K664" i="1"/>
  <c r="K988" i="1"/>
  <c r="K437" i="1"/>
  <c r="K184" i="1"/>
  <c r="K946" i="1"/>
  <c r="K852" i="1"/>
  <c r="K1949" i="1"/>
  <c r="K108" i="1"/>
  <c r="K1277" i="1"/>
  <c r="K428" i="1"/>
  <c r="K563" i="1"/>
  <c r="K1712" i="1"/>
  <c r="K213" i="1"/>
  <c r="K1290" i="1"/>
  <c r="K1433" i="1"/>
  <c r="K1889" i="1"/>
  <c r="K493" i="1"/>
  <c r="K1412" i="1"/>
  <c r="K1536" i="1"/>
  <c r="K1827" i="1"/>
  <c r="K348" i="1"/>
  <c r="K1380" i="1"/>
  <c r="K1385" i="1"/>
  <c r="K1519" i="1"/>
  <c r="K718" i="1"/>
  <c r="K1039" i="1"/>
  <c r="K949" i="1"/>
  <c r="K467" i="1"/>
  <c r="K1447" i="1"/>
  <c r="K270" i="1"/>
  <c r="K1756" i="1"/>
  <c r="K1206" i="1"/>
  <c r="K1760" i="1"/>
  <c r="K1896" i="1"/>
  <c r="K1120" i="1"/>
  <c r="K1014" i="1"/>
  <c r="K58" i="1"/>
  <c r="K1981" i="1"/>
  <c r="K1830" i="1"/>
  <c r="K969" i="1"/>
  <c r="K1739" i="1"/>
  <c r="K1679" i="1"/>
  <c r="K1832" i="1"/>
  <c r="K510" i="1"/>
  <c r="K1452" i="1"/>
  <c r="K1404" i="1"/>
  <c r="K870" i="1"/>
  <c r="K1855" i="1"/>
  <c r="K1615" i="1"/>
  <c r="K705" i="1"/>
  <c r="K471" i="1"/>
  <c r="K850" i="1"/>
  <c r="K1184" i="1"/>
  <c r="K1899" i="1"/>
  <c r="K1663" i="1"/>
  <c r="K1494" i="1"/>
  <c r="K106" i="1"/>
  <c r="K1789" i="1"/>
  <c r="K847" i="1"/>
  <c r="K1477" i="1"/>
  <c r="K1636" i="1"/>
  <c r="K1445" i="1"/>
  <c r="K858" i="1"/>
  <c r="K1304" i="1"/>
  <c r="K932" i="1"/>
  <c r="K1968" i="1"/>
  <c r="K1867" i="1"/>
  <c r="K556" i="1"/>
  <c r="K1945" i="1"/>
  <c r="K1744" i="1"/>
  <c r="K416" i="1"/>
  <c r="K1425" i="1"/>
  <c r="K1078" i="1"/>
  <c r="K909" i="1"/>
  <c r="K1488" i="1"/>
  <c r="K1579" i="1"/>
  <c r="K857" i="1"/>
  <c r="K1550" i="1"/>
  <c r="K1587" i="1"/>
  <c r="K1913" i="1"/>
  <c r="K1272" i="1"/>
  <c r="K1620" i="1"/>
  <c r="K812" i="1"/>
  <c r="K256" i="1"/>
  <c r="K1927" i="1"/>
  <c r="K1533" i="1"/>
  <c r="K235" i="1"/>
  <c r="K1098" i="1"/>
  <c r="K613" i="1"/>
  <c r="K1188" i="1"/>
  <c r="K992" i="1"/>
  <c r="K1529" i="1"/>
  <c r="K1718" i="1"/>
  <c r="K72" i="1"/>
  <c r="K813" i="1"/>
  <c r="K1417" i="1"/>
  <c r="K1121" i="1"/>
  <c r="K928" i="1"/>
  <c r="K1180" i="1"/>
  <c r="K1961" i="1"/>
  <c r="K1015" i="1"/>
  <c r="K1460" i="1"/>
  <c r="K372" i="1"/>
  <c r="K1415" i="1"/>
  <c r="K210" i="1"/>
  <c r="K1328" i="1"/>
  <c r="K1567" i="1"/>
  <c r="K1036" i="1"/>
  <c r="K229" i="1"/>
  <c r="K1509" i="1"/>
  <c r="K1651" i="1"/>
  <c r="K1403" i="1"/>
  <c r="K1434" i="1"/>
  <c r="K1470" i="1"/>
  <c r="K1203" i="1"/>
  <c r="K1374" i="1"/>
  <c r="K1920" i="1"/>
  <c r="K1340" i="1"/>
  <c r="K1173" i="1"/>
  <c r="K1806" i="1"/>
  <c r="K1571" i="1"/>
  <c r="K1743" i="1"/>
  <c r="K980" i="1"/>
  <c r="K1530" i="1"/>
  <c r="K1072" i="1"/>
  <c r="K436" i="1"/>
  <c r="K1672" i="1"/>
  <c r="K810" i="1"/>
  <c r="K976" i="1"/>
  <c r="K1398" i="1"/>
  <c r="K1062" i="1"/>
  <c r="K1419" i="1"/>
  <c r="K1022" i="1"/>
  <c r="K1866" i="1"/>
  <c r="K1775" i="1"/>
  <c r="K636" i="1"/>
  <c r="K1748" i="1"/>
  <c r="K1478" i="1"/>
  <c r="K1888" i="1"/>
  <c r="K1450" i="1"/>
  <c r="K1906" i="1"/>
  <c r="K282" i="1"/>
  <c r="K796" i="1"/>
  <c r="K945" i="1"/>
  <c r="K1721" i="1"/>
  <c r="K147" i="1"/>
  <c r="K941" i="1"/>
  <c r="K1726" i="1"/>
  <c r="K938" i="1"/>
  <c r="K1595" i="1"/>
  <c r="K825" i="1"/>
  <c r="K1366" i="1"/>
  <c r="K1363" i="1"/>
  <c r="K237" i="1"/>
  <c r="K1814" i="1"/>
  <c r="K1681" i="1"/>
  <c r="K764" i="1"/>
  <c r="K1136" i="1"/>
  <c r="K1429" i="1"/>
  <c r="K1247" i="1"/>
  <c r="K1583" i="1"/>
  <c r="K1940" i="1"/>
  <c r="K954" i="1"/>
  <c r="K1117" i="1"/>
  <c r="K203" i="1"/>
  <c r="K1971" i="1"/>
  <c r="K592" i="1"/>
  <c r="K1642" i="1"/>
  <c r="K1600" i="1"/>
  <c r="K1733" i="1"/>
  <c r="K1930" i="1"/>
  <c r="K1165" i="1"/>
  <c r="K1658" i="1"/>
  <c r="K1890" i="1"/>
  <c r="K853" i="1"/>
  <c r="K639" i="1"/>
  <c r="K1737" i="1"/>
  <c r="K707" i="1"/>
  <c r="K704" i="1"/>
  <c r="K1635" i="1"/>
  <c r="K1260" i="1"/>
  <c r="K1841" i="1"/>
  <c r="K1759" i="1"/>
  <c r="K1196" i="1"/>
  <c r="K931" i="1"/>
  <c r="K755" i="1"/>
  <c r="K553" i="1"/>
  <c r="K1454" i="1"/>
  <c r="K1575" i="1"/>
  <c r="K1527" i="1"/>
  <c r="K1236" i="1"/>
  <c r="K1730" i="1"/>
  <c r="K808" i="1"/>
  <c r="K1954" i="1"/>
  <c r="K1797" i="1"/>
  <c r="K1662" i="1"/>
  <c r="K1878" i="1"/>
  <c r="K768" i="1"/>
  <c r="K1801" i="1"/>
  <c r="K695" i="1"/>
  <c r="K1561" i="1"/>
  <c r="K1933" i="1"/>
  <c r="K693" i="1"/>
  <c r="K265" i="1"/>
  <c r="K1919" i="1"/>
  <c r="K1497" i="1"/>
  <c r="K1149" i="1"/>
  <c r="K1974" i="1"/>
  <c r="K1653" i="1"/>
  <c r="K1313" i="1"/>
  <c r="K668" i="1"/>
  <c r="K1565" i="1"/>
  <c r="K1246" i="1"/>
  <c r="K233" i="1"/>
  <c r="K607" i="1"/>
  <c r="K580" i="1"/>
  <c r="K1442" i="1"/>
  <c r="K1495" i="1"/>
  <c r="K1948" i="1"/>
  <c r="K1323" i="1"/>
  <c r="K520" i="1"/>
  <c r="K1444" i="1"/>
  <c r="K1305" i="1"/>
  <c r="K1977" i="1"/>
  <c r="K1863" i="1"/>
  <c r="K6" i="1"/>
  <c r="K1542" i="1"/>
  <c r="K1646" i="1"/>
  <c r="K1937" i="1"/>
  <c r="K1976" i="1"/>
  <c r="K1924" i="1"/>
  <c r="K1435" i="1"/>
  <c r="K1911" i="1"/>
  <c r="J521" i="1"/>
  <c r="J27" i="1"/>
  <c r="J90" i="1"/>
  <c r="J93" i="1"/>
  <c r="J443" i="1"/>
  <c r="J483" i="1"/>
  <c r="J30" i="1"/>
  <c r="J20" i="1"/>
  <c r="J52" i="1"/>
  <c r="J296" i="1"/>
  <c r="J536" i="1"/>
  <c r="J204" i="1"/>
  <c r="J206" i="1"/>
  <c r="J153" i="1"/>
  <c r="J518" i="1"/>
  <c r="J9" i="1"/>
  <c r="J242" i="1"/>
  <c r="J50" i="1"/>
  <c r="J149" i="1"/>
  <c r="J156" i="1"/>
  <c r="J357" i="1"/>
  <c r="J765" i="1"/>
  <c r="J284" i="1"/>
  <c r="J972" i="1"/>
  <c r="J365" i="1"/>
  <c r="J1294" i="1"/>
  <c r="J368" i="1"/>
  <c r="J452" i="1"/>
  <c r="J333" i="1"/>
  <c r="J103" i="1"/>
  <c r="J158" i="1"/>
  <c r="J588" i="1"/>
  <c r="J3" i="1"/>
  <c r="J659" i="1"/>
  <c r="J35" i="1"/>
  <c r="J16" i="1"/>
  <c r="J601" i="1"/>
  <c r="J295" i="1"/>
  <c r="J944" i="1"/>
  <c r="J336" i="1"/>
  <c r="J141" i="1"/>
  <c r="J398" i="1"/>
  <c r="J262" i="1"/>
  <c r="J590" i="1"/>
  <c r="J1481" i="1"/>
  <c r="J118" i="1"/>
  <c r="J112" i="1"/>
  <c r="J584" i="1"/>
  <c r="J225" i="1"/>
  <c r="J393" i="1"/>
  <c r="J154" i="1"/>
  <c r="J341" i="1"/>
  <c r="J669" i="1"/>
  <c r="J173" i="1"/>
  <c r="J490" i="1"/>
  <c r="J59" i="1"/>
  <c r="J253" i="1"/>
  <c r="J811" i="1"/>
  <c r="J447" i="1"/>
  <c r="J267" i="1"/>
  <c r="J710" i="1"/>
  <c r="J364" i="1"/>
  <c r="J402" i="1"/>
  <c r="J1192" i="1"/>
  <c r="J214" i="1"/>
  <c r="J871" i="1"/>
  <c r="J1719" i="1"/>
  <c r="J65" i="1"/>
  <c r="J566" i="1"/>
  <c r="J376" i="1"/>
  <c r="J15" i="1"/>
  <c r="J733" i="1"/>
  <c r="J843" i="1"/>
  <c r="J1691" i="1"/>
  <c r="J472" i="1"/>
  <c r="J532" i="1"/>
  <c r="J782" i="1"/>
  <c r="J1292" i="1"/>
  <c r="J129" i="1"/>
  <c r="J28" i="1"/>
  <c r="J1228" i="1"/>
  <c r="J964" i="1"/>
  <c r="J908" i="1"/>
  <c r="J37" i="1"/>
  <c r="J773" i="1"/>
  <c r="J1700" i="1"/>
  <c r="J715" i="1"/>
  <c r="J400" i="1"/>
  <c r="J346" i="1"/>
  <c r="J313" i="1"/>
  <c r="J891" i="1"/>
  <c r="J691" i="1"/>
  <c r="J1031" i="1"/>
  <c r="J446" i="1"/>
  <c r="J293" i="1"/>
  <c r="J1379" i="1"/>
  <c r="J105" i="1"/>
  <c r="J300" i="1"/>
  <c r="J1128" i="1"/>
  <c r="J770" i="1"/>
  <c r="J814" i="1"/>
  <c r="J1356" i="1"/>
  <c r="J957" i="1"/>
  <c r="J787" i="1"/>
  <c r="J666" i="1"/>
  <c r="J445" i="1"/>
  <c r="J1476" i="1"/>
  <c r="J194" i="1"/>
  <c r="J86" i="1"/>
  <c r="J573" i="1"/>
  <c r="J591" i="1"/>
  <c r="J356" i="1"/>
  <c r="J207" i="1"/>
  <c r="J1164" i="1"/>
  <c r="J1011" i="1"/>
  <c r="J1276" i="1"/>
  <c r="J32" i="1"/>
  <c r="J5" i="1"/>
  <c r="J219" i="1"/>
  <c r="J427" i="1"/>
  <c r="J231" i="1"/>
  <c r="J622" i="1"/>
  <c r="J195" i="1"/>
  <c r="J541" i="1"/>
  <c r="J367" i="1"/>
  <c r="J1053" i="1"/>
  <c r="J338" i="1"/>
  <c r="J458" i="1"/>
  <c r="J107" i="1"/>
  <c r="J644" i="1"/>
  <c r="J743" i="1"/>
  <c r="J1268" i="1"/>
  <c r="J80" i="1"/>
  <c r="J634" i="1"/>
  <c r="J1265" i="1"/>
  <c r="J67" i="1"/>
  <c r="J1484" i="1"/>
  <c r="J688" i="1"/>
  <c r="J85" i="1"/>
  <c r="J505" i="1"/>
  <c r="J491" i="1"/>
  <c r="J722" i="1"/>
  <c r="J1051" i="1"/>
  <c r="J134" i="1"/>
  <c r="J1547" i="1"/>
  <c r="J200" i="1"/>
  <c r="J1324" i="1"/>
  <c r="J775" i="1"/>
  <c r="J160" i="1"/>
  <c r="J1471" i="1"/>
  <c r="J383" i="1"/>
  <c r="J630" i="1"/>
  <c r="J525" i="1"/>
  <c r="J714" i="1"/>
  <c r="J185" i="1"/>
  <c r="J1710" i="1"/>
  <c r="J360" i="1"/>
  <c r="J1820" i="1"/>
  <c r="J888" i="1"/>
  <c r="J273" i="1"/>
  <c r="J1520" i="1"/>
  <c r="J431" i="1"/>
  <c r="J1850" i="1"/>
  <c r="J651" i="1"/>
  <c r="J375" i="1"/>
  <c r="J1531" i="1"/>
  <c r="J900" i="1"/>
  <c r="J567" i="1"/>
  <c r="J1089" i="1"/>
  <c r="J617" i="1"/>
  <c r="J1048" i="1"/>
  <c r="J415" i="1"/>
  <c r="J441" i="1"/>
  <c r="J54" i="1"/>
  <c r="J1597" i="1"/>
  <c r="J608" i="1"/>
  <c r="J133" i="1"/>
  <c r="J464" i="1"/>
  <c r="J344" i="1"/>
  <c r="J1451" i="1"/>
  <c r="J671" i="1"/>
  <c r="J292" i="1"/>
  <c r="J1170" i="1"/>
  <c r="J69" i="1"/>
  <c r="J331" i="1"/>
  <c r="J934" i="1"/>
  <c r="J1685" i="1"/>
  <c r="J1645" i="1"/>
  <c r="J502" i="1"/>
  <c r="J1112" i="1"/>
  <c r="J706" i="1"/>
  <c r="J1106" i="1"/>
  <c r="J1873" i="1"/>
  <c r="J679" i="1"/>
  <c r="J1837" i="1"/>
  <c r="J1555" i="1"/>
  <c r="J1722" i="1"/>
  <c r="J731" i="1"/>
  <c r="J1671" i="1"/>
  <c r="J1694" i="1"/>
  <c r="J453" i="1"/>
  <c r="J516" i="1"/>
  <c r="J1077" i="1"/>
  <c r="J22" i="1"/>
  <c r="J1261" i="1"/>
  <c r="J750" i="1"/>
  <c r="J1000" i="1"/>
  <c r="J171" i="1"/>
  <c r="J142" i="1"/>
  <c r="J643" i="1"/>
  <c r="J135" i="1"/>
  <c r="J1141" i="1"/>
  <c r="J1809" i="1"/>
  <c r="J98" i="1"/>
  <c r="J1037" i="1"/>
  <c r="J1901" i="1"/>
  <c r="J1551" i="1"/>
  <c r="J1409" i="1"/>
  <c r="J529" i="1"/>
  <c r="J1599" i="1"/>
  <c r="J1354" i="1"/>
  <c r="J627" i="1"/>
  <c r="J481" i="1"/>
  <c r="J399" i="1"/>
  <c r="J1109" i="1"/>
  <c r="J555" i="1"/>
  <c r="J1137" i="1"/>
  <c r="J247" i="1"/>
  <c r="J183" i="1"/>
  <c r="J996" i="1"/>
  <c r="J1936" i="1"/>
  <c r="J87" i="1"/>
  <c r="J1054" i="1"/>
  <c r="J232" i="1"/>
  <c r="J485" i="1"/>
  <c r="J542" i="1"/>
  <c r="J278" i="1"/>
  <c r="J363" i="1"/>
  <c r="J40" i="1"/>
  <c r="J1407" i="1"/>
  <c r="J132" i="1"/>
  <c r="J696" i="1"/>
  <c r="J1630" i="1"/>
  <c r="J1696" i="1"/>
  <c r="J828" i="1"/>
  <c r="J1534" i="1"/>
  <c r="J610" i="1"/>
  <c r="J143" i="1"/>
  <c r="J830" i="1"/>
  <c r="J418" i="1"/>
  <c r="J990" i="1"/>
  <c r="J683" i="1"/>
  <c r="J306" i="1"/>
  <c r="J166" i="1"/>
  <c r="J1926" i="1"/>
  <c r="J697" i="1"/>
  <c r="J1513" i="1"/>
  <c r="J1070" i="1"/>
  <c r="J1668" i="1"/>
  <c r="J83" i="1"/>
  <c r="J495" i="1"/>
  <c r="J1750" i="1"/>
  <c r="J956" i="1"/>
  <c r="J1191" i="1"/>
  <c r="J1464" i="1"/>
  <c r="J1803" i="1"/>
  <c r="J211" i="1"/>
  <c r="J506" i="1"/>
  <c r="J611" i="1"/>
  <c r="J1699" i="1"/>
  <c r="J1064" i="1"/>
  <c r="J1093" i="1"/>
  <c r="J1300" i="1"/>
  <c r="J1540" i="1"/>
  <c r="J396" i="1"/>
  <c r="J115" i="1"/>
  <c r="J1348" i="1"/>
  <c r="J1465" i="1"/>
  <c r="J1105" i="1"/>
  <c r="J1286" i="1"/>
  <c r="J700" i="1"/>
  <c r="J1659" i="1"/>
  <c r="J879" i="1"/>
  <c r="J1001" i="1"/>
  <c r="J1223" i="1"/>
  <c r="J920" i="1"/>
  <c r="J880" i="1"/>
  <c r="J181" i="1"/>
  <c r="J1810" i="1"/>
  <c r="J952" i="1"/>
  <c r="J1254" i="1"/>
  <c r="J1183" i="1"/>
  <c r="J1329" i="1"/>
  <c r="J903" i="1"/>
  <c r="J785" i="1"/>
  <c r="J413" i="1"/>
  <c r="J602" i="1"/>
  <c r="J352" i="1"/>
  <c r="J631" i="1"/>
  <c r="J984" i="1"/>
  <c r="J637" i="1"/>
  <c r="J260" i="1"/>
  <c r="J1376" i="1"/>
  <c r="J1874" i="1"/>
  <c r="J287" i="1"/>
  <c r="J1344" i="1"/>
  <c r="J665" i="1"/>
  <c r="J1943" i="1"/>
  <c r="J649" i="1"/>
  <c r="J576" i="1"/>
  <c r="J188" i="1"/>
  <c r="J1440" i="1"/>
  <c r="J1199" i="1"/>
  <c r="J215" i="1"/>
  <c r="J1661" i="1"/>
  <c r="J1411" i="1"/>
  <c r="J655" i="1"/>
  <c r="J283" i="1"/>
  <c r="J228" i="1"/>
  <c r="J1343" i="1"/>
  <c r="J1133" i="1"/>
  <c r="J330" i="1"/>
  <c r="J371" i="1"/>
  <c r="J1669" i="1"/>
  <c r="J1129" i="1"/>
  <c r="J1081" i="1"/>
  <c r="J259" i="1"/>
  <c r="J249" i="1"/>
  <c r="J895" i="1"/>
  <c r="J991" i="1"/>
  <c r="J420" i="1"/>
  <c r="J1207" i="1"/>
  <c r="J462" i="1"/>
  <c r="J1241" i="1"/>
  <c r="J1572" i="1"/>
  <c r="J1226" i="1"/>
  <c r="J482" i="1"/>
  <c r="J1234" i="1"/>
  <c r="J358" i="1"/>
  <c r="J1372" i="1"/>
  <c r="J1506" i="1"/>
  <c r="J100" i="1"/>
  <c r="J1601" i="1"/>
  <c r="J117" i="1"/>
  <c r="J1485" i="1"/>
  <c r="J444" i="1"/>
  <c r="J1034" i="1"/>
  <c r="J1923" i="1"/>
  <c r="J484" i="1"/>
  <c r="J1993" i="1"/>
  <c r="J1585" i="1"/>
  <c r="J873" i="1"/>
  <c r="J967" i="1"/>
  <c r="J332" i="1"/>
  <c r="J136" i="1"/>
  <c r="J1044" i="1"/>
  <c r="J1570" i="1"/>
  <c r="J64" i="1"/>
  <c r="J524" i="1"/>
  <c r="J997" i="1"/>
  <c r="J603" i="1"/>
  <c r="J1381" i="1"/>
  <c r="J953" i="1"/>
  <c r="J275" i="1"/>
  <c r="J999" i="1"/>
  <c r="J116" i="1"/>
  <c r="J1269" i="1"/>
  <c r="J25" i="1"/>
  <c r="J163" i="1"/>
  <c r="J438" i="1"/>
  <c r="J776" i="1"/>
  <c r="J821" i="1"/>
  <c r="J1782" i="1"/>
  <c r="J728" i="1"/>
  <c r="J379" i="1"/>
  <c r="J1997" i="1"/>
  <c r="J1501" i="1"/>
  <c r="J1350" i="1"/>
  <c r="J1088" i="1"/>
  <c r="J807" i="1"/>
  <c r="J339" i="1"/>
  <c r="J240" i="1"/>
  <c r="J842" i="1"/>
  <c r="J1321" i="1"/>
  <c r="J1914" i="1"/>
  <c r="J1984" i="1"/>
  <c r="J511" i="1"/>
  <c r="J1463" i="1"/>
  <c r="J261" i="1"/>
  <c r="J1211" i="1"/>
  <c r="J1475" i="1"/>
  <c r="J514" i="1"/>
  <c r="J522" i="1"/>
  <c r="J176" i="1"/>
  <c r="J7" i="1"/>
  <c r="J373" i="1"/>
  <c r="J161" i="1"/>
  <c r="J461" i="1"/>
  <c r="J1102" i="1"/>
  <c r="J716" i="1"/>
  <c r="J747" i="1"/>
  <c r="J534" i="1"/>
  <c r="J717" i="1"/>
  <c r="J1693" i="1"/>
  <c r="J1952" i="1"/>
  <c r="J475" i="1"/>
  <c r="J1428" i="1"/>
  <c r="J1581" i="1"/>
  <c r="J767" i="1"/>
  <c r="J385" i="1"/>
  <c r="J1285" i="1"/>
  <c r="J175" i="1"/>
  <c r="J979" i="1"/>
  <c r="J298" i="1"/>
  <c r="J1007" i="1"/>
  <c r="J73" i="1"/>
  <c r="J288" i="1"/>
  <c r="J1629" i="1"/>
  <c r="J1198" i="1"/>
  <c r="J678" i="1"/>
  <c r="J612" i="1"/>
  <c r="J894" i="1"/>
  <c r="J1688" i="1"/>
  <c r="J192" i="1"/>
  <c r="J104" i="1"/>
  <c r="J597" i="1"/>
  <c r="J1805" i="1"/>
  <c r="J1046" i="1"/>
  <c r="J1917" i="1"/>
  <c r="J468" i="1"/>
  <c r="J1332" i="1"/>
  <c r="J838" i="1"/>
  <c r="J407" i="1"/>
  <c r="J337" i="1"/>
  <c r="J1209" i="1"/>
  <c r="J727" i="1"/>
  <c r="J1104" i="1"/>
  <c r="J122" i="1"/>
  <c r="J832" i="1"/>
  <c r="J1762" i="1"/>
  <c r="J1162" i="1"/>
  <c r="J1589" i="1"/>
  <c r="J905" i="1"/>
  <c r="J1302" i="1"/>
  <c r="J1360" i="1"/>
  <c r="J1632" i="1"/>
  <c r="J303" i="1"/>
  <c r="J1504" i="1"/>
  <c r="J1736" i="1"/>
  <c r="J1766" i="1"/>
  <c r="J1701" i="1"/>
  <c r="J1317" i="1"/>
  <c r="J504" i="1"/>
  <c r="J1515" i="1"/>
  <c r="J1858" i="1"/>
  <c r="J1214" i="1"/>
  <c r="J433" i="1"/>
  <c r="J1227" i="1"/>
  <c r="J123" i="1"/>
  <c r="J729" i="1"/>
  <c r="J545" i="1"/>
  <c r="J1633" i="1"/>
  <c r="J1861" i="1"/>
  <c r="J805" i="1"/>
  <c r="J1006" i="1"/>
  <c r="J1469" i="1"/>
  <c r="J982" i="1"/>
  <c r="J1746" i="1"/>
  <c r="J596" i="1"/>
  <c r="J703" i="1"/>
  <c r="J1637" i="1"/>
  <c r="J1932" i="1"/>
  <c r="J864" i="1"/>
  <c r="J777" i="1"/>
  <c r="J680" i="1"/>
  <c r="J1466" i="1"/>
  <c r="J910" i="1"/>
  <c r="J395" i="1"/>
  <c r="J1639" i="1"/>
  <c r="J955" i="1"/>
  <c r="J1059" i="1"/>
  <c r="J738" i="1"/>
  <c r="J1271" i="1"/>
  <c r="J1159" i="1"/>
  <c r="J1238" i="1"/>
  <c r="J1143" i="1"/>
  <c r="J1752" i="1"/>
  <c r="J33" i="1"/>
  <c r="J1391" i="1"/>
  <c r="J1019" i="1"/>
  <c r="J1512" i="1"/>
  <c r="J581" i="1"/>
  <c r="J1852" i="1"/>
  <c r="J310" i="1"/>
  <c r="J1073" i="1"/>
  <c r="J463" i="1"/>
  <c r="J392" i="1"/>
  <c r="J1915" i="1"/>
  <c r="J1817" i="1"/>
  <c r="J1895" i="1"/>
  <c r="J95" i="1"/>
  <c r="J119" i="1"/>
  <c r="J1359" i="1"/>
  <c r="J815" i="1"/>
  <c r="J1215" i="1"/>
  <c r="J224" i="1"/>
  <c r="J1627" i="1"/>
  <c r="J898" i="1"/>
  <c r="J94" i="1"/>
  <c r="J708" i="1"/>
  <c r="J1032" i="1"/>
  <c r="J51" i="1"/>
  <c r="J1390" i="1"/>
  <c r="J374" i="1"/>
  <c r="J1774" i="1"/>
  <c r="J1033" i="1"/>
  <c r="J1018" i="1"/>
  <c r="J388" i="1"/>
  <c r="J1431" i="1"/>
  <c r="J833" i="1"/>
  <c r="J321" i="1"/>
  <c r="J1035" i="1"/>
  <c r="J1135" i="1"/>
  <c r="J426" i="1"/>
  <c r="J883" i="1"/>
  <c r="J1562" i="1"/>
  <c r="J1959" i="1"/>
  <c r="J1821" i="1"/>
  <c r="J1040" i="1"/>
  <c r="J329" i="1"/>
  <c r="J746" i="1"/>
  <c r="J252" i="1"/>
  <c r="J1167" i="1"/>
  <c r="J1249" i="1"/>
  <c r="J549" i="1"/>
  <c r="J1826" i="1"/>
  <c r="J382" i="1"/>
  <c r="J769" i="1"/>
  <c r="J1087" i="1"/>
  <c r="J786" i="1"/>
  <c r="J217" i="1"/>
  <c r="J1492" i="1"/>
  <c r="J1085" i="1"/>
  <c r="J187" i="1"/>
  <c r="J1994" i="1"/>
  <c r="J1024" i="1"/>
  <c r="J598" i="1"/>
  <c r="J391" i="1"/>
  <c r="J410" i="1"/>
  <c r="J1002" i="1"/>
  <c r="J523" i="1"/>
  <c r="J1753" i="1"/>
  <c r="J780" i="1"/>
  <c r="J1854" i="1"/>
  <c r="J1518" i="1"/>
  <c r="J126" i="1"/>
  <c r="J1270" i="1"/>
  <c r="J699" i="1"/>
  <c r="J690" i="1"/>
  <c r="J646" i="1"/>
  <c r="J831" i="1"/>
  <c r="J914" i="1"/>
  <c r="J208" i="1"/>
  <c r="J1543" i="1"/>
  <c r="J1802" i="1"/>
  <c r="J487" i="1"/>
  <c r="J503" i="1"/>
  <c r="J76" i="1"/>
  <c r="J1716" i="1"/>
  <c r="J1573" i="1"/>
  <c r="J663" i="1"/>
  <c r="J756" i="1"/>
  <c r="J266" i="1"/>
  <c r="J1455" i="1"/>
  <c r="J1194" i="1"/>
  <c r="J53" i="1"/>
  <c r="J1144" i="1"/>
  <c r="J23" i="1"/>
  <c r="J1193" i="1"/>
  <c r="J1491" i="1"/>
  <c r="J837" i="1"/>
  <c r="J1849" i="1"/>
  <c r="J1101" i="1"/>
  <c r="J1003" i="1"/>
  <c r="J841" i="1"/>
  <c r="J1408" i="1"/>
  <c r="J97" i="1"/>
  <c r="J1970" i="1"/>
  <c r="J1069" i="1"/>
  <c r="J38" i="1"/>
  <c r="J1314" i="1"/>
  <c r="J543" i="1"/>
  <c r="J1071" i="1"/>
  <c r="J774" i="1"/>
  <c r="J1894" i="1"/>
  <c r="J1299" i="1"/>
  <c r="J1303" i="1"/>
  <c r="J1682" i="1"/>
  <c r="J172" i="1"/>
  <c r="J907" i="1"/>
  <c r="J189" i="1"/>
  <c r="J1456" i="1"/>
  <c r="J1219" i="1"/>
  <c r="J216" i="1"/>
  <c r="J1869" i="1"/>
  <c r="J277" i="1"/>
  <c r="J748" i="1"/>
  <c r="J345" i="1"/>
  <c r="J448" i="1"/>
  <c r="J926" i="1"/>
  <c r="J1560" i="1"/>
  <c r="J645" i="1"/>
  <c r="J1066" i="1"/>
  <c r="J620" i="1"/>
  <c r="J760" i="1"/>
  <c r="J466" i="1"/>
  <c r="J1521" i="1"/>
  <c r="J138" i="1"/>
  <c r="J594" i="1"/>
  <c r="J1155" i="1"/>
  <c r="J243" i="1"/>
  <c r="J327" i="1"/>
  <c r="J180" i="1"/>
  <c r="J12" i="1"/>
  <c r="J1281" i="1"/>
  <c r="J1788" i="1"/>
  <c r="J454" i="1"/>
  <c r="J890" i="1"/>
  <c r="J1596" i="1"/>
  <c r="J1879" i="1"/>
  <c r="J989" i="1"/>
  <c r="J42" i="1"/>
  <c r="J1327" i="1"/>
  <c r="J1438" i="1"/>
  <c r="J159" i="1"/>
  <c r="J1401" i="1"/>
  <c r="J616" i="1"/>
  <c r="J56" i="1"/>
  <c r="J840" i="1"/>
  <c r="J794" i="1"/>
  <c r="J1887" i="1"/>
  <c r="J74" i="1"/>
  <c r="J1946" i="1"/>
  <c r="J849" i="1"/>
  <c r="J1602" i="1"/>
  <c r="J99" i="1"/>
  <c r="J893" i="1"/>
  <c r="J1027" i="1"/>
  <c r="J1405" i="1"/>
  <c r="J1674" i="1"/>
  <c r="J572" i="1"/>
  <c r="J1147" i="1"/>
  <c r="J269" i="1"/>
  <c r="J1322" i="1"/>
  <c r="J1171" i="1"/>
  <c r="J701" i="1"/>
  <c r="J1860" i="1"/>
  <c r="J1235" i="1"/>
  <c r="J370" i="1"/>
  <c r="J1893" i="1"/>
  <c r="J1483" i="1"/>
  <c r="J1613" i="1"/>
  <c r="J18" i="1"/>
  <c r="J386" i="1"/>
  <c r="J698" i="1"/>
  <c r="J299" i="1"/>
  <c r="J1371" i="1"/>
  <c r="J201" i="1"/>
  <c r="J1416" i="1"/>
  <c r="J1528" i="1"/>
  <c r="J1698" i="1"/>
  <c r="J570" i="1"/>
  <c r="J1675" i="1"/>
  <c r="J1578" i="1"/>
  <c r="J640" i="1"/>
  <c r="J537" i="1"/>
  <c r="J943" i="1"/>
  <c r="J11" i="1"/>
  <c r="J882" i="1"/>
  <c r="J71" i="1"/>
  <c r="J414" i="1"/>
  <c r="J1113" i="1"/>
  <c r="J223" i="1"/>
  <c r="J1179" i="1"/>
  <c r="J1969" i="1"/>
  <c r="J226" i="1"/>
  <c r="J1267" i="1"/>
  <c r="J397" i="1"/>
  <c r="J234" i="1"/>
  <c r="J579" i="1"/>
  <c r="J863" i="1"/>
  <c r="J1779" i="1"/>
  <c r="J139" i="1"/>
  <c r="J1988" i="1"/>
  <c r="J1549" i="1"/>
  <c r="J1239" i="1"/>
  <c r="J1229" i="1"/>
  <c r="J621" i="1"/>
  <c r="J587" i="1"/>
  <c r="J915" i="1"/>
  <c r="J1995" i="1"/>
  <c r="J820" i="1"/>
  <c r="J859" i="1"/>
  <c r="J1224" i="1"/>
  <c r="J1361" i="1"/>
  <c r="J1134" i="1"/>
  <c r="J308" i="1"/>
  <c r="J1539" i="1"/>
  <c r="J496" i="1"/>
  <c r="J1448" i="1"/>
  <c r="J477" i="1"/>
  <c r="J1621" i="1"/>
  <c r="J1010" i="1"/>
  <c r="J1103" i="1"/>
  <c r="J140" i="1"/>
  <c r="J1231" i="1"/>
  <c r="J987" i="1"/>
  <c r="J1108" i="1"/>
  <c r="J417" i="1"/>
  <c r="J1500" i="1"/>
  <c r="J317" i="1"/>
  <c r="J148" i="1"/>
  <c r="J1545" i="1"/>
  <c r="J568" i="1"/>
  <c r="J2000" i="1"/>
  <c r="J246" i="1"/>
  <c r="J1958" i="1"/>
  <c r="J866" i="1"/>
  <c r="J851" i="1"/>
  <c r="J1282" i="1"/>
  <c r="J599" i="1"/>
  <c r="J480" i="1"/>
  <c r="J1605" i="1"/>
  <c r="J1641" i="1"/>
  <c r="J1703" i="1"/>
  <c r="J1297" i="1"/>
  <c r="J527" i="1"/>
  <c r="J1074" i="1"/>
  <c r="J1244" i="1"/>
  <c r="J61" i="1"/>
  <c r="J1609" i="1"/>
  <c r="J1307" i="1"/>
  <c r="J387" i="1"/>
  <c r="J872" i="1"/>
  <c r="J1846" i="1"/>
  <c r="J1792" i="1"/>
  <c r="J1903" i="1"/>
  <c r="J766" i="1"/>
  <c r="J1243" i="1"/>
  <c r="J1453" i="1"/>
  <c r="J29" i="1"/>
  <c r="J89" i="1"/>
  <c r="J1678" i="1"/>
  <c r="J343" i="1"/>
  <c r="J1967" i="1"/>
  <c r="J635" i="1"/>
  <c r="J712" i="1"/>
  <c r="J1978" i="1"/>
  <c r="J547" i="1"/>
  <c r="J829" i="1"/>
  <c r="J822" i="1"/>
  <c r="J1063" i="1"/>
  <c r="J1960" i="1"/>
  <c r="J753" i="1"/>
  <c r="J377" i="1"/>
  <c r="J1038" i="1"/>
  <c r="J1503" i="1"/>
  <c r="J966" i="1"/>
  <c r="J1611" i="1"/>
  <c r="J350" i="1"/>
  <c r="J1813" i="1"/>
  <c r="J993" i="1"/>
  <c r="J1822" i="1"/>
  <c r="J1357" i="1"/>
  <c r="J1140" i="1"/>
  <c r="J734" i="1"/>
  <c r="J1012" i="1"/>
  <c r="J60" i="1"/>
  <c r="J564" i="1"/>
  <c r="J981" i="1"/>
  <c r="J1090" i="1"/>
  <c r="J1097" i="1"/>
  <c r="J1614" i="1"/>
  <c r="J1757" i="1"/>
  <c r="J1468" i="1"/>
  <c r="J1715" i="1"/>
  <c r="J460" i="1"/>
  <c r="J1110" i="1"/>
  <c r="J1387" i="1"/>
  <c r="J1025" i="1"/>
  <c r="J557" i="1"/>
  <c r="J1251" i="1"/>
  <c r="J562" i="1"/>
  <c r="J1392" i="1"/>
  <c r="J1293" i="1"/>
  <c r="J789" i="1"/>
  <c r="J279" i="1"/>
  <c r="J361" i="1"/>
  <c r="J918" i="1"/>
  <c r="J1423" i="1"/>
  <c r="J1021" i="1"/>
  <c r="J742" i="1"/>
  <c r="J1365" i="1"/>
  <c r="J1875" i="1"/>
  <c r="J1505" i="1"/>
  <c r="J735" i="1"/>
  <c r="J1263" i="1"/>
  <c r="J291" i="1"/>
  <c r="J1083" i="1"/>
  <c r="J1603" i="1"/>
  <c r="J1686" i="1"/>
  <c r="J271" i="1"/>
  <c r="J239" i="1"/>
  <c r="J1049" i="1"/>
  <c r="J927" i="1"/>
  <c r="J1158" i="1"/>
  <c r="J1912" i="1"/>
  <c r="J933" i="1"/>
  <c r="J535" i="1"/>
  <c r="J1278" i="1"/>
  <c r="J507" i="1"/>
  <c r="J867" i="1"/>
  <c r="J800" i="1"/>
  <c r="J1079" i="1"/>
  <c r="J301" i="1"/>
  <c r="J1705" i="1"/>
  <c r="J404" i="1"/>
  <c r="J1176" i="1"/>
  <c r="J1724" i="1"/>
  <c r="J127" i="1"/>
  <c r="J1616" i="1"/>
  <c r="J935" i="1"/>
  <c r="J424" i="1"/>
  <c r="J488" i="1"/>
  <c r="J1197" i="1"/>
  <c r="J1771" i="1"/>
  <c r="J648" i="1"/>
  <c r="J250" i="1"/>
  <c r="J921" i="1"/>
  <c r="J1296" i="1"/>
  <c r="J84" i="1"/>
  <c r="J1916" i="1"/>
  <c r="J1607" i="1"/>
  <c r="J1824" i="1"/>
  <c r="J1148" i="1"/>
  <c r="J430" i="1"/>
  <c r="J1168" i="1"/>
  <c r="J96" i="1"/>
  <c r="J1315" i="1"/>
  <c r="J1368" i="1"/>
  <c r="J351" i="1"/>
  <c r="J41" i="1"/>
  <c r="J1598" i="1"/>
  <c r="J1430" i="1"/>
  <c r="J1538" i="1"/>
  <c r="J1318" i="1"/>
  <c r="J658" i="1"/>
  <c r="J552" i="1"/>
  <c r="J1258" i="1"/>
  <c r="J1142" i="1"/>
  <c r="J824" i="1"/>
  <c r="J1118" i="1"/>
  <c r="J1588" i="1"/>
  <c r="J1076" i="1"/>
  <c r="J1082" i="1"/>
  <c r="J469" i="1"/>
  <c r="J1526" i="1"/>
  <c r="J1125" i="1"/>
  <c r="J63" i="1"/>
  <c r="J1116" i="1"/>
  <c r="J2" i="1"/>
  <c r="J1655" i="1"/>
  <c r="J1592" i="1"/>
  <c r="J1833" i="1"/>
  <c r="J1511" i="1"/>
  <c r="J121" i="1"/>
  <c r="J492" i="1"/>
  <c r="J1382" i="1"/>
  <c r="J450" i="1"/>
  <c r="J1670" i="1"/>
  <c r="J1124" i="1"/>
  <c r="J1041" i="1"/>
  <c r="J1320" i="1"/>
  <c r="J1424" i="1"/>
  <c r="J1559" i="1"/>
  <c r="J1586" i="1"/>
  <c r="J1216" i="1"/>
  <c r="J672" i="1"/>
  <c r="J1537" i="1"/>
  <c r="J662" i="1"/>
  <c r="J1689" i="1"/>
  <c r="J526" i="1"/>
  <c r="J170" i="1"/>
  <c r="J1367" i="1"/>
  <c r="J1086" i="1"/>
  <c r="J1295" i="1"/>
  <c r="J1325" i="1"/>
  <c r="J771" i="1"/>
  <c r="J1422" i="1"/>
  <c r="J125" i="1"/>
  <c r="J877" i="1"/>
  <c r="J575" i="1"/>
  <c r="J1446" i="1"/>
  <c r="J425" i="1"/>
  <c r="J326" i="1"/>
  <c r="J673" i="1"/>
  <c r="J1985" i="1"/>
  <c r="J1870" i="1"/>
  <c r="J114" i="1"/>
  <c r="J732" i="1"/>
  <c r="J1516" i="1"/>
  <c r="J1182" i="1"/>
  <c r="J682" i="1"/>
  <c r="J681" i="1"/>
  <c r="J1648" i="1"/>
  <c r="J1834" i="1"/>
  <c r="J17" i="1"/>
  <c r="J1457" i="1"/>
  <c r="J304" i="1"/>
  <c r="J619" i="1"/>
  <c r="J1623" i="1"/>
  <c r="J940" i="1"/>
  <c r="J91" i="1"/>
  <c r="J1195" i="1"/>
  <c r="J554" i="1"/>
  <c r="J1058" i="1"/>
  <c r="J1017" i="1"/>
  <c r="J1498" i="1"/>
  <c r="J761" i="1"/>
  <c r="J1055" i="1"/>
  <c r="J55" i="1"/>
  <c r="J1634" i="1"/>
  <c r="J1676" i="1"/>
  <c r="J1745" i="1"/>
  <c r="J1558" i="1"/>
  <c r="J1174" i="1"/>
  <c r="J1490" i="1"/>
  <c r="J44" i="1"/>
  <c r="J1783" i="1"/>
  <c r="J892" i="1"/>
  <c r="J604" i="1"/>
  <c r="J501" i="1"/>
  <c r="J124" i="1"/>
  <c r="J254" i="1"/>
  <c r="J1697" i="1"/>
  <c r="J1388" i="1"/>
  <c r="J1909" i="1"/>
  <c r="J193" i="1"/>
  <c r="J19" i="1"/>
  <c r="J1777" i="1"/>
  <c r="J1123" i="1"/>
  <c r="J26" i="1"/>
  <c r="J692" i="1"/>
  <c r="J1052" i="1"/>
  <c r="J950" i="1"/>
  <c r="J650" i="1"/>
  <c r="J1130" i="1"/>
  <c r="J1884" i="1"/>
  <c r="J560" i="1"/>
  <c r="J258" i="1"/>
  <c r="J559" i="1"/>
  <c r="J290" i="1"/>
  <c r="J1941" i="1"/>
  <c r="J92" i="1"/>
  <c r="J752" i="1"/>
  <c r="J323" i="1"/>
  <c r="J167" i="1"/>
  <c r="J1525" i="1"/>
  <c r="J1962" i="1"/>
  <c r="J1552" i="1"/>
  <c r="J421" i="1"/>
  <c r="J1804" i="1"/>
  <c r="J257" i="1"/>
  <c r="J528" i="1"/>
  <c r="J1026" i="1"/>
  <c r="J1028" i="1"/>
  <c r="J1331" i="1"/>
  <c r="J677" i="1"/>
  <c r="J39" i="1"/>
  <c r="J451" i="1"/>
  <c r="J268" i="1"/>
  <c r="J354" i="1"/>
  <c r="J334" i="1"/>
  <c r="J638" i="1"/>
  <c r="J1378" i="1"/>
  <c r="J1608" i="1"/>
  <c r="J36" i="1"/>
  <c r="J81" i="1"/>
  <c r="J686" i="1"/>
  <c r="J1844" i="1"/>
  <c r="J1935" i="1"/>
  <c r="J1747" i="1"/>
  <c r="J1095" i="1"/>
  <c r="J998" i="1"/>
  <c r="J1065" i="1"/>
  <c r="J1975" i="1"/>
  <c r="J272" i="1"/>
  <c r="J844" i="1"/>
  <c r="J902" i="1"/>
  <c r="J968" i="1"/>
  <c r="J694" i="1"/>
  <c r="J906" i="1"/>
  <c r="J533" i="1"/>
  <c r="J178" i="1"/>
  <c r="J758" i="1"/>
  <c r="J168" i="1"/>
  <c r="J1075" i="1"/>
  <c r="J78" i="1"/>
  <c r="J62" i="1"/>
  <c r="J131" i="1"/>
  <c r="J422" i="1"/>
  <c r="J1275" i="1"/>
  <c r="J1706" i="1"/>
  <c r="J1683" i="1"/>
  <c r="J1768" i="1"/>
  <c r="J779" i="1"/>
  <c r="J709" i="1"/>
  <c r="J455" i="1"/>
  <c r="J1787" i="1"/>
  <c r="J457" i="1"/>
  <c r="J1334" i="1"/>
  <c r="J1992" i="1"/>
  <c r="J1160" i="1"/>
  <c r="J1882" i="1"/>
  <c r="J647" i="1"/>
  <c r="J667" i="1"/>
  <c r="J1785" i="1"/>
  <c r="J1951" i="1"/>
  <c r="J719" i="1"/>
  <c r="J1891" i="1"/>
  <c r="J974" i="1"/>
  <c r="J401" i="1"/>
  <c r="J925" i="1"/>
  <c r="J551" i="1"/>
  <c r="J1080" i="1"/>
  <c r="J366" i="1"/>
  <c r="J241" i="1"/>
  <c r="J1345" i="1"/>
  <c r="J986" i="1"/>
  <c r="J409" i="1"/>
  <c r="J513" i="1"/>
  <c r="J1667" i="1"/>
  <c r="J1541" i="1"/>
  <c r="J449" i="1"/>
  <c r="J571" i="1"/>
  <c r="J1818" i="1"/>
  <c r="J294" i="1"/>
  <c r="J1220" i="1"/>
  <c r="J1358" i="1"/>
  <c r="J47" i="1"/>
  <c r="J196" i="1"/>
  <c r="J730" i="1"/>
  <c r="J1210" i="1"/>
  <c r="J1673" i="1"/>
  <c r="J280" i="1"/>
  <c r="J179" i="1"/>
  <c r="J848" i="1"/>
  <c r="J1767" i="1"/>
  <c r="J912" i="1"/>
  <c r="J1590" i="1"/>
  <c r="J1840" i="1"/>
  <c r="J1377" i="1"/>
  <c r="J423" i="1"/>
  <c r="J309" i="1"/>
  <c r="J1591" i="1"/>
  <c r="J1393" i="1"/>
  <c r="J255" i="1"/>
  <c r="J589" i="1"/>
  <c r="J809" i="1"/>
  <c r="J959" i="1"/>
  <c r="J1496" i="1"/>
  <c r="J1333" i="1"/>
  <c r="J1857" i="1"/>
  <c r="J1389" i="1"/>
  <c r="J1138" i="1"/>
  <c r="J1944" i="1"/>
  <c r="J1714" i="1"/>
  <c r="J720" i="1"/>
  <c r="J1769" i="1"/>
  <c r="J230" i="1"/>
  <c r="J1436" i="1"/>
  <c r="J1905" i="1"/>
  <c r="J1427" i="1"/>
  <c r="J1606" i="1"/>
  <c r="J868" i="1"/>
  <c r="J1582" i="1"/>
  <c r="J1749" i="1"/>
  <c r="J1298" i="1"/>
  <c r="J1839" i="1"/>
  <c r="J1413" i="1"/>
  <c r="J1139" i="1"/>
  <c r="J783" i="1"/>
  <c r="J1773" i="1"/>
  <c r="J151" i="1"/>
  <c r="J675" i="1"/>
  <c r="J995" i="1"/>
  <c r="J1122" i="1"/>
  <c r="J660" i="1"/>
  <c r="J1955" i="1"/>
  <c r="J618" i="1"/>
  <c r="J1508" i="1"/>
  <c r="J899" i="1"/>
  <c r="J1796" i="1"/>
  <c r="J1864" i="1"/>
  <c r="J1099" i="1"/>
  <c r="J1486" i="1"/>
  <c r="J209" i="1"/>
  <c r="J1709" i="1"/>
  <c r="J973" i="1"/>
  <c r="J174" i="1"/>
  <c r="J983" i="1"/>
  <c r="J157" i="1"/>
  <c r="J403" i="1"/>
  <c r="J1242" i="1"/>
  <c r="J1005" i="1"/>
  <c r="J57" i="1"/>
  <c r="J322" i="1"/>
  <c r="J835" i="1"/>
  <c r="J1175" i="1"/>
  <c r="J82" i="1"/>
  <c r="J110" i="1"/>
  <c r="J626" i="1"/>
  <c r="J281" i="1"/>
  <c r="J1248" i="1"/>
  <c r="J1256" i="1"/>
  <c r="J1068" i="1"/>
  <c r="J1287" i="1"/>
  <c r="J565" i="1"/>
  <c r="J1461" i="1"/>
  <c r="J120" i="1"/>
  <c r="J1472" i="1"/>
  <c r="J539" i="1"/>
  <c r="J578" i="1"/>
  <c r="J1922" i="1"/>
  <c r="J220" i="1"/>
  <c r="J1755" i="1"/>
  <c r="J641" i="1"/>
  <c r="J978" i="1"/>
  <c r="J836" i="1"/>
  <c r="J1577" i="1"/>
  <c r="J479" i="1"/>
  <c r="J435" i="1"/>
  <c r="J1057" i="1"/>
  <c r="J799" i="1"/>
  <c r="J1535" i="1"/>
  <c r="J77" i="1"/>
  <c r="J723" i="1"/>
  <c r="J1548" i="1"/>
  <c r="J687" i="1"/>
  <c r="J1546" i="1"/>
  <c r="J855" i="1"/>
  <c r="J1950" i="1"/>
  <c r="J1370" i="1"/>
  <c r="J276" i="1"/>
  <c r="J1421" i="1"/>
  <c r="J1647" i="1"/>
  <c r="J70" i="1"/>
  <c r="J711" i="1"/>
  <c r="J1617" i="1"/>
  <c r="J593" i="1"/>
  <c r="J1458" i="1"/>
  <c r="J1574" i="1"/>
  <c r="J1043" i="1"/>
  <c r="J390" i="1"/>
  <c r="J1119" i="1"/>
  <c r="J1352" i="1"/>
  <c r="J896" i="1"/>
  <c r="J1966" i="1"/>
  <c r="J164" i="1"/>
  <c r="J881" i="1"/>
  <c r="J1900" i="1"/>
  <c r="J913" i="1"/>
  <c r="J1204" i="1"/>
  <c r="J1217" i="1"/>
  <c r="J1729" i="1"/>
  <c r="J1459" i="1"/>
  <c r="J1163" i="1"/>
  <c r="J202" i="1"/>
  <c r="J919" i="1"/>
  <c r="J1764" i="1"/>
  <c r="J689" i="1"/>
  <c r="J155" i="1"/>
  <c r="J1740" i="1"/>
  <c r="J1212" i="1"/>
  <c r="J889" i="1"/>
  <c r="J1618" i="1"/>
  <c r="J561" i="1"/>
  <c r="J362" i="1"/>
  <c r="J1482" i="1"/>
  <c r="J1406" i="1"/>
  <c r="J1735" i="1"/>
  <c r="J1396" i="1"/>
  <c r="J1045" i="1"/>
  <c r="J1751" i="1"/>
  <c r="J1734" i="1"/>
  <c r="J923" i="1"/>
  <c r="J795" i="1"/>
  <c r="J1467" i="1"/>
  <c r="J1399" i="1"/>
  <c r="J1186" i="1"/>
  <c r="J1394" i="1"/>
  <c r="J248" i="1"/>
  <c r="J1115" i="1"/>
  <c r="J1349" i="1"/>
  <c r="J1848" i="1"/>
  <c r="J798" i="1"/>
  <c r="J1835" i="1"/>
  <c r="J656" i="1"/>
  <c r="J632" i="1"/>
  <c r="J412" i="1"/>
  <c r="J1666" i="1"/>
  <c r="J31" i="1"/>
  <c r="J1386" i="1"/>
  <c r="J869" i="1"/>
  <c r="J1680" i="1"/>
  <c r="J778" i="1"/>
  <c r="J191" i="1"/>
  <c r="J335" i="1"/>
  <c r="J751" i="1"/>
  <c r="J1264" i="1"/>
  <c r="J1092" i="1"/>
  <c r="J1553" i="1"/>
  <c r="J1145" i="1"/>
  <c r="J1502" i="1"/>
  <c r="J546" i="1"/>
  <c r="J676" i="1"/>
  <c r="J897" i="1"/>
  <c r="J1808" i="1"/>
  <c r="J1811" i="1"/>
  <c r="J1384" i="1"/>
  <c r="J1842" i="1"/>
  <c r="J14" i="1"/>
  <c r="J1825" i="1"/>
  <c r="J1306" i="1"/>
  <c r="J1765" i="1"/>
  <c r="J1449" i="1"/>
  <c r="J827" i="1"/>
  <c r="J939" i="1"/>
  <c r="J144" i="1"/>
  <c r="J791" i="1"/>
  <c r="J205" i="1"/>
  <c r="J1510" i="1"/>
  <c r="J605" i="1"/>
  <c r="J1957" i="1"/>
  <c r="J793" i="1"/>
  <c r="J459" i="1"/>
  <c r="J1973" i="1"/>
  <c r="J1853" i="1"/>
  <c r="J1177" i="1"/>
  <c r="J1790" i="1"/>
  <c r="J1395" i="1"/>
  <c r="J1654" i="1"/>
  <c r="J1020" i="1"/>
  <c r="J1289" i="1"/>
  <c r="J1221" i="1"/>
  <c r="J1604" i="1"/>
  <c r="J856" i="1"/>
  <c r="J186" i="1"/>
  <c r="J66" i="1"/>
  <c r="J1728" i="1"/>
  <c r="J569" i="1"/>
  <c r="J1252" i="1"/>
  <c r="J519" i="1"/>
  <c r="J285" i="1"/>
  <c r="J1692" i="1"/>
  <c r="J1157" i="1"/>
  <c r="J585" i="1"/>
  <c r="J10" i="1"/>
  <c r="J1474" i="1"/>
  <c r="J958" i="1"/>
  <c r="J1732" i="1"/>
  <c r="J1201" i="1"/>
  <c r="J744" i="1"/>
  <c r="J657" i="1"/>
  <c r="J970" i="1"/>
  <c r="J432" i="1"/>
  <c r="J305" i="1"/>
  <c r="J1566" i="1"/>
  <c r="J1885" i="1"/>
  <c r="J49" i="1"/>
  <c r="J1316" i="1"/>
  <c r="J763" i="1"/>
  <c r="J1939" i="1"/>
  <c r="J245" i="1"/>
  <c r="J817" i="1"/>
  <c r="J1257" i="1"/>
  <c r="J1150" i="1"/>
  <c r="J1156" i="1"/>
  <c r="J1657" i="1"/>
  <c r="J1437" i="1"/>
  <c r="J1907" i="1"/>
  <c r="J1593" i="1"/>
  <c r="J1823" i="1"/>
  <c r="J846" i="1"/>
  <c r="J574" i="1"/>
  <c r="J1507" i="1"/>
  <c r="J319" i="1"/>
  <c r="J162" i="1"/>
  <c r="J1965" i="1"/>
  <c r="J1626" i="1"/>
  <c r="J1980" i="1"/>
  <c r="J1594" i="1"/>
  <c r="J274" i="1"/>
  <c r="J1987" i="1"/>
  <c r="J1114" i="1"/>
  <c r="J1921" i="1"/>
  <c r="J642" i="1"/>
  <c r="J429" i="1"/>
  <c r="J474" i="1"/>
  <c r="J854" i="1"/>
  <c r="J1342" i="1"/>
  <c r="J1100" i="1"/>
  <c r="J45" i="1"/>
  <c r="J971" i="1"/>
  <c r="J384" i="1"/>
  <c r="J137" i="1"/>
  <c r="J1132" i="1"/>
  <c r="J1711" i="1"/>
  <c r="J353" i="1"/>
  <c r="J963" i="1"/>
  <c r="J653" i="1"/>
  <c r="J286" i="1"/>
  <c r="J88" i="1"/>
  <c r="J1151" i="1"/>
  <c r="J1353" i="1"/>
  <c r="J1084" i="1"/>
  <c r="J1202" i="1"/>
  <c r="J439" i="1"/>
  <c r="J1030" i="1"/>
  <c r="J916" i="1"/>
  <c r="J101" i="1"/>
  <c r="J1310" i="1"/>
  <c r="J754" i="1"/>
  <c r="J937" i="1"/>
  <c r="J784" i="1"/>
  <c r="J922" i="1"/>
  <c r="J1964" i="1"/>
  <c r="J947" i="1"/>
  <c r="J1337" i="1"/>
  <c r="J759" i="1"/>
  <c r="J1656" i="1"/>
  <c r="J951" i="1"/>
  <c r="J1259" i="1"/>
  <c r="J307" i="1"/>
  <c r="J408" i="1"/>
  <c r="J965" i="1"/>
  <c r="J1610" i="1"/>
  <c r="J1859" i="1"/>
  <c r="J328" i="1"/>
  <c r="J43" i="1"/>
  <c r="J1312" i="1"/>
  <c r="J494" i="1"/>
  <c r="J1253" i="1"/>
  <c r="J1829" i="1"/>
  <c r="J4" i="1"/>
  <c r="J476" i="1"/>
  <c r="J21" i="1"/>
  <c r="J1280" i="1"/>
  <c r="J1972" i="1"/>
  <c r="J1111" i="1"/>
  <c r="J1311" i="1"/>
  <c r="J884" i="1"/>
  <c r="J860" i="1"/>
  <c r="J713" i="1"/>
  <c r="J1544" i="1"/>
  <c r="J1665" i="1"/>
  <c r="J1580" i="1"/>
  <c r="J1784" i="1"/>
  <c r="J405" i="1"/>
  <c r="J289" i="1"/>
  <c r="J509" i="1"/>
  <c r="J1872" i="1"/>
  <c r="J1178" i="1"/>
  <c r="J1493" i="1"/>
  <c r="J530" i="1"/>
  <c r="J994" i="1"/>
  <c r="J1213" i="1"/>
  <c r="J762" i="1"/>
  <c r="J1986" i="1"/>
  <c r="J1233" i="1"/>
  <c r="J1953" i="1"/>
  <c r="J942" i="1"/>
  <c r="J221" i="1"/>
  <c r="J1439" i="1"/>
  <c r="J1727" i="1"/>
  <c r="J1904" i="1"/>
  <c r="J781" i="1"/>
  <c r="J1707" i="1"/>
  <c r="J1245" i="1"/>
  <c r="J1126" i="1"/>
  <c r="J1094" i="1"/>
  <c r="J46" i="1"/>
  <c r="J790" i="1"/>
  <c r="J263" i="1"/>
  <c r="J623" i="1"/>
  <c r="J1016" i="1"/>
  <c r="J1690" i="1"/>
  <c r="J1563" i="1"/>
  <c r="J1524" i="1"/>
  <c r="J757" i="1"/>
  <c r="J302" i="1"/>
  <c r="J1161" i="1"/>
  <c r="J1522" i="1"/>
  <c r="J1339" i="1"/>
  <c r="J130" i="1"/>
  <c r="J515" i="1"/>
  <c r="J1942" i="1"/>
  <c r="J1420" i="1"/>
  <c r="J558" i="1"/>
  <c r="J1473" i="1"/>
  <c r="J1713" i="1"/>
  <c r="J8" i="1"/>
  <c r="J320" i="1"/>
  <c r="J1652" i="1"/>
  <c r="J1067" i="1"/>
  <c r="J251" i="1"/>
  <c r="J1963" i="1"/>
  <c r="J1638" i="1"/>
  <c r="J1761" i="1"/>
  <c r="J1631" i="1"/>
  <c r="J1153" i="1"/>
  <c r="J1462" i="1"/>
  <c r="J1200" i="1"/>
  <c r="J1836" i="1"/>
  <c r="J615" i="1"/>
  <c r="J489" i="1"/>
  <c r="J1222" i="1"/>
  <c r="J614" i="1"/>
  <c r="J1868" i="1"/>
  <c r="J550" i="1"/>
  <c r="J1816" i="1"/>
  <c r="J819" i="1"/>
  <c r="J1982" i="1"/>
  <c r="J315" i="1"/>
  <c r="J1576" i="1"/>
  <c r="J1815" i="1"/>
  <c r="J1279" i="1"/>
  <c r="J1240" i="1"/>
  <c r="J1096" i="1"/>
  <c r="J1013" i="1"/>
  <c r="J1881" i="1"/>
  <c r="J165" i="1"/>
  <c r="J146" i="1"/>
  <c r="J1843" i="1"/>
  <c r="J1717" i="1"/>
  <c r="J1569" i="1"/>
  <c r="J1181" i="1"/>
  <c r="J874" i="1"/>
  <c r="J1725" i="1"/>
  <c r="J1742" i="1"/>
  <c r="J1687" i="1"/>
  <c r="J725" i="1"/>
  <c r="J1047" i="1"/>
  <c r="J318" i="1"/>
  <c r="J685" i="1"/>
  <c r="J359" i="1"/>
  <c r="J508" i="1"/>
  <c r="J1127" i="1"/>
  <c r="J1910" i="1"/>
  <c r="J1383" i="1"/>
  <c r="J1050" i="1"/>
  <c r="J962" i="1"/>
  <c r="J911" i="1"/>
  <c r="J389" i="1"/>
  <c r="J1218" i="1"/>
  <c r="J1208" i="1"/>
  <c r="J1877" i="1"/>
  <c r="J297" i="1"/>
  <c r="J1410" i="1"/>
  <c r="J380" i="1"/>
  <c r="J823" i="1"/>
  <c r="J1061" i="1"/>
  <c r="J1443" i="1"/>
  <c r="J1741" i="1"/>
  <c r="J929" i="1"/>
  <c r="J1989" i="1"/>
  <c r="J498" i="1"/>
  <c r="J1584" i="1"/>
  <c r="J1326" i="1"/>
  <c r="J1780" i="1"/>
  <c r="J512" i="1"/>
  <c r="J661" i="1"/>
  <c r="J1190" i="1"/>
  <c r="J1695" i="1"/>
  <c r="J1704" i="1"/>
  <c r="J1812" i="1"/>
  <c r="J113" i="1"/>
  <c r="J324" i="1"/>
  <c r="J887" i="1"/>
  <c r="J878" i="1"/>
  <c r="J654" i="1"/>
  <c r="J1169" i="1"/>
  <c r="J1847" i="1"/>
  <c r="J1255" i="1"/>
  <c r="J985" i="1"/>
  <c r="J1892" i="1"/>
  <c r="J740" i="1"/>
  <c r="J470" i="1"/>
  <c r="J497" i="1"/>
  <c r="J1956" i="1"/>
  <c r="J917" i="1"/>
  <c r="J1107" i="1"/>
  <c r="J1338" i="1"/>
  <c r="J1795" i="1"/>
  <c r="J1557" i="1"/>
  <c r="J68" i="1"/>
  <c r="J1862" i="1"/>
  <c r="J670" i="1"/>
  <c r="J948" i="1"/>
  <c r="J548" i="1"/>
  <c r="J13" i="1"/>
  <c r="J1938" i="1"/>
  <c r="J314" i="1"/>
  <c r="J1929" i="1"/>
  <c r="J1999" i="1"/>
  <c r="J803" i="1"/>
  <c r="J1283" i="1"/>
  <c r="J609" i="1"/>
  <c r="J499" i="1"/>
  <c r="J465" i="1"/>
  <c r="J111" i="1"/>
  <c r="J1262" i="1"/>
  <c r="J583" i="1"/>
  <c r="J1341" i="1"/>
  <c r="J804" i="1"/>
  <c r="J1362" i="1"/>
  <c r="J901" i="1"/>
  <c r="J1738" i="1"/>
  <c r="J977" i="1"/>
  <c r="J1250" i="1"/>
  <c r="J1763" i="1"/>
  <c r="J652" i="1"/>
  <c r="J1023" i="1"/>
  <c r="J212" i="1"/>
  <c r="J1622" i="1"/>
  <c r="J1564" i="1"/>
  <c r="J1897" i="1"/>
  <c r="J1480" i="1"/>
  <c r="J540" i="1"/>
  <c r="J456" i="1"/>
  <c r="J1152" i="1"/>
  <c r="J1230" i="1"/>
  <c r="J538" i="1"/>
  <c r="J544" i="1"/>
  <c r="J198" i="1"/>
  <c r="J1308" i="1"/>
  <c r="J1568" i="1"/>
  <c r="J1426" i="1"/>
  <c r="J1807" i="1"/>
  <c r="J1060" i="1"/>
  <c r="J1400" i="1"/>
  <c r="J628" i="1"/>
  <c r="J1514" i="1"/>
  <c r="J595" i="1"/>
  <c r="J1772" i="1"/>
  <c r="J1347" i="1"/>
  <c r="J264" i="1"/>
  <c r="J816" i="1"/>
  <c r="J582" i="1"/>
  <c r="J1288" i="1"/>
  <c r="J865" i="1"/>
  <c r="J1131" i="1"/>
  <c r="J1990" i="1"/>
  <c r="J1291" i="1"/>
  <c r="J1876" i="1"/>
  <c r="J1851" i="1"/>
  <c r="J1902" i="1"/>
  <c r="J1185" i="1"/>
  <c r="J440" i="1"/>
  <c r="J531" i="1"/>
  <c r="J1838" i="1"/>
  <c r="J197" i="1"/>
  <c r="J1146" i="1"/>
  <c r="J419" i="1"/>
  <c r="J1776" i="1"/>
  <c r="J1731" i="1"/>
  <c r="J726" i="1"/>
  <c r="J1983" i="1"/>
  <c r="J674" i="1"/>
  <c r="J325" i="1"/>
  <c r="J876" i="1"/>
  <c r="J1628" i="1"/>
  <c r="J1441" i="1"/>
  <c r="J788" i="1"/>
  <c r="J1828" i="1"/>
  <c r="J222" i="1"/>
  <c r="J1397" i="1"/>
  <c r="J1998" i="1"/>
  <c r="J486" i="1"/>
  <c r="J772" i="1"/>
  <c r="J1042" i="1"/>
  <c r="J1056" i="1"/>
  <c r="J600" i="1"/>
  <c r="J1432" i="1"/>
  <c r="J875" i="1"/>
  <c r="J102" i="1"/>
  <c r="J724" i="1"/>
  <c r="J1650" i="1"/>
  <c r="J1232" i="1"/>
  <c r="J1487" i="1"/>
  <c r="J1684" i="1"/>
  <c r="J349" i="1"/>
  <c r="J1640" i="1"/>
  <c r="J1928" i="1"/>
  <c r="J1225" i="1"/>
  <c r="J1660" i="1"/>
  <c r="J1996" i="1"/>
  <c r="J177" i="1"/>
  <c r="J749" i="1"/>
  <c r="J473" i="1"/>
  <c r="J1754" i="1"/>
  <c r="J1934" i="1"/>
  <c r="J936" i="1"/>
  <c r="J355" i="1"/>
  <c r="J802" i="1"/>
  <c r="J975" i="1"/>
  <c r="J1856" i="1"/>
  <c r="J1723" i="1"/>
  <c r="J1187" i="1"/>
  <c r="J1799" i="1"/>
  <c r="J369" i="1"/>
  <c r="J311" i="1"/>
  <c r="J885" i="1"/>
  <c r="J340" i="1"/>
  <c r="J1364" i="1"/>
  <c r="J128" i="1"/>
  <c r="J517" i="1"/>
  <c r="J1624" i="1"/>
  <c r="J834" i="1"/>
  <c r="J745" i="1"/>
  <c r="J1029" i="1"/>
  <c r="J236" i="1"/>
  <c r="J1931" i="1"/>
  <c r="J244" i="1"/>
  <c r="J500" i="1"/>
  <c r="J1758" i="1"/>
  <c r="J625" i="1"/>
  <c r="J75" i="1"/>
  <c r="J1794" i="1"/>
  <c r="J1301" i="1"/>
  <c r="J1091" i="1"/>
  <c r="J79" i="1"/>
  <c r="J818" i="1"/>
  <c r="J1351" i="1"/>
  <c r="J577" i="1"/>
  <c r="J1845" i="1"/>
  <c r="J739" i="1"/>
  <c r="J1205" i="1"/>
  <c r="J1346" i="1"/>
  <c r="J1720" i="1"/>
  <c r="J1369" i="1"/>
  <c r="J797" i="1"/>
  <c r="J1702" i="1"/>
  <c r="J1793" i="1"/>
  <c r="J1274" i="1"/>
  <c r="J1335" i="1"/>
  <c r="J1925" i="1"/>
  <c r="J624" i="1"/>
  <c r="J702" i="1"/>
  <c r="J1664" i="1"/>
  <c r="J586" i="1"/>
  <c r="J1154" i="1"/>
  <c r="J1643" i="1"/>
  <c r="J199" i="1"/>
  <c r="J1414" i="1"/>
  <c r="J1355" i="1"/>
  <c r="J801" i="1"/>
  <c r="J1800" i="1"/>
  <c r="J960" i="1"/>
  <c r="J1172" i="1"/>
  <c r="J961" i="1"/>
  <c r="J434" i="1"/>
  <c r="J886" i="1"/>
  <c r="J1991" i="1"/>
  <c r="J1644" i="1"/>
  <c r="J1708" i="1"/>
  <c r="J150" i="1"/>
  <c r="J190" i="1"/>
  <c r="J1309" i="1"/>
  <c r="J478" i="1"/>
  <c r="J1517" i="1"/>
  <c r="J182" i="1"/>
  <c r="J2001" i="1"/>
  <c r="J1375" i="1"/>
  <c r="J145" i="1"/>
  <c r="J862" i="1"/>
  <c r="J1677" i="1"/>
  <c r="J378" i="1"/>
  <c r="J442" i="1"/>
  <c r="J1008" i="1"/>
  <c r="J845" i="1"/>
  <c r="J606" i="1"/>
  <c r="J312" i="1"/>
  <c r="J316" i="1"/>
  <c r="J1819" i="1"/>
  <c r="J1778" i="1"/>
  <c r="J633" i="1"/>
  <c r="J930" i="1"/>
  <c r="J1918" i="1"/>
  <c r="J1166" i="1"/>
  <c r="J1791" i="1"/>
  <c r="J1831" i="1"/>
  <c r="J1625" i="1"/>
  <c r="J1898" i="1"/>
  <c r="J1556" i="1"/>
  <c r="J721" i="1"/>
  <c r="J406" i="1"/>
  <c r="J1883" i="1"/>
  <c r="J227" i="1"/>
  <c r="J238" i="1"/>
  <c r="J1004" i="1"/>
  <c r="J1284" i="1"/>
  <c r="J684" i="1"/>
  <c r="J1649" i="1"/>
  <c r="J839" i="1"/>
  <c r="J1373" i="1"/>
  <c r="J1798" i="1"/>
  <c r="J169" i="1"/>
  <c r="J1479" i="1"/>
  <c r="J1237" i="1"/>
  <c r="J737" i="1"/>
  <c r="J1781" i="1"/>
  <c r="J1865" i="1"/>
  <c r="J48" i="1"/>
  <c r="J1908" i="1"/>
  <c r="J741" i="1"/>
  <c r="J381" i="1"/>
  <c r="J411" i="1"/>
  <c r="J1554" i="1"/>
  <c r="J342" i="1"/>
  <c r="J34" i="1"/>
  <c r="J1947" i="1"/>
  <c r="J1880" i="1"/>
  <c r="J1523" i="1"/>
  <c r="J1786" i="1"/>
  <c r="J1532" i="1"/>
  <c r="J924" i="1"/>
  <c r="J1612" i="1"/>
  <c r="J1619" i="1"/>
  <c r="J904" i="1"/>
  <c r="J1871" i="1"/>
  <c r="J792" i="1"/>
  <c r="J218" i="1"/>
  <c r="J347" i="1"/>
  <c r="J1336" i="1"/>
  <c r="J1402" i="1"/>
  <c r="J1330" i="1"/>
  <c r="J806" i="1"/>
  <c r="J1189" i="1"/>
  <c r="J1009" i="1"/>
  <c r="J861" i="1"/>
  <c r="J826" i="1"/>
  <c r="J152" i="1"/>
  <c r="J1319" i="1"/>
  <c r="J1499" i="1"/>
  <c r="J1266" i="1"/>
  <c r="J1979" i="1"/>
  <c r="J1886" i="1"/>
  <c r="J629" i="1"/>
  <c r="J1489" i="1"/>
  <c r="J394" i="1"/>
  <c r="J1418" i="1"/>
  <c r="J1273" i="1"/>
  <c r="J736" i="1"/>
  <c r="J1770" i="1"/>
  <c r="J664" i="1"/>
  <c r="J988" i="1"/>
  <c r="J437" i="1"/>
  <c r="J184" i="1"/>
  <c r="J946" i="1"/>
  <c r="J852" i="1"/>
  <c r="J1949" i="1"/>
  <c r="J108" i="1"/>
  <c r="J1277" i="1"/>
  <c r="J428" i="1"/>
  <c r="J563" i="1"/>
  <c r="J1712" i="1"/>
  <c r="J213" i="1"/>
  <c r="J1290" i="1"/>
  <c r="J1433" i="1"/>
  <c r="J1889" i="1"/>
  <c r="J493" i="1"/>
  <c r="J1412" i="1"/>
  <c r="J1536" i="1"/>
  <c r="J1827" i="1"/>
  <c r="J348" i="1"/>
  <c r="J1380" i="1"/>
  <c r="J1385" i="1"/>
  <c r="J1519" i="1"/>
  <c r="J718" i="1"/>
  <c r="J1039" i="1"/>
  <c r="J949" i="1"/>
  <c r="J467" i="1"/>
  <c r="J1447" i="1"/>
  <c r="J270" i="1"/>
  <c r="J1756" i="1"/>
  <c r="J1206" i="1"/>
  <c r="J1760" i="1"/>
  <c r="J1896" i="1"/>
  <c r="J1120" i="1"/>
  <c r="J1014" i="1"/>
  <c r="J58" i="1"/>
  <c r="J1981" i="1"/>
  <c r="J1830" i="1"/>
  <c r="J969" i="1"/>
  <c r="J1739" i="1"/>
  <c r="J1679" i="1"/>
  <c r="J1832" i="1"/>
  <c r="J510" i="1"/>
  <c r="J1452" i="1"/>
  <c r="J1404" i="1"/>
  <c r="J870" i="1"/>
  <c r="J1855" i="1"/>
  <c r="J1615" i="1"/>
  <c r="J705" i="1"/>
  <c r="J471" i="1"/>
  <c r="J850" i="1"/>
  <c r="J1184" i="1"/>
  <c r="J1899" i="1"/>
  <c r="J1663" i="1"/>
  <c r="J1494" i="1"/>
  <c r="J106" i="1"/>
  <c r="J1789" i="1"/>
  <c r="J847" i="1"/>
  <c r="J1477" i="1"/>
  <c r="J1636" i="1"/>
  <c r="J1445" i="1"/>
  <c r="J858" i="1"/>
  <c r="J1304" i="1"/>
  <c r="J932" i="1"/>
  <c r="J1968" i="1"/>
  <c r="J1867" i="1"/>
  <c r="J556" i="1"/>
  <c r="J1945" i="1"/>
  <c r="J1744" i="1"/>
  <c r="J416" i="1"/>
  <c r="J1425" i="1"/>
  <c r="J1078" i="1"/>
  <c r="J909" i="1"/>
  <c r="J1488" i="1"/>
  <c r="J1579" i="1"/>
  <c r="J857" i="1"/>
  <c r="J1550" i="1"/>
  <c r="J1587" i="1"/>
  <c r="J1913" i="1"/>
  <c r="J1272" i="1"/>
  <c r="J1620" i="1"/>
  <c r="J812" i="1"/>
  <c r="J256" i="1"/>
  <c r="J1927" i="1"/>
  <c r="J1533" i="1"/>
  <c r="J235" i="1"/>
  <c r="J1098" i="1"/>
  <c r="J613" i="1"/>
  <c r="J1188" i="1"/>
  <c r="J992" i="1"/>
  <c r="J1529" i="1"/>
  <c r="J1718" i="1"/>
  <c r="J72" i="1"/>
  <c r="J813" i="1"/>
  <c r="J1417" i="1"/>
  <c r="J1121" i="1"/>
  <c r="J928" i="1"/>
  <c r="J1180" i="1"/>
  <c r="J1961" i="1"/>
  <c r="J1015" i="1"/>
  <c r="J1460" i="1"/>
  <c r="J372" i="1"/>
  <c r="J1415" i="1"/>
  <c r="J210" i="1"/>
  <c r="J1328" i="1"/>
  <c r="J1567" i="1"/>
  <c r="J1036" i="1"/>
  <c r="J229" i="1"/>
  <c r="J1509" i="1"/>
  <c r="J1651" i="1"/>
  <c r="J1403" i="1"/>
  <c r="J1434" i="1"/>
  <c r="J1470" i="1"/>
  <c r="J1203" i="1"/>
  <c r="J1374" i="1"/>
  <c r="J1920" i="1"/>
  <c r="J1340" i="1"/>
  <c r="J1173" i="1"/>
  <c r="J1806" i="1"/>
  <c r="J1571" i="1"/>
  <c r="J1743" i="1"/>
  <c r="J980" i="1"/>
  <c r="J1530" i="1"/>
  <c r="J1072" i="1"/>
  <c r="J436" i="1"/>
  <c r="J1672" i="1"/>
  <c r="J810" i="1"/>
  <c r="J976" i="1"/>
  <c r="J1398" i="1"/>
  <c r="J1062" i="1"/>
  <c r="J1419" i="1"/>
  <c r="J1022" i="1"/>
  <c r="J1866" i="1"/>
  <c r="J1775" i="1"/>
  <c r="J636" i="1"/>
  <c r="J1748" i="1"/>
  <c r="J1478" i="1"/>
  <c r="J1888" i="1"/>
  <c r="J1450" i="1"/>
  <c r="J1906" i="1"/>
  <c r="J282" i="1"/>
  <c r="J796" i="1"/>
  <c r="J945" i="1"/>
  <c r="J1721" i="1"/>
  <c r="J147" i="1"/>
  <c r="J941" i="1"/>
  <c r="J1726" i="1"/>
  <c r="J938" i="1"/>
  <c r="J1595" i="1"/>
  <c r="J825" i="1"/>
  <c r="J1366" i="1"/>
  <c r="J1363" i="1"/>
  <c r="J237" i="1"/>
  <c r="J1814" i="1"/>
  <c r="J1681" i="1"/>
  <c r="J764" i="1"/>
  <c r="J1136" i="1"/>
  <c r="J1429" i="1"/>
  <c r="J1247" i="1"/>
  <c r="J1583" i="1"/>
  <c r="J1940" i="1"/>
  <c r="J954" i="1"/>
  <c r="J1117" i="1"/>
  <c r="J203" i="1"/>
  <c r="J1971" i="1"/>
  <c r="J592" i="1"/>
  <c r="J1642" i="1"/>
  <c r="J1600" i="1"/>
  <c r="J1733" i="1"/>
  <c r="J1930" i="1"/>
  <c r="J1165" i="1"/>
  <c r="J1658" i="1"/>
  <c r="J1890" i="1"/>
  <c r="J853" i="1"/>
  <c r="J639" i="1"/>
  <c r="J1737" i="1"/>
  <c r="J707" i="1"/>
  <c r="J704" i="1"/>
  <c r="J1635" i="1"/>
  <c r="J1260" i="1"/>
  <c r="J1841" i="1"/>
  <c r="J1759" i="1"/>
  <c r="J1196" i="1"/>
  <c r="J931" i="1"/>
  <c r="J755" i="1"/>
  <c r="J553" i="1"/>
  <c r="J1454" i="1"/>
  <c r="J1575" i="1"/>
  <c r="J1527" i="1"/>
  <c r="J1236" i="1"/>
  <c r="J1730" i="1"/>
  <c r="J808" i="1"/>
  <c r="J1954" i="1"/>
  <c r="J1797" i="1"/>
  <c r="J1662" i="1"/>
  <c r="J1878" i="1"/>
  <c r="J768" i="1"/>
  <c r="J1801" i="1"/>
  <c r="J695" i="1"/>
  <c r="J1561" i="1"/>
  <c r="J1933" i="1"/>
  <c r="J693" i="1"/>
  <c r="J265" i="1"/>
  <c r="J1919" i="1"/>
  <c r="J1497" i="1"/>
  <c r="J1149" i="1"/>
  <c r="J1974" i="1"/>
  <c r="J1653" i="1"/>
  <c r="J1313" i="1"/>
  <c r="J668" i="1"/>
  <c r="J1565" i="1"/>
  <c r="J1246" i="1"/>
  <c r="J233" i="1"/>
  <c r="J607" i="1"/>
  <c r="J580" i="1"/>
  <c r="J1442" i="1"/>
  <c r="J1495" i="1"/>
  <c r="J1948" i="1"/>
  <c r="J1323" i="1"/>
  <c r="J520" i="1"/>
  <c r="J1444" i="1"/>
  <c r="J1305" i="1"/>
  <c r="J1977" i="1"/>
  <c r="J1863" i="1"/>
  <c r="J6" i="1"/>
  <c r="J1542" i="1"/>
  <c r="J1646" i="1"/>
  <c r="J1937" i="1"/>
  <c r="J1976" i="1"/>
  <c r="J1924" i="1"/>
  <c r="J1435" i="1"/>
  <c r="J1911" i="1"/>
  <c r="Q14" i="1" l="1"/>
  <c r="H24" i="1" l="1"/>
  <c r="H30" i="1"/>
  <c r="I30" i="1" s="1"/>
  <c r="H518" i="1"/>
  <c r="I518" i="1" s="1"/>
  <c r="H284" i="1"/>
  <c r="I284" i="1" s="1"/>
  <c r="H158" i="1"/>
  <c r="I158" i="1" s="1"/>
  <c r="H944" i="1"/>
  <c r="I944" i="1" s="1"/>
  <c r="H112" i="1"/>
  <c r="I112" i="1" s="1"/>
  <c r="H490" i="1"/>
  <c r="I490" i="1" s="1"/>
  <c r="H402" i="1"/>
  <c r="I402" i="1" s="1"/>
  <c r="H15" i="1"/>
  <c r="I15" i="1" s="1"/>
  <c r="H129" i="1"/>
  <c r="I129" i="1" s="1"/>
  <c r="H715" i="1"/>
  <c r="I715" i="1" s="1"/>
  <c r="H293" i="1"/>
  <c r="I293" i="1" s="1"/>
  <c r="H957" i="1"/>
  <c r="I957" i="1" s="1"/>
  <c r="H591" i="1"/>
  <c r="I591" i="1" s="1"/>
  <c r="H219" i="1"/>
  <c r="I219" i="1" s="1"/>
  <c r="H338" i="1"/>
  <c r="I338" i="1" s="1"/>
  <c r="H1265" i="1"/>
  <c r="I1265" i="1" s="1"/>
  <c r="H1051" i="1"/>
  <c r="I1051" i="1" s="1"/>
  <c r="H383" i="1"/>
  <c r="I383" i="1" s="1"/>
  <c r="H888" i="1"/>
  <c r="I888" i="1" s="1"/>
  <c r="H900" i="1"/>
  <c r="I900" i="1" s="1"/>
  <c r="H1597" i="1"/>
  <c r="I1597" i="1" s="1"/>
  <c r="H1170" i="1"/>
  <c r="I1170" i="1" s="1"/>
  <c r="H706" i="1"/>
  <c r="I706" i="1" s="1"/>
  <c r="H1671" i="1"/>
  <c r="I1671" i="1" s="1"/>
  <c r="H1000" i="1"/>
  <c r="I1000" i="1" s="1"/>
  <c r="H1037" i="1"/>
  <c r="I1037" i="1" s="1"/>
  <c r="H481" i="1"/>
  <c r="I481" i="1" s="1"/>
  <c r="H1936" i="1"/>
  <c r="I1936" i="1" s="1"/>
  <c r="H40" i="1"/>
  <c r="I40" i="1" s="1"/>
  <c r="H610" i="1"/>
  <c r="I610" i="1" s="1"/>
  <c r="H1926" i="1"/>
  <c r="I1926" i="1" s="1"/>
  <c r="H956" i="1"/>
  <c r="I956" i="1" s="1"/>
  <c r="H1064" i="1"/>
  <c r="I1064" i="1" s="1"/>
  <c r="H1105" i="1"/>
  <c r="I1105" i="1" s="1"/>
  <c r="H880" i="1"/>
  <c r="I880" i="1" s="1"/>
  <c r="H785" i="1"/>
  <c r="I785" i="1" s="1"/>
  <c r="H1376" i="1"/>
  <c r="I1376" i="1" s="1"/>
  <c r="H188" i="1"/>
  <c r="I188" i="1" s="1"/>
  <c r="H228" i="1"/>
  <c r="I228" i="1" s="1"/>
  <c r="H259" i="1"/>
  <c r="I259" i="1" s="1"/>
  <c r="H1572" i="1"/>
  <c r="I1572" i="1" s="1"/>
  <c r="H1601" i="1"/>
  <c r="I1601" i="1" s="1"/>
  <c r="H1585" i="1"/>
  <c r="I1585" i="1" s="1"/>
  <c r="H524" i="1"/>
  <c r="I524" i="1" s="1"/>
  <c r="H1269" i="1"/>
  <c r="I1269" i="1" s="1"/>
  <c r="H379" i="1"/>
  <c r="I379" i="1" s="1"/>
  <c r="H842" i="1"/>
  <c r="I842" i="1" s="1"/>
  <c r="H1475" i="1"/>
  <c r="I1475" i="1" s="1"/>
  <c r="H1102" i="1"/>
  <c r="I1102" i="1" s="1"/>
  <c r="H1428" i="1"/>
  <c r="I1428" i="1" s="1"/>
  <c r="H1007" i="1"/>
  <c r="I1007" i="1" s="1"/>
  <c r="H1688" i="1"/>
  <c r="I1688" i="1" s="1"/>
  <c r="H1332" i="1"/>
  <c r="I1332" i="1" s="1"/>
  <c r="H832" i="1"/>
  <c r="I832" i="1" s="1"/>
  <c r="H303" i="1"/>
  <c r="I303" i="1" s="1"/>
  <c r="H1858" i="1"/>
  <c r="I1858" i="1" s="1"/>
  <c r="H1861" i="1"/>
  <c r="I1861" i="1" s="1"/>
  <c r="H1637" i="1"/>
  <c r="I1637" i="1" s="1"/>
  <c r="H1639" i="1"/>
  <c r="I1639" i="1" s="1"/>
  <c r="H1752" i="1"/>
  <c r="I1752" i="1" s="1"/>
  <c r="H1073" i="1"/>
  <c r="I1073" i="1" s="1"/>
  <c r="H1359" i="1"/>
  <c r="I1359" i="1" s="1"/>
  <c r="H1032" i="1"/>
  <c r="I1032" i="1" s="1"/>
  <c r="H1431" i="1"/>
  <c r="I1431" i="1" s="1"/>
  <c r="H1959" i="1"/>
  <c r="I1959" i="1" s="1"/>
  <c r="H549" i="1"/>
  <c r="I549" i="1" s="1"/>
  <c r="H1085" i="1"/>
  <c r="I1085" i="1" s="1"/>
  <c r="H523" i="1"/>
  <c r="I523" i="1" s="1"/>
  <c r="H690" i="1"/>
  <c r="I690" i="1" s="1"/>
  <c r="H503" i="1"/>
  <c r="I503" i="1" s="1"/>
  <c r="H1194" i="1"/>
  <c r="I1194" i="1" s="1"/>
  <c r="H1101" i="1"/>
  <c r="I1101" i="1" s="1"/>
  <c r="H1314" i="1"/>
  <c r="I1314" i="1" s="1"/>
  <c r="H172" i="1"/>
  <c r="I172" i="1" s="1"/>
  <c r="H748" i="1"/>
  <c r="I748" i="1" s="1"/>
  <c r="H760" i="1"/>
  <c r="I760" i="1" s="1"/>
  <c r="H180" i="1"/>
  <c r="I180" i="1" s="1"/>
  <c r="H989" i="1"/>
  <c r="I989" i="1" s="1"/>
  <c r="H840" i="1"/>
  <c r="I840" i="1" s="1"/>
  <c r="H893" i="1"/>
  <c r="I893" i="1" s="1"/>
  <c r="H1171" i="1"/>
  <c r="I1171" i="1" s="1"/>
  <c r="H18" i="1"/>
  <c r="I18" i="1" s="1"/>
  <c r="H1698" i="1"/>
  <c r="I1698" i="1" s="1"/>
  <c r="H521" i="1"/>
  <c r="I521" i="1" s="1"/>
  <c r="H20" i="1"/>
  <c r="I20" i="1" s="1"/>
  <c r="H9" i="1"/>
  <c r="I9" i="1" s="1"/>
  <c r="H972" i="1"/>
  <c r="I972" i="1" s="1"/>
  <c r="H588" i="1"/>
  <c r="I588" i="1" s="1"/>
  <c r="H336" i="1"/>
  <c r="I336" i="1" s="1"/>
  <c r="H584" i="1"/>
  <c r="I584" i="1" s="1"/>
  <c r="H59" i="1"/>
  <c r="I59" i="1" s="1"/>
  <c r="H1192" i="1"/>
  <c r="I1192" i="1" s="1"/>
  <c r="H733" i="1"/>
  <c r="I733" i="1" s="1"/>
  <c r="H28" i="1"/>
  <c r="I28" i="1" s="1"/>
  <c r="H400" i="1"/>
  <c r="I400" i="1" s="1"/>
  <c r="H1379" i="1"/>
  <c r="I1379" i="1" s="1"/>
  <c r="H787" i="1"/>
  <c r="I787" i="1" s="1"/>
  <c r="H356" i="1"/>
  <c r="I356" i="1" s="1"/>
  <c r="H427" i="1"/>
  <c r="I427" i="1" s="1"/>
  <c r="H458" i="1"/>
  <c r="I458" i="1" s="1"/>
  <c r="H67" i="1"/>
  <c r="I67" i="1" s="1"/>
  <c r="H134" i="1"/>
  <c r="I134" i="1" s="1"/>
  <c r="H630" i="1"/>
  <c r="I630" i="1" s="1"/>
  <c r="H109" i="1"/>
  <c r="I109" i="1" s="1"/>
  <c r="H52" i="1"/>
  <c r="I52" i="1" s="1"/>
  <c r="H242" i="1"/>
  <c r="I242" i="1" s="1"/>
  <c r="H365" i="1"/>
  <c r="I365" i="1" s="1"/>
  <c r="H3" i="1"/>
  <c r="I3" i="1" s="1"/>
  <c r="H141" i="1"/>
  <c r="I141" i="1" s="1"/>
  <c r="H225" i="1"/>
  <c r="I225" i="1" s="1"/>
  <c r="H253" i="1"/>
  <c r="I253" i="1" s="1"/>
  <c r="H214" i="1"/>
  <c r="I214" i="1" s="1"/>
  <c r="H843" i="1"/>
  <c r="I843" i="1" s="1"/>
  <c r="H1228" i="1"/>
  <c r="I1228" i="1" s="1"/>
  <c r="H346" i="1"/>
  <c r="I346" i="1" s="1"/>
  <c r="H105" i="1"/>
  <c r="I105" i="1" s="1"/>
  <c r="H666" i="1"/>
  <c r="I666" i="1" s="1"/>
  <c r="H207" i="1"/>
  <c r="I207" i="1" s="1"/>
  <c r="H231" i="1"/>
  <c r="I231" i="1" s="1"/>
  <c r="H107" i="1"/>
  <c r="I107" i="1" s="1"/>
  <c r="H1484" i="1"/>
  <c r="I1484" i="1" s="1"/>
  <c r="H1547" i="1"/>
  <c r="I1547" i="1" s="1"/>
  <c r="H525" i="1"/>
  <c r="I525" i="1" s="1"/>
  <c r="H27" i="1"/>
  <c r="I27" i="1" s="1"/>
  <c r="H296" i="1"/>
  <c r="I296" i="1" s="1"/>
  <c r="H50" i="1"/>
  <c r="I50" i="1" s="1"/>
  <c r="H1294" i="1"/>
  <c r="I1294" i="1" s="1"/>
  <c r="H659" i="1"/>
  <c r="I659" i="1" s="1"/>
  <c r="H398" i="1"/>
  <c r="I398" i="1" s="1"/>
  <c r="H393" i="1"/>
  <c r="I393" i="1" s="1"/>
  <c r="H811" i="1"/>
  <c r="I811" i="1" s="1"/>
  <c r="H871" i="1"/>
  <c r="I871" i="1" s="1"/>
  <c r="H1691" i="1"/>
  <c r="I1691" i="1" s="1"/>
  <c r="H964" i="1"/>
  <c r="I964" i="1" s="1"/>
  <c r="H313" i="1"/>
  <c r="I313" i="1" s="1"/>
  <c r="H300" i="1"/>
  <c r="I300" i="1" s="1"/>
  <c r="H445" i="1"/>
  <c r="I445" i="1" s="1"/>
  <c r="H1164" i="1"/>
  <c r="I1164" i="1" s="1"/>
  <c r="H622" i="1"/>
  <c r="I622" i="1" s="1"/>
  <c r="H644" i="1"/>
  <c r="I644" i="1" s="1"/>
  <c r="H688" i="1"/>
  <c r="I688" i="1" s="1"/>
  <c r="H200" i="1"/>
  <c r="I200" i="1" s="1"/>
  <c r="H714" i="1"/>
  <c r="I714" i="1" s="1"/>
  <c r="H431" i="1"/>
  <c r="I431" i="1" s="1"/>
  <c r="H617" i="1"/>
  <c r="I617" i="1" s="1"/>
  <c r="H464" i="1"/>
  <c r="I464" i="1" s="1"/>
  <c r="H934" i="1"/>
  <c r="I934" i="1" s="1"/>
  <c r="H679" i="1"/>
  <c r="I679" i="1" s="1"/>
  <c r="H516" i="1"/>
  <c r="I516" i="1" s="1"/>
  <c r="H643" i="1"/>
  <c r="I643" i="1" s="1"/>
  <c r="H1409" i="1"/>
  <c r="I1409" i="1" s="1"/>
  <c r="H555" i="1"/>
  <c r="I555" i="1" s="1"/>
  <c r="H232" i="1"/>
  <c r="I232" i="1" s="1"/>
  <c r="H696" i="1"/>
  <c r="I696" i="1" s="1"/>
  <c r="H418" i="1"/>
  <c r="I418" i="1" s="1"/>
  <c r="H1070" i="1"/>
  <c r="I1070" i="1" s="1"/>
  <c r="H1803" i="1"/>
  <c r="I1803" i="1" s="1"/>
  <c r="H1540" i="1"/>
  <c r="I1540" i="1" s="1"/>
  <c r="H1659" i="1"/>
  <c r="I1659" i="1" s="1"/>
  <c r="H952" i="1"/>
  <c r="I952" i="1" s="1"/>
  <c r="H352" i="1"/>
  <c r="I352" i="1" s="1"/>
  <c r="H1344" i="1"/>
  <c r="I1344" i="1" s="1"/>
  <c r="H215" i="1"/>
  <c r="I215" i="1" s="1"/>
  <c r="H330" i="1"/>
  <c r="I330" i="1" s="1"/>
  <c r="H991" i="1"/>
  <c r="I991" i="1" s="1"/>
  <c r="H1234" i="1"/>
  <c r="I1234" i="1" s="1"/>
  <c r="H444" i="1"/>
  <c r="I444" i="1" s="1"/>
  <c r="H332" i="1"/>
  <c r="I332" i="1" s="1"/>
  <c r="H1381" i="1"/>
  <c r="I1381" i="1" s="1"/>
  <c r="H438" i="1"/>
  <c r="I438" i="1" s="1"/>
  <c r="H1350" i="1"/>
  <c r="I1350" i="1" s="1"/>
  <c r="H1984" i="1"/>
  <c r="I1984" i="1" s="1"/>
  <c r="H176" i="1"/>
  <c r="I176" i="1" s="1"/>
  <c r="H534" i="1"/>
  <c r="I534" i="1" s="1"/>
  <c r="H385" i="1"/>
  <c r="I385" i="1" s="1"/>
  <c r="H1629" i="1"/>
  <c r="I1629" i="1" s="1"/>
  <c r="H597" i="1"/>
  <c r="I597" i="1" s="1"/>
  <c r="H337" i="1"/>
  <c r="I337" i="1" s="1"/>
  <c r="H1589" i="1"/>
  <c r="I1589" i="1" s="1"/>
  <c r="H1766" i="1"/>
  <c r="I1766" i="1" s="1"/>
  <c r="H1227" i="1"/>
  <c r="I1227" i="1" s="1"/>
  <c r="H1469" i="1"/>
  <c r="I1469" i="1" s="1"/>
  <c r="H777" i="1"/>
  <c r="I777" i="1" s="1"/>
  <c r="H738" i="1"/>
  <c r="I738" i="1" s="1"/>
  <c r="H1019" i="1"/>
  <c r="I1019" i="1" s="1"/>
  <c r="H1915" i="1"/>
  <c r="I1915" i="1" s="1"/>
  <c r="H224" i="1"/>
  <c r="I224" i="1" s="1"/>
  <c r="H374" i="1"/>
  <c r="I374" i="1" s="1"/>
  <c r="H1035" i="1"/>
  <c r="I1035" i="1" s="1"/>
  <c r="H329" i="1"/>
  <c r="I329" i="1" s="1"/>
  <c r="H769" i="1"/>
  <c r="I769" i="1" s="1"/>
  <c r="H1024" i="1"/>
  <c r="I1024" i="1" s="1"/>
  <c r="H1854" i="1"/>
  <c r="I1854" i="1" s="1"/>
  <c r="H914" i="1"/>
  <c r="I914" i="1" s="1"/>
  <c r="H1573" i="1"/>
  <c r="I1573" i="1" s="1"/>
  <c r="H23" i="1"/>
  <c r="I23" i="1" s="1"/>
  <c r="H1408" i="1"/>
  <c r="I1408" i="1" s="1"/>
  <c r="H774" i="1"/>
  <c r="I774" i="1" s="1"/>
  <c r="H1456" i="1"/>
  <c r="I1456" i="1" s="1"/>
  <c r="H926" i="1"/>
  <c r="I926" i="1" s="1"/>
  <c r="H138" i="1"/>
  <c r="I138" i="1" s="1"/>
  <c r="H1788" i="1"/>
  <c r="I1788" i="1" s="1"/>
  <c r="H1438" i="1"/>
  <c r="I1438" i="1" s="1"/>
  <c r="H74" i="1"/>
  <c r="I74" i="1" s="1"/>
  <c r="H1674" i="1"/>
  <c r="I1674" i="1" s="1"/>
  <c r="H1235" i="1"/>
  <c r="I1235" i="1" s="1"/>
  <c r="H299" i="1"/>
  <c r="I299" i="1" s="1"/>
  <c r="H1578" i="1"/>
  <c r="I1578" i="1" s="1"/>
  <c r="H90" i="1"/>
  <c r="I90" i="1" s="1"/>
  <c r="H536" i="1"/>
  <c r="I536" i="1" s="1"/>
  <c r="H149" i="1"/>
  <c r="I149" i="1" s="1"/>
  <c r="H368" i="1"/>
  <c r="I368" i="1" s="1"/>
  <c r="H35" i="1"/>
  <c r="I35" i="1" s="1"/>
  <c r="H262" i="1"/>
  <c r="I262" i="1" s="1"/>
  <c r="H154" i="1"/>
  <c r="I154" i="1" s="1"/>
  <c r="H447" i="1"/>
  <c r="I447" i="1" s="1"/>
  <c r="H1719" i="1"/>
  <c r="I1719" i="1" s="1"/>
  <c r="H472" i="1"/>
  <c r="I472" i="1" s="1"/>
  <c r="H908" i="1"/>
  <c r="I908" i="1" s="1"/>
  <c r="H891" i="1"/>
  <c r="I891" i="1" s="1"/>
  <c r="H1128" i="1"/>
  <c r="I1128" i="1" s="1"/>
  <c r="H1476" i="1"/>
  <c r="I1476" i="1" s="1"/>
  <c r="H1011" i="1"/>
  <c r="I1011" i="1" s="1"/>
  <c r="H195" i="1"/>
  <c r="I195" i="1" s="1"/>
  <c r="H743" i="1"/>
  <c r="I743" i="1" s="1"/>
  <c r="H85" i="1"/>
  <c r="I85" i="1" s="1"/>
  <c r="H1324" i="1"/>
  <c r="I1324" i="1" s="1"/>
  <c r="H185" i="1"/>
  <c r="I185" i="1" s="1"/>
  <c r="H1850" i="1"/>
  <c r="I1850" i="1" s="1"/>
  <c r="H1048" i="1"/>
  <c r="I1048" i="1" s="1"/>
  <c r="H344" i="1"/>
  <c r="I344" i="1" s="1"/>
  <c r="H1685" i="1"/>
  <c r="I1685" i="1" s="1"/>
  <c r="H1837" i="1"/>
  <c r="I1837" i="1" s="1"/>
  <c r="H1077" i="1"/>
  <c r="I1077" i="1" s="1"/>
  <c r="H135" i="1"/>
  <c r="I135" i="1" s="1"/>
  <c r="H529" i="1"/>
  <c r="I529" i="1" s="1"/>
  <c r="H1137" i="1"/>
  <c r="I1137" i="1" s="1"/>
  <c r="H485" i="1"/>
  <c r="I485" i="1" s="1"/>
  <c r="H1630" i="1"/>
  <c r="I1630" i="1" s="1"/>
  <c r="H990" i="1"/>
  <c r="I990" i="1" s="1"/>
  <c r="H1668" i="1"/>
  <c r="I1668" i="1" s="1"/>
  <c r="H211" i="1"/>
  <c r="I211" i="1" s="1"/>
  <c r="H396" i="1"/>
  <c r="I396" i="1" s="1"/>
  <c r="H879" i="1"/>
  <c r="I879" i="1" s="1"/>
  <c r="H1254" i="1"/>
  <c r="I1254" i="1" s="1"/>
  <c r="H631" i="1"/>
  <c r="I631" i="1" s="1"/>
  <c r="H665" i="1"/>
  <c r="I665" i="1" s="1"/>
  <c r="H1661" i="1"/>
  <c r="I1661" i="1" s="1"/>
  <c r="H371" i="1"/>
  <c r="I371" i="1" s="1"/>
  <c r="H420" i="1"/>
  <c r="I420" i="1" s="1"/>
  <c r="H358" i="1"/>
  <c r="I358" i="1" s="1"/>
  <c r="H1034" i="1"/>
  <c r="I1034" i="1" s="1"/>
  <c r="H136" i="1"/>
  <c r="I136" i="1" s="1"/>
  <c r="H953" i="1"/>
  <c r="I953" i="1" s="1"/>
  <c r="H776" i="1"/>
  <c r="I776" i="1" s="1"/>
  <c r="H1088" i="1"/>
  <c r="I1088" i="1" s="1"/>
  <c r="H511" i="1"/>
  <c r="I511" i="1" s="1"/>
  <c r="H7" i="1"/>
  <c r="I7" i="1" s="1"/>
  <c r="H717" i="1"/>
  <c r="I717" i="1" s="1"/>
  <c r="H1285" i="1"/>
  <c r="I1285" i="1" s="1"/>
  <c r="H1198" i="1"/>
  <c r="I1198" i="1" s="1"/>
  <c r="H1805" i="1"/>
  <c r="I1805" i="1" s="1"/>
  <c r="H1209" i="1"/>
  <c r="I1209" i="1" s="1"/>
  <c r="H905" i="1"/>
  <c r="I905" i="1" s="1"/>
  <c r="H1701" i="1"/>
  <c r="I1701" i="1" s="1"/>
  <c r="H123" i="1"/>
  <c r="I123" i="1" s="1"/>
  <c r="H982" i="1"/>
  <c r="I982" i="1" s="1"/>
  <c r="H680" i="1"/>
  <c r="I680" i="1" s="1"/>
  <c r="H1271" i="1"/>
  <c r="I1271" i="1" s="1"/>
  <c r="H1512" i="1"/>
  <c r="I1512" i="1" s="1"/>
  <c r="H1817" i="1"/>
  <c r="I1817" i="1" s="1"/>
  <c r="H1627" i="1"/>
  <c r="I1627" i="1" s="1"/>
  <c r="H1774" i="1"/>
  <c r="I1774" i="1" s="1"/>
  <c r="H1135" i="1"/>
  <c r="I1135" i="1" s="1"/>
  <c r="H746" i="1"/>
  <c r="I746" i="1" s="1"/>
  <c r="H1087" i="1"/>
  <c r="I1087" i="1" s="1"/>
  <c r="H598" i="1"/>
  <c r="I598" i="1" s="1"/>
  <c r="H1518" i="1"/>
  <c r="I1518" i="1" s="1"/>
  <c r="H208" i="1"/>
  <c r="I208" i="1" s="1"/>
  <c r="H663" i="1"/>
  <c r="I663" i="1" s="1"/>
  <c r="H1193" i="1"/>
  <c r="I1193" i="1" s="1"/>
  <c r="H97" i="1"/>
  <c r="I97" i="1" s="1"/>
  <c r="H1894" i="1"/>
  <c r="I1894" i="1" s="1"/>
  <c r="H1219" i="1"/>
  <c r="I1219" i="1" s="1"/>
  <c r="H1560" i="1"/>
  <c r="I1560" i="1" s="1"/>
  <c r="H594" i="1"/>
  <c r="I594" i="1" s="1"/>
  <c r="H454" i="1"/>
  <c r="I454" i="1" s="1"/>
  <c r="H159" i="1"/>
  <c r="I159" i="1" s="1"/>
  <c r="H1946" i="1"/>
  <c r="I1946" i="1" s="1"/>
  <c r="H572" i="1"/>
  <c r="I572" i="1" s="1"/>
  <c r="H370" i="1"/>
  <c r="I370" i="1" s="1"/>
  <c r="H1371" i="1"/>
  <c r="I1371" i="1" s="1"/>
  <c r="H640" i="1"/>
  <c r="I640" i="1" s="1"/>
  <c r="H93" i="1"/>
  <c r="I93" i="1" s="1"/>
  <c r="H204" i="1"/>
  <c r="I204" i="1" s="1"/>
  <c r="H156" i="1"/>
  <c r="I156" i="1" s="1"/>
  <c r="H452" i="1"/>
  <c r="I452" i="1" s="1"/>
  <c r="H16" i="1"/>
  <c r="I16" i="1" s="1"/>
  <c r="H590" i="1"/>
  <c r="I590" i="1" s="1"/>
  <c r="H341" i="1"/>
  <c r="I341" i="1" s="1"/>
  <c r="H267" i="1"/>
  <c r="I267" i="1" s="1"/>
  <c r="H65" i="1"/>
  <c r="I65" i="1" s="1"/>
  <c r="H532" i="1"/>
  <c r="I532" i="1" s="1"/>
  <c r="H37" i="1"/>
  <c r="I37" i="1" s="1"/>
  <c r="H691" i="1"/>
  <c r="I691" i="1" s="1"/>
  <c r="H770" i="1"/>
  <c r="I770" i="1" s="1"/>
  <c r="H194" i="1"/>
  <c r="I194" i="1" s="1"/>
  <c r="H1276" i="1"/>
  <c r="I1276" i="1" s="1"/>
  <c r="H541" i="1"/>
  <c r="I541" i="1" s="1"/>
  <c r="H1268" i="1"/>
  <c r="I1268" i="1" s="1"/>
  <c r="H505" i="1"/>
  <c r="I505" i="1" s="1"/>
  <c r="H775" i="1"/>
  <c r="I775" i="1" s="1"/>
  <c r="H1710" i="1"/>
  <c r="I1710" i="1" s="1"/>
  <c r="H651" i="1"/>
  <c r="I651" i="1" s="1"/>
  <c r="H415" i="1"/>
  <c r="I415" i="1" s="1"/>
  <c r="H1451" i="1"/>
  <c r="I1451" i="1" s="1"/>
  <c r="H1645" i="1"/>
  <c r="I1645" i="1" s="1"/>
  <c r="H1555" i="1"/>
  <c r="I1555" i="1" s="1"/>
  <c r="H22" i="1"/>
  <c r="I22" i="1" s="1"/>
  <c r="H1141" i="1"/>
  <c r="I1141" i="1" s="1"/>
  <c r="H1599" i="1"/>
  <c r="I1599" i="1" s="1"/>
  <c r="H247" i="1"/>
  <c r="I247" i="1" s="1"/>
  <c r="H542" i="1"/>
  <c r="I542" i="1" s="1"/>
  <c r="H1696" i="1"/>
  <c r="I1696" i="1" s="1"/>
  <c r="H683" i="1"/>
  <c r="I683" i="1" s="1"/>
  <c r="H83" i="1"/>
  <c r="I83" i="1" s="1"/>
  <c r="H506" i="1"/>
  <c r="I506" i="1" s="1"/>
  <c r="H115" i="1"/>
  <c r="I115" i="1" s="1"/>
  <c r="H1001" i="1"/>
  <c r="I1001" i="1" s="1"/>
  <c r="H1183" i="1"/>
  <c r="I1183" i="1" s="1"/>
  <c r="H984" i="1"/>
  <c r="I984" i="1" s="1"/>
  <c r="H1943" i="1"/>
  <c r="I1943" i="1" s="1"/>
  <c r="H1411" i="1"/>
  <c r="I1411" i="1" s="1"/>
  <c r="H1669" i="1"/>
  <c r="I1669" i="1" s="1"/>
  <c r="H1207" i="1"/>
  <c r="I1207" i="1" s="1"/>
  <c r="H1372" i="1"/>
  <c r="I1372" i="1" s="1"/>
  <c r="H1923" i="1"/>
  <c r="I1923" i="1" s="1"/>
  <c r="H1044" i="1"/>
  <c r="I1044" i="1" s="1"/>
  <c r="H275" i="1"/>
  <c r="I275" i="1" s="1"/>
  <c r="H821" i="1"/>
  <c r="I821" i="1" s="1"/>
  <c r="H807" i="1"/>
  <c r="I807" i="1" s="1"/>
  <c r="H1463" i="1"/>
  <c r="I1463" i="1" s="1"/>
  <c r="H373" i="1"/>
  <c r="I373" i="1" s="1"/>
  <c r="H1693" i="1"/>
  <c r="I1693" i="1" s="1"/>
  <c r="H175" i="1"/>
  <c r="I175" i="1" s="1"/>
  <c r="H678" i="1"/>
  <c r="I678" i="1" s="1"/>
  <c r="H1046" i="1"/>
  <c r="I1046" i="1" s="1"/>
  <c r="H727" i="1"/>
  <c r="I727" i="1" s="1"/>
  <c r="H1302" i="1"/>
  <c r="I1302" i="1" s="1"/>
  <c r="H1317" i="1"/>
  <c r="I1317" i="1" s="1"/>
  <c r="H729" i="1"/>
  <c r="I729" i="1" s="1"/>
  <c r="H1746" i="1"/>
  <c r="I1746" i="1" s="1"/>
  <c r="H1466" i="1"/>
  <c r="I1466" i="1" s="1"/>
  <c r="H1159" i="1"/>
  <c r="I1159" i="1" s="1"/>
  <c r="H581" i="1"/>
  <c r="I581" i="1" s="1"/>
  <c r="H1895" i="1"/>
  <c r="I1895" i="1" s="1"/>
  <c r="H898" i="1"/>
  <c r="I898" i="1" s="1"/>
  <c r="H1033" i="1"/>
  <c r="I1033" i="1" s="1"/>
  <c r="H426" i="1"/>
  <c r="I426" i="1" s="1"/>
  <c r="H252" i="1"/>
  <c r="I252" i="1" s="1"/>
  <c r="H786" i="1"/>
  <c r="I786" i="1" s="1"/>
  <c r="H391" i="1"/>
  <c r="I391" i="1" s="1"/>
  <c r="H126" i="1"/>
  <c r="I126" i="1" s="1"/>
  <c r="H1543" i="1"/>
  <c r="I1543" i="1" s="1"/>
  <c r="H756" i="1"/>
  <c r="I756" i="1" s="1"/>
  <c r="H1491" i="1"/>
  <c r="I1491" i="1" s="1"/>
  <c r="H1970" i="1"/>
  <c r="I1970" i="1" s="1"/>
  <c r="H1299" i="1"/>
  <c r="I1299" i="1" s="1"/>
  <c r="H216" i="1"/>
  <c r="I216" i="1" s="1"/>
  <c r="H645" i="1"/>
  <c r="I645" i="1" s="1"/>
  <c r="H1155" i="1"/>
  <c r="I1155" i="1" s="1"/>
  <c r="H890" i="1"/>
  <c r="I890" i="1" s="1"/>
  <c r="H1401" i="1"/>
  <c r="I1401" i="1" s="1"/>
  <c r="H849" i="1"/>
  <c r="I849" i="1" s="1"/>
  <c r="H1147" i="1"/>
  <c r="I1147" i="1" s="1"/>
  <c r="H1893" i="1"/>
  <c r="I1893" i="1" s="1"/>
  <c r="H201" i="1"/>
  <c r="I201" i="1" s="1"/>
  <c r="H537" i="1"/>
  <c r="I537" i="1" s="1"/>
  <c r="H443" i="1"/>
  <c r="I443" i="1" s="1"/>
  <c r="H206" i="1"/>
  <c r="I206" i="1" s="1"/>
  <c r="H357" i="1"/>
  <c r="I357" i="1" s="1"/>
  <c r="H333" i="1"/>
  <c r="I333" i="1" s="1"/>
  <c r="H601" i="1"/>
  <c r="I601" i="1" s="1"/>
  <c r="H1481" i="1"/>
  <c r="I1481" i="1" s="1"/>
  <c r="H669" i="1"/>
  <c r="I669" i="1" s="1"/>
  <c r="H710" i="1"/>
  <c r="I710" i="1" s="1"/>
  <c r="H566" i="1"/>
  <c r="I566" i="1" s="1"/>
  <c r="H782" i="1"/>
  <c r="I782" i="1" s="1"/>
  <c r="H773" i="1"/>
  <c r="I773" i="1" s="1"/>
  <c r="H1031" i="1"/>
  <c r="I1031" i="1" s="1"/>
  <c r="H814" i="1"/>
  <c r="I814" i="1" s="1"/>
  <c r="H86" i="1"/>
  <c r="I86" i="1" s="1"/>
  <c r="H32" i="1"/>
  <c r="I32" i="1" s="1"/>
  <c r="H367" i="1"/>
  <c r="I367" i="1" s="1"/>
  <c r="H80" i="1"/>
  <c r="I80" i="1" s="1"/>
  <c r="H491" i="1"/>
  <c r="I491" i="1" s="1"/>
  <c r="H160" i="1"/>
  <c r="I160" i="1" s="1"/>
  <c r="H360" i="1"/>
  <c r="I360" i="1" s="1"/>
  <c r="H375" i="1"/>
  <c r="I375" i="1" s="1"/>
  <c r="H441" i="1"/>
  <c r="I441" i="1" s="1"/>
  <c r="H671" i="1"/>
  <c r="I671" i="1" s="1"/>
  <c r="H502" i="1"/>
  <c r="I502" i="1" s="1"/>
  <c r="H1722" i="1"/>
  <c r="I1722" i="1" s="1"/>
  <c r="H1261" i="1"/>
  <c r="I1261" i="1" s="1"/>
  <c r="H1809" i="1"/>
  <c r="I1809" i="1" s="1"/>
  <c r="H1354" i="1"/>
  <c r="I1354" i="1" s="1"/>
  <c r="H183" i="1"/>
  <c r="I183" i="1" s="1"/>
  <c r="H278" i="1"/>
  <c r="I278" i="1" s="1"/>
  <c r="H828" i="1"/>
  <c r="I828" i="1" s="1"/>
  <c r="H306" i="1"/>
  <c r="I306" i="1" s="1"/>
  <c r="H495" i="1"/>
  <c r="I495" i="1" s="1"/>
  <c r="H611" i="1"/>
  <c r="I611" i="1" s="1"/>
  <c r="H1348" i="1"/>
  <c r="I1348" i="1" s="1"/>
  <c r="H1223" i="1"/>
  <c r="I1223" i="1" s="1"/>
  <c r="H1329" i="1"/>
  <c r="I1329" i="1" s="1"/>
  <c r="H637" i="1"/>
  <c r="I637" i="1" s="1"/>
  <c r="H649" i="1"/>
  <c r="I649" i="1" s="1"/>
  <c r="H655" i="1"/>
  <c r="I655" i="1" s="1"/>
  <c r="H1129" i="1"/>
  <c r="I1129" i="1" s="1"/>
  <c r="H462" i="1"/>
  <c r="I462" i="1" s="1"/>
  <c r="H1506" i="1"/>
  <c r="I1506" i="1" s="1"/>
  <c r="H484" i="1"/>
  <c r="I484" i="1" s="1"/>
  <c r="H1570" i="1"/>
  <c r="I1570" i="1" s="1"/>
  <c r="H999" i="1"/>
  <c r="I999" i="1" s="1"/>
  <c r="H1782" i="1"/>
  <c r="I1782" i="1" s="1"/>
  <c r="H339" i="1"/>
  <c r="I339" i="1" s="1"/>
  <c r="H261" i="1"/>
  <c r="I261" i="1" s="1"/>
  <c r="H161" i="1"/>
  <c r="I161" i="1" s="1"/>
  <c r="H1952" i="1"/>
  <c r="I1952" i="1" s="1"/>
  <c r="H979" i="1"/>
  <c r="I979" i="1" s="1"/>
  <c r="H612" i="1"/>
  <c r="I612" i="1" s="1"/>
  <c r="H1917" i="1"/>
  <c r="I1917" i="1" s="1"/>
  <c r="H1104" i="1"/>
  <c r="I1104" i="1" s="1"/>
  <c r="H1360" i="1"/>
  <c r="I1360" i="1" s="1"/>
  <c r="H504" i="1"/>
  <c r="I504" i="1" s="1"/>
  <c r="H545" i="1"/>
  <c r="I545" i="1" s="1"/>
  <c r="H596" i="1"/>
  <c r="I596" i="1" s="1"/>
  <c r="H910" i="1"/>
  <c r="I910" i="1" s="1"/>
  <c r="H1238" i="1"/>
  <c r="I1238" i="1" s="1"/>
  <c r="H1852" i="1"/>
  <c r="I1852" i="1" s="1"/>
  <c r="H95" i="1"/>
  <c r="I95" i="1" s="1"/>
  <c r="H94" i="1"/>
  <c r="I94" i="1" s="1"/>
  <c r="H1018" i="1"/>
  <c r="I1018" i="1" s="1"/>
  <c r="H883" i="1"/>
  <c r="I883" i="1" s="1"/>
  <c r="H1167" i="1"/>
  <c r="I1167" i="1" s="1"/>
  <c r="H217" i="1"/>
  <c r="I217" i="1" s="1"/>
  <c r="H410" i="1"/>
  <c r="I410" i="1" s="1"/>
  <c r="H1270" i="1"/>
  <c r="I1270" i="1" s="1"/>
  <c r="H1802" i="1"/>
  <c r="I1802" i="1" s="1"/>
  <c r="H266" i="1"/>
  <c r="I266" i="1" s="1"/>
  <c r="H837" i="1"/>
  <c r="I837" i="1" s="1"/>
  <c r="H1069" i="1"/>
  <c r="I1069" i="1" s="1"/>
  <c r="H1303" i="1"/>
  <c r="I1303" i="1" s="1"/>
  <c r="H1869" i="1"/>
  <c r="I1869" i="1" s="1"/>
  <c r="H1066" i="1"/>
  <c r="I1066" i="1" s="1"/>
  <c r="H243" i="1"/>
  <c r="I243" i="1" s="1"/>
  <c r="H1596" i="1"/>
  <c r="I1596" i="1" s="1"/>
  <c r="H616" i="1"/>
  <c r="I616" i="1" s="1"/>
  <c r="H1602" i="1"/>
  <c r="I1602" i="1" s="1"/>
  <c r="H269" i="1"/>
  <c r="I269" i="1" s="1"/>
  <c r="H1483" i="1"/>
  <c r="I1483" i="1" s="1"/>
  <c r="H1416" i="1"/>
  <c r="I1416" i="1" s="1"/>
  <c r="H943" i="1"/>
  <c r="I943" i="1" s="1"/>
  <c r="H483" i="1"/>
  <c r="I483" i="1" s="1"/>
  <c r="H376" i="1"/>
  <c r="I376" i="1" s="1"/>
  <c r="H634" i="1"/>
  <c r="I634" i="1" s="1"/>
  <c r="H1089" i="1"/>
  <c r="I1089" i="1" s="1"/>
  <c r="H1106" i="1"/>
  <c r="I1106" i="1" s="1"/>
  <c r="H98" i="1"/>
  <c r="I98" i="1" s="1"/>
  <c r="H1054" i="1"/>
  <c r="I1054" i="1" s="1"/>
  <c r="H697" i="1"/>
  <c r="I697" i="1" s="1"/>
  <c r="H1465" i="1"/>
  <c r="I1465" i="1" s="1"/>
  <c r="H602" i="1"/>
  <c r="I602" i="1" s="1"/>
  <c r="H1343" i="1"/>
  <c r="I1343" i="1" s="1"/>
  <c r="H100" i="1"/>
  <c r="I100" i="1" s="1"/>
  <c r="H603" i="1"/>
  <c r="I603" i="1" s="1"/>
  <c r="H1321" i="1"/>
  <c r="I1321" i="1" s="1"/>
  <c r="H475" i="1"/>
  <c r="I475" i="1" s="1"/>
  <c r="H104" i="1"/>
  <c r="I104" i="1" s="1"/>
  <c r="H1504" i="1"/>
  <c r="I1504" i="1" s="1"/>
  <c r="H703" i="1"/>
  <c r="I703" i="1" s="1"/>
  <c r="H1391" i="1"/>
  <c r="I1391" i="1" s="1"/>
  <c r="H51" i="1"/>
  <c r="I51" i="1" s="1"/>
  <c r="H1249" i="1"/>
  <c r="I1249" i="1" s="1"/>
  <c r="H780" i="1"/>
  <c r="I780" i="1" s="1"/>
  <c r="H53" i="1"/>
  <c r="I53" i="1" s="1"/>
  <c r="H1682" i="1"/>
  <c r="I1682" i="1" s="1"/>
  <c r="H1521" i="1"/>
  <c r="I1521" i="1" s="1"/>
  <c r="H794" i="1"/>
  <c r="I794" i="1" s="1"/>
  <c r="H1613" i="1"/>
  <c r="I1613" i="1" s="1"/>
  <c r="H71" i="1"/>
  <c r="I71" i="1" s="1"/>
  <c r="H397" i="1"/>
  <c r="I397" i="1" s="1"/>
  <c r="H1239" i="1"/>
  <c r="I1239" i="1" s="1"/>
  <c r="H1224" i="1"/>
  <c r="I1224" i="1" s="1"/>
  <c r="H1621" i="1"/>
  <c r="I1621" i="1" s="1"/>
  <c r="H1500" i="1"/>
  <c r="I1500" i="1" s="1"/>
  <c r="H866" i="1"/>
  <c r="I866" i="1" s="1"/>
  <c r="H1297" i="1"/>
  <c r="I1297" i="1" s="1"/>
  <c r="H872" i="1"/>
  <c r="I872" i="1" s="1"/>
  <c r="H89" i="1"/>
  <c r="I89" i="1" s="1"/>
  <c r="H829" i="1"/>
  <c r="I829" i="1" s="1"/>
  <c r="H966" i="1"/>
  <c r="I966" i="1" s="1"/>
  <c r="H734" i="1"/>
  <c r="I734" i="1" s="1"/>
  <c r="H1757" i="1"/>
  <c r="I1757" i="1" s="1"/>
  <c r="H1251" i="1"/>
  <c r="I1251" i="1" s="1"/>
  <c r="H1423" i="1"/>
  <c r="I1423" i="1" s="1"/>
  <c r="H291" i="1"/>
  <c r="I291" i="1" s="1"/>
  <c r="H1158" i="1"/>
  <c r="I1158" i="1" s="1"/>
  <c r="H1079" i="1"/>
  <c r="I1079" i="1" s="1"/>
  <c r="H935" i="1"/>
  <c r="I935" i="1" s="1"/>
  <c r="H1296" i="1"/>
  <c r="I1296" i="1" s="1"/>
  <c r="H96" i="1"/>
  <c r="I96" i="1" s="1"/>
  <c r="H1318" i="1"/>
  <c r="I1318" i="1" s="1"/>
  <c r="H1076" i="1"/>
  <c r="I1076" i="1" s="1"/>
  <c r="H1655" i="1"/>
  <c r="I1655" i="1" s="1"/>
  <c r="H1670" i="1"/>
  <c r="I1670" i="1" s="1"/>
  <c r="H672" i="1"/>
  <c r="I672" i="1" s="1"/>
  <c r="H1295" i="1"/>
  <c r="I1295" i="1" s="1"/>
  <c r="H425" i="1"/>
  <c r="I425" i="1" s="1"/>
  <c r="H1182" i="1"/>
  <c r="I1182" i="1" s="1"/>
  <c r="H619" i="1"/>
  <c r="I619" i="1" s="1"/>
  <c r="H1498" i="1"/>
  <c r="I1498" i="1" s="1"/>
  <c r="H1174" i="1"/>
  <c r="I1174" i="1" s="1"/>
  <c r="H254" i="1"/>
  <c r="I254" i="1" s="1"/>
  <c r="H26" i="1"/>
  <c r="I26" i="1" s="1"/>
  <c r="H258" i="1"/>
  <c r="I258" i="1" s="1"/>
  <c r="H1525" i="1"/>
  <c r="I1525" i="1" s="1"/>
  <c r="H1028" i="1"/>
  <c r="I1028" i="1" s="1"/>
  <c r="H638" i="1"/>
  <c r="I638" i="1" s="1"/>
  <c r="H1747" i="1"/>
  <c r="I1747" i="1" s="1"/>
  <c r="H968" i="1"/>
  <c r="I968" i="1" s="1"/>
  <c r="H78" i="1"/>
  <c r="I78" i="1" s="1"/>
  <c r="H779" i="1"/>
  <c r="I779" i="1" s="1"/>
  <c r="H1882" i="1"/>
  <c r="I1882" i="1" s="1"/>
  <c r="H401" i="1"/>
  <c r="I401" i="1" s="1"/>
  <c r="H409" i="1"/>
  <c r="I409" i="1" s="1"/>
  <c r="H1220" i="1"/>
  <c r="I1220" i="1" s="1"/>
  <c r="H179" i="1"/>
  <c r="I179" i="1" s="1"/>
  <c r="H309" i="1"/>
  <c r="I309" i="1" s="1"/>
  <c r="H1333" i="1"/>
  <c r="I1333" i="1" s="1"/>
  <c r="H230" i="1"/>
  <c r="I230" i="1" s="1"/>
  <c r="H1298" i="1"/>
  <c r="I1298" i="1" s="1"/>
  <c r="H995" i="1"/>
  <c r="I995" i="1" s="1"/>
  <c r="H1864" i="1"/>
  <c r="I1864" i="1" s="1"/>
  <c r="H157" i="1"/>
  <c r="I157" i="1" s="1"/>
  <c r="H82" i="1"/>
  <c r="I82" i="1" s="1"/>
  <c r="H565" i="1"/>
  <c r="I565" i="1" s="1"/>
  <c r="H1755" i="1"/>
  <c r="I1755" i="1" s="1"/>
  <c r="H799" i="1"/>
  <c r="I799" i="1" s="1"/>
  <c r="H153" i="1"/>
  <c r="I153" i="1" s="1"/>
  <c r="H1292" i="1"/>
  <c r="I1292" i="1" s="1"/>
  <c r="H722" i="1"/>
  <c r="I722" i="1" s="1"/>
  <c r="H54" i="1"/>
  <c r="I54" i="1" s="1"/>
  <c r="H1873" i="1"/>
  <c r="I1873" i="1" s="1"/>
  <c r="H1901" i="1"/>
  <c r="I1901" i="1" s="1"/>
  <c r="H363" i="1"/>
  <c r="I363" i="1" s="1"/>
  <c r="H1513" i="1"/>
  <c r="I1513" i="1" s="1"/>
  <c r="H1286" i="1"/>
  <c r="I1286" i="1" s="1"/>
  <c r="H260" i="1"/>
  <c r="I260" i="1" s="1"/>
  <c r="H1133" i="1"/>
  <c r="I1133" i="1" s="1"/>
  <c r="H117" i="1"/>
  <c r="I117" i="1" s="1"/>
  <c r="H116" i="1"/>
  <c r="I116" i="1" s="1"/>
  <c r="H1914" i="1"/>
  <c r="I1914" i="1" s="1"/>
  <c r="H1581" i="1"/>
  <c r="I1581" i="1" s="1"/>
  <c r="H468" i="1"/>
  <c r="I468" i="1" s="1"/>
  <c r="H1736" i="1"/>
  <c r="I1736" i="1" s="1"/>
  <c r="H1932" i="1"/>
  <c r="I1932" i="1" s="1"/>
  <c r="H310" i="1"/>
  <c r="I310" i="1" s="1"/>
  <c r="H1390" i="1"/>
  <c r="I1390" i="1" s="1"/>
  <c r="H1826" i="1"/>
  <c r="I1826" i="1" s="1"/>
  <c r="H699" i="1"/>
  <c r="I699" i="1" s="1"/>
  <c r="H1144" i="1"/>
  <c r="I1144" i="1" s="1"/>
  <c r="H907" i="1"/>
  <c r="I907" i="1" s="1"/>
  <c r="H327" i="1"/>
  <c r="I327" i="1" s="1"/>
  <c r="H1887" i="1"/>
  <c r="I1887" i="1" s="1"/>
  <c r="H386" i="1"/>
  <c r="I386" i="1" s="1"/>
  <c r="H414" i="1"/>
  <c r="I414" i="1" s="1"/>
  <c r="H234" i="1"/>
  <c r="I234" i="1" s="1"/>
  <c r="H1229" i="1"/>
  <c r="I1229" i="1" s="1"/>
  <c r="H1361" i="1"/>
  <c r="I1361" i="1" s="1"/>
  <c r="H1010" i="1"/>
  <c r="I1010" i="1" s="1"/>
  <c r="H317" i="1"/>
  <c r="I317" i="1" s="1"/>
  <c r="H851" i="1"/>
  <c r="I851" i="1" s="1"/>
  <c r="H527" i="1"/>
  <c r="I527" i="1" s="1"/>
  <c r="H1846" i="1"/>
  <c r="I1846" i="1" s="1"/>
  <c r="H1678" i="1"/>
  <c r="I1678" i="1" s="1"/>
  <c r="H822" i="1"/>
  <c r="I822" i="1" s="1"/>
  <c r="H1611" i="1"/>
  <c r="I1611" i="1" s="1"/>
  <c r="H1012" i="1"/>
  <c r="I1012" i="1" s="1"/>
  <c r="H1468" i="1"/>
  <c r="I1468" i="1" s="1"/>
  <c r="H562" i="1"/>
  <c r="I562" i="1" s="1"/>
  <c r="H1021" i="1"/>
  <c r="I1021" i="1" s="1"/>
  <c r="H1083" i="1"/>
  <c r="I1083" i="1" s="1"/>
  <c r="H1912" i="1"/>
  <c r="I1912" i="1" s="1"/>
  <c r="H301" i="1"/>
  <c r="I301" i="1" s="1"/>
  <c r="H424" i="1"/>
  <c r="I424" i="1" s="1"/>
  <c r="H84" i="1"/>
  <c r="I84" i="1" s="1"/>
  <c r="H1315" i="1"/>
  <c r="I1315" i="1" s="1"/>
  <c r="H658" i="1"/>
  <c r="I658" i="1" s="1"/>
  <c r="H1082" i="1"/>
  <c r="I1082" i="1" s="1"/>
  <c r="H1592" i="1"/>
  <c r="I1592" i="1" s="1"/>
  <c r="H1124" i="1"/>
  <c r="I1124" i="1" s="1"/>
  <c r="H1537" i="1"/>
  <c r="I1537" i="1" s="1"/>
  <c r="H1325" i="1"/>
  <c r="I1325" i="1" s="1"/>
  <c r="H326" i="1"/>
  <c r="I326" i="1" s="1"/>
  <c r="H682" i="1"/>
  <c r="I682" i="1" s="1"/>
  <c r="H1623" i="1"/>
  <c r="I1623" i="1" s="1"/>
  <c r="H761" i="1"/>
  <c r="I761" i="1" s="1"/>
  <c r="H1490" i="1"/>
  <c r="I1490" i="1" s="1"/>
  <c r="H1697" i="1"/>
  <c r="I1697" i="1" s="1"/>
  <c r="H692" i="1"/>
  <c r="I692" i="1" s="1"/>
  <c r="H559" i="1"/>
  <c r="I559" i="1" s="1"/>
  <c r="H1962" i="1"/>
  <c r="I1962" i="1" s="1"/>
  <c r="H1331" i="1"/>
  <c r="I1331" i="1" s="1"/>
  <c r="H1378" i="1"/>
  <c r="I1378" i="1" s="1"/>
  <c r="H1095" i="1"/>
  <c r="I1095" i="1" s="1"/>
  <c r="H694" i="1"/>
  <c r="I694" i="1" s="1"/>
  <c r="H62" i="1"/>
  <c r="I62" i="1" s="1"/>
  <c r="H709" i="1"/>
  <c r="I709" i="1" s="1"/>
  <c r="H647" i="1"/>
  <c r="I647" i="1" s="1"/>
  <c r="H925" i="1"/>
  <c r="I925" i="1" s="1"/>
  <c r="H513" i="1"/>
  <c r="I513" i="1" s="1"/>
  <c r="H1358" i="1"/>
  <c r="I1358" i="1" s="1"/>
  <c r="H848" i="1"/>
  <c r="I848" i="1" s="1"/>
  <c r="H765" i="1"/>
  <c r="I765" i="1" s="1"/>
  <c r="H1700" i="1"/>
  <c r="I1700" i="1" s="1"/>
  <c r="H1471" i="1"/>
  <c r="I1471" i="1" s="1"/>
  <c r="H608" i="1"/>
  <c r="I608" i="1" s="1"/>
  <c r="H731" i="1"/>
  <c r="I731" i="1" s="1"/>
  <c r="H1551" i="1"/>
  <c r="I1551" i="1" s="1"/>
  <c r="H1407" i="1"/>
  <c r="I1407" i="1" s="1"/>
  <c r="H1750" i="1"/>
  <c r="I1750" i="1" s="1"/>
  <c r="H700" i="1"/>
  <c r="I700" i="1" s="1"/>
  <c r="H1874" i="1"/>
  <c r="I1874" i="1" s="1"/>
  <c r="H1081" i="1"/>
  <c r="I1081" i="1" s="1"/>
  <c r="H1485" i="1"/>
  <c r="I1485" i="1" s="1"/>
  <c r="H25" i="1"/>
  <c r="I25" i="1" s="1"/>
  <c r="H1211" i="1"/>
  <c r="I1211" i="1" s="1"/>
  <c r="H767" i="1"/>
  <c r="I767" i="1" s="1"/>
  <c r="H838" i="1"/>
  <c r="I838" i="1" s="1"/>
  <c r="H1515" i="1"/>
  <c r="I1515" i="1" s="1"/>
  <c r="H864" i="1"/>
  <c r="I864" i="1" s="1"/>
  <c r="H463" i="1"/>
  <c r="I463" i="1" s="1"/>
  <c r="H388" i="1"/>
  <c r="I388" i="1" s="1"/>
  <c r="H382" i="1"/>
  <c r="I382" i="1" s="1"/>
  <c r="H646" i="1"/>
  <c r="I646" i="1" s="1"/>
  <c r="H1849" i="1"/>
  <c r="I1849" i="1" s="1"/>
  <c r="H189" i="1"/>
  <c r="I189" i="1" s="1"/>
  <c r="H12" i="1"/>
  <c r="I12" i="1" s="1"/>
  <c r="H99" i="1"/>
  <c r="I99" i="1" s="1"/>
  <c r="H698" i="1"/>
  <c r="I698" i="1" s="1"/>
  <c r="H1113" i="1"/>
  <c r="I1113" i="1" s="1"/>
  <c r="H579" i="1"/>
  <c r="I579" i="1" s="1"/>
  <c r="H621" i="1"/>
  <c r="I621" i="1" s="1"/>
  <c r="H1134" i="1"/>
  <c r="I1134" i="1" s="1"/>
  <c r="H1103" i="1"/>
  <c r="I1103" i="1" s="1"/>
  <c r="H148" i="1"/>
  <c r="I148" i="1" s="1"/>
  <c r="H1282" i="1"/>
  <c r="I1282" i="1" s="1"/>
  <c r="H1074" i="1"/>
  <c r="I1074" i="1" s="1"/>
  <c r="H1792" i="1"/>
  <c r="I1792" i="1" s="1"/>
  <c r="H343" i="1"/>
  <c r="I343" i="1" s="1"/>
  <c r="H1063" i="1"/>
  <c r="I1063" i="1" s="1"/>
  <c r="H350" i="1"/>
  <c r="I350" i="1" s="1"/>
  <c r="H60" i="1"/>
  <c r="I60" i="1" s="1"/>
  <c r="H1715" i="1"/>
  <c r="I1715" i="1" s="1"/>
  <c r="H1392" i="1"/>
  <c r="I1392" i="1" s="1"/>
  <c r="H742" i="1"/>
  <c r="I742" i="1" s="1"/>
  <c r="H1603" i="1"/>
  <c r="I1603" i="1" s="1"/>
  <c r="H933" i="1"/>
  <c r="I933" i="1" s="1"/>
  <c r="H1705" i="1"/>
  <c r="I1705" i="1" s="1"/>
  <c r="H488" i="1"/>
  <c r="I488" i="1" s="1"/>
  <c r="H1916" i="1"/>
  <c r="I1916" i="1" s="1"/>
  <c r="H1368" i="1"/>
  <c r="I1368" i="1" s="1"/>
  <c r="H552" i="1"/>
  <c r="I552" i="1" s="1"/>
  <c r="H469" i="1"/>
  <c r="I469" i="1" s="1"/>
  <c r="H1833" i="1"/>
  <c r="I1833" i="1" s="1"/>
  <c r="H1041" i="1"/>
  <c r="I1041" i="1" s="1"/>
  <c r="H662" i="1"/>
  <c r="I662" i="1" s="1"/>
  <c r="H771" i="1"/>
  <c r="I771" i="1" s="1"/>
  <c r="H673" i="1"/>
  <c r="I673" i="1" s="1"/>
  <c r="H681" i="1"/>
  <c r="I681" i="1" s="1"/>
  <c r="H940" i="1"/>
  <c r="I940" i="1" s="1"/>
  <c r="H1055" i="1"/>
  <c r="I1055" i="1" s="1"/>
  <c r="H44" i="1"/>
  <c r="I44" i="1" s="1"/>
  <c r="H1388" i="1"/>
  <c r="I1388" i="1" s="1"/>
  <c r="H1052" i="1"/>
  <c r="I1052" i="1" s="1"/>
  <c r="H290" i="1"/>
  <c r="I290" i="1" s="1"/>
  <c r="H1552" i="1"/>
  <c r="I1552" i="1" s="1"/>
  <c r="H677" i="1"/>
  <c r="I677" i="1" s="1"/>
  <c r="H1608" i="1"/>
  <c r="I1608" i="1" s="1"/>
  <c r="H998" i="1"/>
  <c r="I998" i="1" s="1"/>
  <c r="H906" i="1"/>
  <c r="I906" i="1" s="1"/>
  <c r="H131" i="1"/>
  <c r="I131" i="1" s="1"/>
  <c r="H455" i="1"/>
  <c r="I455" i="1" s="1"/>
  <c r="H667" i="1"/>
  <c r="I667" i="1" s="1"/>
  <c r="H551" i="1"/>
  <c r="I551" i="1" s="1"/>
  <c r="H1667" i="1"/>
  <c r="I1667" i="1" s="1"/>
  <c r="H47" i="1"/>
  <c r="I47" i="1" s="1"/>
  <c r="H1767" i="1"/>
  <c r="I1767" i="1" s="1"/>
  <c r="H1393" i="1"/>
  <c r="I1393" i="1" s="1"/>
  <c r="H1389" i="1"/>
  <c r="I1389" i="1" s="1"/>
  <c r="H1905" i="1"/>
  <c r="I1905" i="1" s="1"/>
  <c r="H1413" i="1"/>
  <c r="I1413" i="1" s="1"/>
  <c r="H660" i="1"/>
  <c r="I660" i="1" s="1"/>
  <c r="H1486" i="1"/>
  <c r="I1486" i="1" s="1"/>
  <c r="H1242" i="1"/>
  <c r="I1242" i="1" s="1"/>
  <c r="H626" i="1"/>
  <c r="I626" i="1" s="1"/>
  <c r="H120" i="1"/>
  <c r="I120" i="1" s="1"/>
  <c r="H978" i="1"/>
  <c r="I978" i="1" s="1"/>
  <c r="H103" i="1"/>
  <c r="I103" i="1" s="1"/>
  <c r="H446" i="1"/>
  <c r="I446" i="1" s="1"/>
  <c r="H1820" i="1"/>
  <c r="I1820" i="1" s="1"/>
  <c r="H133" i="1"/>
  <c r="I133" i="1" s="1"/>
  <c r="H1694" i="1"/>
  <c r="I1694" i="1" s="1"/>
  <c r="H627" i="1"/>
  <c r="I627" i="1" s="1"/>
  <c r="H132" i="1"/>
  <c r="I132" i="1" s="1"/>
  <c r="H1191" i="1"/>
  <c r="I1191" i="1" s="1"/>
  <c r="H920" i="1"/>
  <c r="I920" i="1" s="1"/>
  <c r="H287" i="1"/>
  <c r="I287" i="1" s="1"/>
  <c r="H249" i="1"/>
  <c r="I249" i="1" s="1"/>
  <c r="H1993" i="1"/>
  <c r="I1993" i="1" s="1"/>
  <c r="H163" i="1"/>
  <c r="I163" i="1" s="1"/>
  <c r="H514" i="1"/>
  <c r="I514" i="1" s="1"/>
  <c r="H298" i="1"/>
  <c r="I298" i="1" s="1"/>
  <c r="H407" i="1"/>
  <c r="I407" i="1" s="1"/>
  <c r="H1214" i="1"/>
  <c r="I1214" i="1" s="1"/>
  <c r="H395" i="1"/>
  <c r="I395" i="1" s="1"/>
  <c r="H392" i="1"/>
  <c r="I392" i="1" s="1"/>
  <c r="H833" i="1"/>
  <c r="I833" i="1" s="1"/>
  <c r="H1492" i="1"/>
  <c r="I1492" i="1" s="1"/>
  <c r="H831" i="1"/>
  <c r="I831" i="1" s="1"/>
  <c r="H1003" i="1"/>
  <c r="I1003" i="1" s="1"/>
  <c r="H277" i="1"/>
  <c r="I277" i="1" s="1"/>
  <c r="H1281" i="1"/>
  <c r="I1281" i="1" s="1"/>
  <c r="H1027" i="1"/>
  <c r="I1027" i="1" s="1"/>
  <c r="H1528" i="1"/>
  <c r="I1528" i="1" s="1"/>
  <c r="H223" i="1"/>
  <c r="I223" i="1" s="1"/>
  <c r="H863" i="1"/>
  <c r="I863" i="1" s="1"/>
  <c r="H587" i="1"/>
  <c r="I587" i="1" s="1"/>
  <c r="H308" i="1"/>
  <c r="I308" i="1" s="1"/>
  <c r="H140" i="1"/>
  <c r="I140" i="1" s="1"/>
  <c r="H1545" i="1"/>
  <c r="I1545" i="1" s="1"/>
  <c r="H599" i="1"/>
  <c r="I599" i="1" s="1"/>
  <c r="H1244" i="1"/>
  <c r="I1244" i="1" s="1"/>
  <c r="H1903" i="1"/>
  <c r="I1903" i="1" s="1"/>
  <c r="H1967" i="1"/>
  <c r="I1967" i="1" s="1"/>
  <c r="H1960" i="1"/>
  <c r="I1960" i="1" s="1"/>
  <c r="H1813" i="1"/>
  <c r="I1813" i="1" s="1"/>
  <c r="H564" i="1"/>
  <c r="I564" i="1" s="1"/>
  <c r="H460" i="1"/>
  <c r="I460" i="1" s="1"/>
  <c r="H1293" i="1"/>
  <c r="I1293" i="1" s="1"/>
  <c r="H1365" i="1"/>
  <c r="I1365" i="1" s="1"/>
  <c r="H1686" i="1"/>
  <c r="I1686" i="1" s="1"/>
  <c r="H535" i="1"/>
  <c r="I535" i="1" s="1"/>
  <c r="H404" i="1"/>
  <c r="I404" i="1" s="1"/>
  <c r="H1197" i="1"/>
  <c r="I1197" i="1" s="1"/>
  <c r="H1607" i="1"/>
  <c r="I1607" i="1" s="1"/>
  <c r="H351" i="1"/>
  <c r="I351" i="1" s="1"/>
  <c r="H1258" i="1"/>
  <c r="I1258" i="1" s="1"/>
  <c r="H1526" i="1"/>
  <c r="I1526" i="1" s="1"/>
  <c r="H1511" i="1"/>
  <c r="I1511" i="1" s="1"/>
  <c r="H1320" i="1"/>
  <c r="I1320" i="1" s="1"/>
  <c r="H1689" i="1"/>
  <c r="I1689" i="1" s="1"/>
  <c r="H1422" i="1"/>
  <c r="I1422" i="1" s="1"/>
  <c r="H1985" i="1"/>
  <c r="I1985" i="1" s="1"/>
  <c r="H1648" i="1"/>
  <c r="I1648" i="1" s="1"/>
  <c r="H91" i="1"/>
  <c r="I91" i="1" s="1"/>
  <c r="H55" i="1"/>
  <c r="I55" i="1" s="1"/>
  <c r="H1783" i="1"/>
  <c r="I1783" i="1" s="1"/>
  <c r="H1909" i="1"/>
  <c r="I1909" i="1" s="1"/>
  <c r="H950" i="1"/>
  <c r="I950" i="1" s="1"/>
  <c r="H1941" i="1"/>
  <c r="I1941" i="1" s="1"/>
  <c r="H421" i="1"/>
  <c r="I421" i="1" s="1"/>
  <c r="H39" i="1"/>
  <c r="I39" i="1" s="1"/>
  <c r="H36" i="1"/>
  <c r="I36" i="1" s="1"/>
  <c r="H1065" i="1"/>
  <c r="I1065" i="1" s="1"/>
  <c r="H533" i="1"/>
  <c r="I533" i="1" s="1"/>
  <c r="H422" i="1"/>
  <c r="I422" i="1" s="1"/>
  <c r="H1787" i="1"/>
  <c r="I1787" i="1" s="1"/>
  <c r="H1785" i="1"/>
  <c r="I1785" i="1" s="1"/>
  <c r="H1080" i="1"/>
  <c r="I1080" i="1" s="1"/>
  <c r="H1541" i="1"/>
  <c r="I1541" i="1" s="1"/>
  <c r="H196" i="1"/>
  <c r="I196" i="1" s="1"/>
  <c r="H912" i="1"/>
  <c r="I912" i="1" s="1"/>
  <c r="H255" i="1"/>
  <c r="I255" i="1" s="1"/>
  <c r="H1138" i="1"/>
  <c r="I1138" i="1" s="1"/>
  <c r="H1427" i="1"/>
  <c r="I1427" i="1" s="1"/>
  <c r="H1139" i="1"/>
  <c r="I1139" i="1" s="1"/>
  <c r="H1955" i="1"/>
  <c r="I1955" i="1" s="1"/>
  <c r="H209" i="1"/>
  <c r="I209" i="1" s="1"/>
  <c r="H1005" i="1"/>
  <c r="I1005" i="1" s="1"/>
  <c r="H281" i="1"/>
  <c r="I281" i="1" s="1"/>
  <c r="H1472" i="1"/>
  <c r="I1472" i="1" s="1"/>
  <c r="H836" i="1"/>
  <c r="I836" i="1" s="1"/>
  <c r="H723" i="1"/>
  <c r="I723" i="1" s="1"/>
  <c r="H295" i="1"/>
  <c r="I295" i="1" s="1"/>
  <c r="H1356" i="1"/>
  <c r="I1356" i="1" s="1"/>
  <c r="H273" i="1"/>
  <c r="I273" i="1" s="1"/>
  <c r="H292" i="1"/>
  <c r="I292" i="1" s="1"/>
  <c r="H453" i="1"/>
  <c r="I453" i="1" s="1"/>
  <c r="H399" i="1"/>
  <c r="I399" i="1" s="1"/>
  <c r="H1534" i="1"/>
  <c r="I1534" i="1" s="1"/>
  <c r="H1464" i="1"/>
  <c r="I1464" i="1" s="1"/>
  <c r="H181" i="1"/>
  <c r="I181" i="1" s="1"/>
  <c r="H576" i="1"/>
  <c r="I576" i="1" s="1"/>
  <c r="H895" i="1"/>
  <c r="I895" i="1" s="1"/>
  <c r="H873" i="1"/>
  <c r="I873" i="1" s="1"/>
  <c r="H728" i="1"/>
  <c r="I728" i="1" s="1"/>
  <c r="H522" i="1"/>
  <c r="I522" i="1" s="1"/>
  <c r="H73" i="1"/>
  <c r="I73" i="1" s="1"/>
  <c r="H122" i="1"/>
  <c r="I122" i="1" s="1"/>
  <c r="H433" i="1"/>
  <c r="I433" i="1" s="1"/>
  <c r="H955" i="1"/>
  <c r="I955" i="1" s="1"/>
  <c r="H119" i="1"/>
  <c r="I119" i="1" s="1"/>
  <c r="H321" i="1"/>
  <c r="I321" i="1" s="1"/>
  <c r="H187" i="1"/>
  <c r="I187" i="1" s="1"/>
  <c r="H487" i="1"/>
  <c r="I487" i="1" s="1"/>
  <c r="H841" i="1"/>
  <c r="I841" i="1" s="1"/>
  <c r="H345" i="1"/>
  <c r="I345" i="1" s="1"/>
  <c r="H1879" i="1"/>
  <c r="I1879" i="1" s="1"/>
  <c r="H1405" i="1"/>
  <c r="I1405" i="1" s="1"/>
  <c r="H570" i="1"/>
  <c r="I570" i="1" s="1"/>
  <c r="H1179" i="1"/>
  <c r="I1179" i="1" s="1"/>
  <c r="H1779" i="1"/>
  <c r="I1779" i="1" s="1"/>
  <c r="H915" i="1"/>
  <c r="I915" i="1" s="1"/>
  <c r="H1539" i="1"/>
  <c r="I1539" i="1" s="1"/>
  <c r="H1231" i="1"/>
  <c r="I1231" i="1" s="1"/>
  <c r="H568" i="1"/>
  <c r="I568" i="1" s="1"/>
  <c r="H480" i="1"/>
  <c r="I480" i="1" s="1"/>
  <c r="H61" i="1"/>
  <c r="I61" i="1" s="1"/>
  <c r="H766" i="1"/>
  <c r="I766" i="1" s="1"/>
  <c r="H635" i="1"/>
  <c r="I635" i="1" s="1"/>
  <c r="H753" i="1"/>
  <c r="I753" i="1" s="1"/>
  <c r="H993" i="1"/>
  <c r="I993" i="1" s="1"/>
  <c r="H981" i="1"/>
  <c r="I981" i="1" s="1"/>
  <c r="H1110" i="1"/>
  <c r="I1110" i="1" s="1"/>
  <c r="H789" i="1"/>
  <c r="I789" i="1" s="1"/>
  <c r="H1875" i="1"/>
  <c r="I1875" i="1" s="1"/>
  <c r="H271" i="1"/>
  <c r="I271" i="1" s="1"/>
  <c r="H1278" i="1"/>
  <c r="I1278" i="1" s="1"/>
  <c r="H1176" i="1"/>
  <c r="I1176" i="1" s="1"/>
  <c r="H1771" i="1"/>
  <c r="I1771" i="1" s="1"/>
  <c r="H1824" i="1"/>
  <c r="I1824" i="1" s="1"/>
  <c r="H41" i="1"/>
  <c r="I41" i="1" s="1"/>
  <c r="H1142" i="1"/>
  <c r="I1142" i="1" s="1"/>
  <c r="H1125" i="1"/>
  <c r="I1125" i="1" s="1"/>
  <c r="H121" i="1"/>
  <c r="I121" i="1" s="1"/>
  <c r="H1424" i="1"/>
  <c r="I1424" i="1" s="1"/>
  <c r="H526" i="1"/>
  <c r="I526" i="1" s="1"/>
  <c r="H125" i="1"/>
  <c r="I125" i="1" s="1"/>
  <c r="H1870" i="1"/>
  <c r="I1870" i="1" s="1"/>
  <c r="H1834" i="1"/>
  <c r="I1834" i="1" s="1"/>
  <c r="H1195" i="1"/>
  <c r="I1195" i="1" s="1"/>
  <c r="H1634" i="1"/>
  <c r="I1634" i="1" s="1"/>
  <c r="H892" i="1"/>
  <c r="I892" i="1" s="1"/>
  <c r="H193" i="1"/>
  <c r="I193" i="1" s="1"/>
  <c r="H650" i="1"/>
  <c r="I650" i="1" s="1"/>
  <c r="H92" i="1"/>
  <c r="I92" i="1" s="1"/>
  <c r="H1804" i="1"/>
  <c r="I1804" i="1" s="1"/>
  <c r="H451" i="1"/>
  <c r="I451" i="1" s="1"/>
  <c r="H81" i="1"/>
  <c r="I81" i="1" s="1"/>
  <c r="H1975" i="1"/>
  <c r="I1975" i="1" s="1"/>
  <c r="H178" i="1"/>
  <c r="I178" i="1" s="1"/>
  <c r="H1275" i="1"/>
  <c r="I1275" i="1" s="1"/>
  <c r="H457" i="1"/>
  <c r="I457" i="1" s="1"/>
  <c r="H1951" i="1"/>
  <c r="I1951" i="1" s="1"/>
  <c r="H366" i="1"/>
  <c r="I366" i="1" s="1"/>
  <c r="H449" i="1"/>
  <c r="I449" i="1" s="1"/>
  <c r="H730" i="1"/>
  <c r="I730" i="1" s="1"/>
  <c r="H1590" i="1"/>
  <c r="I1590" i="1" s="1"/>
  <c r="H589" i="1"/>
  <c r="I589" i="1" s="1"/>
  <c r="H118" i="1"/>
  <c r="I118" i="1" s="1"/>
  <c r="H573" i="1"/>
  <c r="I573" i="1" s="1"/>
  <c r="H1520" i="1"/>
  <c r="I1520" i="1" s="1"/>
  <c r="H69" i="1"/>
  <c r="I69" i="1" s="1"/>
  <c r="H750" i="1"/>
  <c r="I750" i="1" s="1"/>
  <c r="H1109" i="1"/>
  <c r="I1109" i="1" s="1"/>
  <c r="H143" i="1"/>
  <c r="I143" i="1" s="1"/>
  <c r="H1699" i="1"/>
  <c r="I1699" i="1" s="1"/>
  <c r="H1810" i="1"/>
  <c r="I1810" i="1" s="1"/>
  <c r="H1440" i="1"/>
  <c r="I1440" i="1" s="1"/>
  <c r="H1241" i="1"/>
  <c r="I1241" i="1" s="1"/>
  <c r="H967" i="1"/>
  <c r="I967" i="1" s="1"/>
  <c r="H1997" i="1"/>
  <c r="I1997" i="1" s="1"/>
  <c r="H461" i="1"/>
  <c r="I461" i="1" s="1"/>
  <c r="H288" i="1"/>
  <c r="I288" i="1" s="1"/>
  <c r="H1762" i="1"/>
  <c r="I1762" i="1" s="1"/>
  <c r="H1633" i="1"/>
  <c r="I1633" i="1" s="1"/>
  <c r="H1059" i="1"/>
  <c r="I1059" i="1" s="1"/>
  <c r="H815" i="1"/>
  <c r="I815" i="1" s="1"/>
  <c r="H1562" i="1"/>
  <c r="I1562" i="1" s="1"/>
  <c r="H1994" i="1"/>
  <c r="I1994" i="1" s="1"/>
  <c r="H76" i="1"/>
  <c r="I76" i="1" s="1"/>
  <c r="H38" i="1"/>
  <c r="I38" i="1" s="1"/>
  <c r="H448" i="1"/>
  <c r="I448" i="1" s="1"/>
  <c r="H42" i="1"/>
  <c r="I42" i="1" s="1"/>
  <c r="H1322" i="1"/>
  <c r="I1322" i="1" s="1"/>
  <c r="H1675" i="1"/>
  <c r="I1675" i="1" s="1"/>
  <c r="H1969" i="1"/>
  <c r="I1969" i="1" s="1"/>
  <c r="H139" i="1"/>
  <c r="I139" i="1" s="1"/>
  <c r="H1995" i="1"/>
  <c r="I1995" i="1" s="1"/>
  <c r="H496" i="1"/>
  <c r="I496" i="1" s="1"/>
  <c r="H987" i="1"/>
  <c r="I987" i="1" s="1"/>
  <c r="H2000" i="1"/>
  <c r="I2000" i="1" s="1"/>
  <c r="H1605" i="1"/>
  <c r="I1605" i="1" s="1"/>
  <c r="H1609" i="1"/>
  <c r="I1609" i="1" s="1"/>
  <c r="H1243" i="1"/>
  <c r="I1243" i="1" s="1"/>
  <c r="H712" i="1"/>
  <c r="I712" i="1" s="1"/>
  <c r="H377" i="1"/>
  <c r="I377" i="1" s="1"/>
  <c r="H1822" i="1"/>
  <c r="I1822" i="1" s="1"/>
  <c r="H1090" i="1"/>
  <c r="I1090" i="1" s="1"/>
  <c r="H1387" i="1"/>
  <c r="I1387" i="1" s="1"/>
  <c r="H279" i="1"/>
  <c r="I279" i="1" s="1"/>
  <c r="H1505" i="1"/>
  <c r="I1505" i="1" s="1"/>
  <c r="H239" i="1"/>
  <c r="I239" i="1" s="1"/>
  <c r="H507" i="1"/>
  <c r="I507" i="1" s="1"/>
  <c r="H1724" i="1"/>
  <c r="I1724" i="1" s="1"/>
  <c r="H648" i="1"/>
  <c r="I648" i="1" s="1"/>
  <c r="H1148" i="1"/>
  <c r="I1148" i="1" s="1"/>
  <c r="H1598" i="1"/>
  <c r="I1598" i="1" s="1"/>
  <c r="H824" i="1"/>
  <c r="I824" i="1" s="1"/>
  <c r="H63" i="1"/>
  <c r="I63" i="1" s="1"/>
  <c r="H492" i="1"/>
  <c r="I492" i="1" s="1"/>
  <c r="H1559" i="1"/>
  <c r="I1559" i="1" s="1"/>
  <c r="H170" i="1"/>
  <c r="I170" i="1" s="1"/>
  <c r="H877" i="1"/>
  <c r="I877" i="1" s="1"/>
  <c r="H114" i="1"/>
  <c r="I114" i="1" s="1"/>
  <c r="H17" i="1"/>
  <c r="I17" i="1" s="1"/>
  <c r="H554" i="1"/>
  <c r="I554" i="1" s="1"/>
  <c r="H1676" i="1"/>
  <c r="I1676" i="1" s="1"/>
  <c r="H604" i="1"/>
  <c r="I604" i="1" s="1"/>
  <c r="H19" i="1"/>
  <c r="I19" i="1" s="1"/>
  <c r="H1130" i="1"/>
  <c r="I1130" i="1" s="1"/>
  <c r="H752" i="1"/>
  <c r="I752" i="1" s="1"/>
  <c r="H257" i="1"/>
  <c r="I257" i="1" s="1"/>
  <c r="H268" i="1"/>
  <c r="I268" i="1" s="1"/>
  <c r="H686" i="1"/>
  <c r="I686" i="1" s="1"/>
  <c r="H272" i="1"/>
  <c r="I272" i="1" s="1"/>
  <c r="H758" i="1"/>
  <c r="I758" i="1" s="1"/>
  <c r="H1706" i="1"/>
  <c r="I1706" i="1" s="1"/>
  <c r="H1334" i="1"/>
  <c r="I1334" i="1" s="1"/>
  <c r="H719" i="1"/>
  <c r="I719" i="1" s="1"/>
  <c r="H241" i="1"/>
  <c r="I241" i="1" s="1"/>
  <c r="H571" i="1"/>
  <c r="I571" i="1" s="1"/>
  <c r="H1210" i="1"/>
  <c r="I1210" i="1" s="1"/>
  <c r="H1840" i="1"/>
  <c r="I1840" i="1" s="1"/>
  <c r="H809" i="1"/>
  <c r="I809" i="1" s="1"/>
  <c r="H1714" i="1"/>
  <c r="I1714" i="1" s="1"/>
  <c r="H868" i="1"/>
  <c r="I868" i="1" s="1"/>
  <c r="H1773" i="1"/>
  <c r="I1773" i="1" s="1"/>
  <c r="H1508" i="1"/>
  <c r="I1508" i="1" s="1"/>
  <c r="H973" i="1"/>
  <c r="I973" i="1" s="1"/>
  <c r="H322" i="1"/>
  <c r="I322" i="1" s="1"/>
  <c r="H1256" i="1"/>
  <c r="I1256" i="1" s="1"/>
  <c r="H578" i="1"/>
  <c r="I578" i="1" s="1"/>
  <c r="H479" i="1"/>
  <c r="I479" i="1" s="1"/>
  <c r="H687" i="1"/>
  <c r="I687" i="1" s="1"/>
  <c r="H173" i="1"/>
  <c r="I173" i="1" s="1"/>
  <c r="H171" i="1"/>
  <c r="I171" i="1" s="1"/>
  <c r="H903" i="1"/>
  <c r="I903" i="1" s="1"/>
  <c r="H1501" i="1"/>
  <c r="I1501" i="1" s="1"/>
  <c r="H805" i="1"/>
  <c r="I805" i="1" s="1"/>
  <c r="H1002" i="1"/>
  <c r="I1002" i="1" s="1"/>
  <c r="H1327" i="1"/>
  <c r="I1327" i="1" s="1"/>
  <c r="H1988" i="1"/>
  <c r="I1988" i="1" s="1"/>
  <c r="H246" i="1"/>
  <c r="I246" i="1" s="1"/>
  <c r="H1978" i="1"/>
  <c r="I1978" i="1" s="1"/>
  <c r="H1025" i="1"/>
  <c r="I1025" i="1" s="1"/>
  <c r="H867" i="1"/>
  <c r="I867" i="1" s="1"/>
  <c r="H1430" i="1"/>
  <c r="I1430" i="1" s="1"/>
  <c r="H1586" i="1"/>
  <c r="I1586" i="1" s="1"/>
  <c r="H1457" i="1"/>
  <c r="I1457" i="1" s="1"/>
  <c r="H1777" i="1"/>
  <c r="I1777" i="1" s="1"/>
  <c r="H354" i="1"/>
  <c r="I354" i="1" s="1"/>
  <c r="H1683" i="1"/>
  <c r="I1683" i="1" s="1"/>
  <c r="H1818" i="1"/>
  <c r="I1818" i="1" s="1"/>
  <c r="H1496" i="1"/>
  <c r="I1496" i="1" s="1"/>
  <c r="H1749" i="1"/>
  <c r="I1749" i="1" s="1"/>
  <c r="H1796" i="1"/>
  <c r="I1796" i="1" s="1"/>
  <c r="H1175" i="1"/>
  <c r="I1175" i="1" s="1"/>
  <c r="H220" i="1"/>
  <c r="I220" i="1" s="1"/>
  <c r="H1546" i="1"/>
  <c r="I1546" i="1" s="1"/>
  <c r="H711" i="1"/>
  <c r="I711" i="1" s="1"/>
  <c r="H1352" i="1"/>
  <c r="I1352" i="1" s="1"/>
  <c r="H1217" i="1"/>
  <c r="I1217" i="1" s="1"/>
  <c r="H155" i="1"/>
  <c r="I155" i="1" s="1"/>
  <c r="H1406" i="1"/>
  <c r="I1406" i="1" s="1"/>
  <c r="H1467" i="1"/>
  <c r="I1467" i="1" s="1"/>
  <c r="H798" i="1"/>
  <c r="I798" i="1" s="1"/>
  <c r="H869" i="1"/>
  <c r="I869" i="1" s="1"/>
  <c r="H1553" i="1"/>
  <c r="I1553" i="1" s="1"/>
  <c r="H1384" i="1"/>
  <c r="I1384" i="1" s="1"/>
  <c r="H939" i="1"/>
  <c r="I939" i="1" s="1"/>
  <c r="H459" i="1"/>
  <c r="I459" i="1" s="1"/>
  <c r="H1289" i="1"/>
  <c r="I1289" i="1" s="1"/>
  <c r="H1252" i="1"/>
  <c r="I1252" i="1" s="1"/>
  <c r="H958" i="1"/>
  <c r="I958" i="1" s="1"/>
  <c r="H1566" i="1"/>
  <c r="I1566" i="1" s="1"/>
  <c r="H1257" i="1"/>
  <c r="I1257" i="1" s="1"/>
  <c r="H846" i="1"/>
  <c r="I846" i="1" s="1"/>
  <c r="H1594" i="1"/>
  <c r="I1594" i="1" s="1"/>
  <c r="H854" i="1"/>
  <c r="I854" i="1" s="1"/>
  <c r="H1711" i="1"/>
  <c r="I1711" i="1" s="1"/>
  <c r="H1084" i="1"/>
  <c r="I1084" i="1" s="1"/>
  <c r="H937" i="1"/>
  <c r="I937" i="1" s="1"/>
  <c r="H364" i="1"/>
  <c r="I364" i="1" s="1"/>
  <c r="H142" i="1"/>
  <c r="I142" i="1" s="1"/>
  <c r="H413" i="1"/>
  <c r="I413" i="1" s="1"/>
  <c r="H240" i="1"/>
  <c r="I240" i="1" s="1"/>
  <c r="H1006" i="1"/>
  <c r="I1006" i="1" s="1"/>
  <c r="H1753" i="1"/>
  <c r="I1753" i="1" s="1"/>
  <c r="H56" i="1"/>
  <c r="I56" i="1" s="1"/>
  <c r="H1549" i="1"/>
  <c r="I1549" i="1" s="1"/>
  <c r="H1958" i="1"/>
  <c r="I1958" i="1" s="1"/>
  <c r="H547" i="1"/>
  <c r="I547" i="1" s="1"/>
  <c r="H557" i="1"/>
  <c r="I557" i="1" s="1"/>
  <c r="H800" i="1"/>
  <c r="I800" i="1" s="1"/>
  <c r="H1538" i="1"/>
  <c r="I1538" i="1" s="1"/>
  <c r="H1216" i="1"/>
  <c r="I1216" i="1" s="1"/>
  <c r="H304" i="1"/>
  <c r="I304" i="1" s="1"/>
  <c r="H1123" i="1"/>
  <c r="I1123" i="1" s="1"/>
  <c r="H334" i="1"/>
  <c r="I334" i="1" s="1"/>
  <c r="H1768" i="1"/>
  <c r="I1768" i="1" s="1"/>
  <c r="H294" i="1"/>
  <c r="I294" i="1" s="1"/>
  <c r="H1857" i="1"/>
  <c r="I1857" i="1" s="1"/>
  <c r="H1839" i="1"/>
  <c r="I1839" i="1" s="1"/>
  <c r="H1099" i="1"/>
  <c r="I1099" i="1" s="1"/>
  <c r="H110" i="1"/>
  <c r="I110" i="1" s="1"/>
  <c r="H641" i="1"/>
  <c r="I641" i="1" s="1"/>
  <c r="H855" i="1"/>
  <c r="I855" i="1" s="1"/>
  <c r="H1617" i="1"/>
  <c r="I1617" i="1" s="1"/>
  <c r="H896" i="1"/>
  <c r="I896" i="1" s="1"/>
  <c r="H1729" i="1"/>
  <c r="I1729" i="1" s="1"/>
  <c r="H1740" i="1"/>
  <c r="I1740" i="1" s="1"/>
  <c r="H1735" i="1"/>
  <c r="I1735" i="1" s="1"/>
  <c r="H1399" i="1"/>
  <c r="I1399" i="1" s="1"/>
  <c r="H1835" i="1"/>
  <c r="I1835" i="1" s="1"/>
  <c r="H1680" i="1"/>
  <c r="I1680" i="1" s="1"/>
  <c r="H1145" i="1"/>
  <c r="I1145" i="1" s="1"/>
  <c r="H1842" i="1"/>
  <c r="I1842" i="1" s="1"/>
  <c r="H144" i="1"/>
  <c r="I144" i="1" s="1"/>
  <c r="H1973" i="1"/>
  <c r="I1973" i="1" s="1"/>
  <c r="H1221" i="1"/>
  <c r="I1221" i="1" s="1"/>
  <c r="H519" i="1"/>
  <c r="I519" i="1" s="1"/>
  <c r="H1732" i="1"/>
  <c r="I1732" i="1" s="1"/>
  <c r="H1885" i="1"/>
  <c r="I1885" i="1" s="1"/>
  <c r="H1150" i="1"/>
  <c r="I1150" i="1" s="1"/>
  <c r="H574" i="1"/>
  <c r="I574" i="1" s="1"/>
  <c r="H274" i="1"/>
  <c r="I274" i="1" s="1"/>
  <c r="H1342" i="1"/>
  <c r="I1342" i="1" s="1"/>
  <c r="H353" i="1"/>
  <c r="I353" i="1" s="1"/>
  <c r="H1202" i="1"/>
  <c r="I1202" i="1" s="1"/>
  <c r="H784" i="1"/>
  <c r="I784" i="1" s="1"/>
  <c r="H1259" i="1"/>
  <c r="I1259" i="1" s="1"/>
  <c r="H1312" i="1"/>
  <c r="I1312" i="1" s="1"/>
  <c r="H1972" i="1"/>
  <c r="I1972" i="1" s="1"/>
  <c r="H1580" i="1"/>
  <c r="I1580" i="1" s="1"/>
  <c r="H530" i="1"/>
  <c r="I530" i="1" s="1"/>
  <c r="H221" i="1"/>
  <c r="I221" i="1" s="1"/>
  <c r="H1094" i="1"/>
  <c r="I1094" i="1" s="1"/>
  <c r="H1524" i="1"/>
  <c r="I1524" i="1" s="1"/>
  <c r="H1942" i="1"/>
  <c r="I1942" i="1" s="1"/>
  <c r="H1067" i="1"/>
  <c r="I1067" i="1" s="1"/>
  <c r="H1200" i="1"/>
  <c r="I1200" i="1" s="1"/>
  <c r="H1816" i="1"/>
  <c r="I1816" i="1" s="1"/>
  <c r="H1096" i="1"/>
  <c r="I1096" i="1" s="1"/>
  <c r="H1181" i="1"/>
  <c r="I1181" i="1" s="1"/>
  <c r="H685" i="1"/>
  <c r="I685" i="1" s="1"/>
  <c r="H911" i="1"/>
  <c r="I911" i="1" s="1"/>
  <c r="H823" i="1"/>
  <c r="I823" i="1" s="1"/>
  <c r="H1326" i="1"/>
  <c r="I1326" i="1" s="1"/>
  <c r="H113" i="1"/>
  <c r="I113" i="1" s="1"/>
  <c r="H985" i="1"/>
  <c r="I985" i="1" s="1"/>
  <c r="H1338" i="1"/>
  <c r="I1338" i="1" s="1"/>
  <c r="H13" i="1"/>
  <c r="I13" i="1" s="1"/>
  <c r="H499" i="1"/>
  <c r="I499" i="1" s="1"/>
  <c r="H901" i="1"/>
  <c r="I901" i="1" s="1"/>
  <c r="H1622" i="1"/>
  <c r="I1622" i="1" s="1"/>
  <c r="H538" i="1"/>
  <c r="I538" i="1" s="1"/>
  <c r="H1400" i="1"/>
  <c r="I1400" i="1" s="1"/>
  <c r="H582" i="1"/>
  <c r="I582" i="1" s="1"/>
  <c r="H1902" i="1"/>
  <c r="I1902" i="1" s="1"/>
  <c r="H1776" i="1"/>
  <c r="I1776" i="1" s="1"/>
  <c r="H1441" i="1"/>
  <c r="I1441" i="1" s="1"/>
  <c r="H1042" i="1"/>
  <c r="I1042" i="1" s="1"/>
  <c r="H1232" i="1"/>
  <c r="I1232" i="1" s="1"/>
  <c r="H1996" i="1"/>
  <c r="I1996" i="1" s="1"/>
  <c r="H802" i="1"/>
  <c r="I802" i="1" s="1"/>
  <c r="H885" i="1"/>
  <c r="I885" i="1" s="1"/>
  <c r="H1029" i="1"/>
  <c r="I1029" i="1" s="1"/>
  <c r="H5" i="1"/>
  <c r="I5" i="1" s="1"/>
  <c r="H996" i="1"/>
  <c r="I996" i="1" s="1"/>
  <c r="H1199" i="1"/>
  <c r="I1199" i="1" s="1"/>
  <c r="H716" i="1"/>
  <c r="I716" i="1" s="1"/>
  <c r="H1143" i="1"/>
  <c r="I1143" i="1" s="1"/>
  <c r="H1716" i="1"/>
  <c r="I1716" i="1" s="1"/>
  <c r="H701" i="1"/>
  <c r="I701" i="1" s="1"/>
  <c r="H820" i="1"/>
  <c r="I820" i="1" s="1"/>
  <c r="H1641" i="1"/>
  <c r="I1641" i="1" s="1"/>
  <c r="H1038" i="1"/>
  <c r="I1038" i="1" s="1"/>
  <c r="H361" i="1"/>
  <c r="I361" i="1" s="1"/>
  <c r="H127" i="1"/>
  <c r="I127" i="1" s="1"/>
  <c r="H1118" i="1"/>
  <c r="I1118" i="1" s="1"/>
  <c r="H1367" i="1"/>
  <c r="I1367" i="1" s="1"/>
  <c r="H1058" i="1"/>
  <c r="I1058" i="1" s="1"/>
  <c r="H1884" i="1"/>
  <c r="I1884" i="1" s="1"/>
  <c r="H1844" i="1"/>
  <c r="I1844" i="1" s="1"/>
  <c r="H1992" i="1"/>
  <c r="I1992" i="1" s="1"/>
  <c r="H1673" i="1"/>
  <c r="I1673" i="1" s="1"/>
  <c r="H1944" i="1"/>
  <c r="I1944" i="1" s="1"/>
  <c r="H783" i="1"/>
  <c r="I783" i="1" s="1"/>
  <c r="H1709" i="1"/>
  <c r="I1709" i="1" s="1"/>
  <c r="H1248" i="1"/>
  <c r="I1248" i="1" s="1"/>
  <c r="H1577" i="1"/>
  <c r="I1577" i="1" s="1"/>
  <c r="H1950" i="1"/>
  <c r="I1950" i="1" s="1"/>
  <c r="H593" i="1"/>
  <c r="I593" i="1" s="1"/>
  <c r="H1966" i="1"/>
  <c r="I1966" i="1" s="1"/>
  <c r="H1459" i="1"/>
  <c r="I1459" i="1" s="1"/>
  <c r="H1212" i="1"/>
  <c r="I1212" i="1" s="1"/>
  <c r="H1396" i="1"/>
  <c r="I1396" i="1" s="1"/>
  <c r="H1186" i="1"/>
  <c r="I1186" i="1" s="1"/>
  <c r="H656" i="1"/>
  <c r="I656" i="1" s="1"/>
  <c r="H778" i="1"/>
  <c r="I778" i="1" s="1"/>
  <c r="H1502" i="1"/>
  <c r="I1502" i="1" s="1"/>
  <c r="H14" i="1"/>
  <c r="I14" i="1" s="1"/>
  <c r="H791" i="1"/>
  <c r="I791" i="1" s="1"/>
  <c r="H1853" i="1"/>
  <c r="I1853" i="1" s="1"/>
  <c r="H1604" i="1"/>
  <c r="I1604" i="1" s="1"/>
  <c r="H285" i="1"/>
  <c r="I285" i="1" s="1"/>
  <c r="H1201" i="1"/>
  <c r="I1201" i="1" s="1"/>
  <c r="H49" i="1"/>
  <c r="I49" i="1" s="1"/>
  <c r="H1156" i="1"/>
  <c r="I1156" i="1" s="1"/>
  <c r="H1507" i="1"/>
  <c r="I1507" i="1" s="1"/>
  <c r="H1987" i="1"/>
  <c r="I1987" i="1" s="1"/>
  <c r="H1100" i="1"/>
  <c r="I1100" i="1" s="1"/>
  <c r="H963" i="1"/>
  <c r="I963" i="1" s="1"/>
  <c r="H439" i="1"/>
  <c r="I439" i="1" s="1"/>
  <c r="H922" i="1"/>
  <c r="I922" i="1" s="1"/>
  <c r="H307" i="1"/>
  <c r="I307" i="1" s="1"/>
  <c r="H494" i="1"/>
  <c r="I494" i="1" s="1"/>
  <c r="H1053" i="1"/>
  <c r="I1053" i="1" s="1"/>
  <c r="H87" i="1"/>
  <c r="I87" i="1" s="1"/>
  <c r="H283" i="1"/>
  <c r="I283" i="1" s="1"/>
  <c r="H747" i="1"/>
  <c r="I747" i="1" s="1"/>
  <c r="H33" i="1"/>
  <c r="I33" i="1" s="1"/>
  <c r="H1455" i="1"/>
  <c r="I1455" i="1" s="1"/>
  <c r="H1860" i="1"/>
  <c r="I1860" i="1" s="1"/>
  <c r="H859" i="1"/>
  <c r="I859" i="1" s="1"/>
  <c r="H1703" i="1"/>
  <c r="I1703" i="1" s="1"/>
  <c r="H1503" i="1"/>
  <c r="I1503" i="1" s="1"/>
  <c r="H918" i="1"/>
  <c r="I918" i="1" s="1"/>
  <c r="H1616" i="1"/>
  <c r="I1616" i="1" s="1"/>
  <c r="H1588" i="1"/>
  <c r="I1588" i="1" s="1"/>
  <c r="H1086" i="1"/>
  <c r="I1086" i="1" s="1"/>
  <c r="H1017" i="1"/>
  <c r="I1017" i="1" s="1"/>
  <c r="H560" i="1"/>
  <c r="I560" i="1" s="1"/>
  <c r="H1935" i="1"/>
  <c r="I1935" i="1" s="1"/>
  <c r="H1160" i="1"/>
  <c r="I1160" i="1" s="1"/>
  <c r="H280" i="1"/>
  <c r="I280" i="1" s="1"/>
  <c r="H720" i="1"/>
  <c r="I720" i="1" s="1"/>
  <c r="H151" i="1"/>
  <c r="I151" i="1" s="1"/>
  <c r="H174" i="1"/>
  <c r="I174" i="1" s="1"/>
  <c r="H1068" i="1"/>
  <c r="I1068" i="1" s="1"/>
  <c r="H435" i="1"/>
  <c r="I435" i="1" s="1"/>
  <c r="H1370" i="1"/>
  <c r="I1370" i="1" s="1"/>
  <c r="H1458" i="1"/>
  <c r="I1458" i="1" s="1"/>
  <c r="H164" i="1"/>
  <c r="I164" i="1" s="1"/>
  <c r="H1163" i="1"/>
  <c r="I1163" i="1" s="1"/>
  <c r="H889" i="1"/>
  <c r="I889" i="1" s="1"/>
  <c r="H1045" i="1"/>
  <c r="I1045" i="1" s="1"/>
  <c r="H1394" i="1"/>
  <c r="I1394" i="1" s="1"/>
  <c r="H632" i="1"/>
  <c r="I632" i="1" s="1"/>
  <c r="H191" i="1"/>
  <c r="I191" i="1" s="1"/>
  <c r="H546" i="1"/>
  <c r="I546" i="1" s="1"/>
  <c r="H1825" i="1"/>
  <c r="I1825" i="1" s="1"/>
  <c r="H205" i="1"/>
  <c r="I205" i="1" s="1"/>
  <c r="H1177" i="1"/>
  <c r="I1177" i="1" s="1"/>
  <c r="H856" i="1"/>
  <c r="I856" i="1" s="1"/>
  <c r="H1692" i="1"/>
  <c r="I1692" i="1" s="1"/>
  <c r="H744" i="1"/>
  <c r="I744" i="1" s="1"/>
  <c r="H1316" i="1"/>
  <c r="I1316" i="1" s="1"/>
  <c r="H1657" i="1"/>
  <c r="I1657" i="1" s="1"/>
  <c r="H319" i="1"/>
  <c r="I319" i="1" s="1"/>
  <c r="H1114" i="1"/>
  <c r="I1114" i="1" s="1"/>
  <c r="H45" i="1"/>
  <c r="I45" i="1" s="1"/>
  <c r="H653" i="1"/>
  <c r="I653" i="1" s="1"/>
  <c r="H1030" i="1"/>
  <c r="I1030" i="1" s="1"/>
  <c r="H1964" i="1"/>
  <c r="I1964" i="1" s="1"/>
  <c r="H408" i="1"/>
  <c r="I408" i="1" s="1"/>
  <c r="H1253" i="1"/>
  <c r="I1253" i="1" s="1"/>
  <c r="H1311" i="1"/>
  <c r="I1311" i="1" s="1"/>
  <c r="H405" i="1"/>
  <c r="I405" i="1" s="1"/>
  <c r="H1213" i="1"/>
  <c r="I1213" i="1" s="1"/>
  <c r="H1727" i="1"/>
  <c r="I1727" i="1" s="1"/>
  <c r="H790" i="1"/>
  <c r="I790" i="1" s="1"/>
  <c r="H302" i="1"/>
  <c r="I302" i="1" s="1"/>
  <c r="H558" i="1"/>
  <c r="I558" i="1" s="1"/>
  <c r="H1963" i="1"/>
  <c r="I1963" i="1" s="1"/>
  <c r="H615" i="1"/>
  <c r="I615" i="1" s="1"/>
  <c r="H1982" i="1"/>
  <c r="I1982" i="1" s="1"/>
  <c r="H1881" i="1"/>
  <c r="I1881" i="1" s="1"/>
  <c r="H1725" i="1"/>
  <c r="I1725" i="1" s="1"/>
  <c r="H508" i="1"/>
  <c r="I508" i="1" s="1"/>
  <c r="H1218" i="1"/>
  <c r="I1218" i="1" s="1"/>
  <c r="H1443" i="1"/>
  <c r="I1443" i="1" s="1"/>
  <c r="H512" i="1"/>
  <c r="I512" i="1" s="1"/>
  <c r="H887" i="1"/>
  <c r="I887" i="1" s="1"/>
  <c r="H740" i="1"/>
  <c r="I740" i="1" s="1"/>
  <c r="H1557" i="1"/>
  <c r="I1557" i="1" s="1"/>
  <c r="H314" i="1"/>
  <c r="I314" i="1" s="1"/>
  <c r="H111" i="1"/>
  <c r="I111" i="1" s="1"/>
  <c r="H977" i="1"/>
  <c r="I977" i="1" s="1"/>
  <c r="H1897" i="1"/>
  <c r="I1897" i="1" s="1"/>
  <c r="H198" i="1"/>
  <c r="I198" i="1" s="1"/>
  <c r="H1514" i="1"/>
  <c r="I1514" i="1" s="1"/>
  <c r="H865" i="1"/>
  <c r="I865" i="1" s="1"/>
  <c r="H440" i="1"/>
  <c r="I440" i="1" s="1"/>
  <c r="H726" i="1"/>
  <c r="I726" i="1" s="1"/>
  <c r="H1828" i="1"/>
  <c r="I1828" i="1" s="1"/>
  <c r="H600" i="1"/>
  <c r="I600" i="1" s="1"/>
  <c r="H1531" i="1"/>
  <c r="I1531" i="1" s="1"/>
  <c r="H830" i="1"/>
  <c r="I830" i="1" s="1"/>
  <c r="H1226" i="1"/>
  <c r="I1226" i="1" s="1"/>
  <c r="H894" i="1"/>
  <c r="I894" i="1" s="1"/>
  <c r="H1215" i="1"/>
  <c r="I1215" i="1" s="1"/>
  <c r="H543" i="1"/>
  <c r="I543" i="1" s="1"/>
  <c r="H11" i="1"/>
  <c r="I11" i="1" s="1"/>
  <c r="H1448" i="1"/>
  <c r="I1448" i="1" s="1"/>
  <c r="H1307" i="1"/>
  <c r="I1307" i="1" s="1"/>
  <c r="H1357" i="1"/>
  <c r="I1357" i="1" s="1"/>
  <c r="H735" i="1"/>
  <c r="I735" i="1" s="1"/>
  <c r="H250" i="1"/>
  <c r="I250" i="1" s="1"/>
  <c r="H1116" i="1"/>
  <c r="I1116" i="1" s="1"/>
  <c r="H575" i="1"/>
  <c r="I575" i="1" s="1"/>
  <c r="H1745" i="1"/>
  <c r="I1745" i="1" s="1"/>
  <c r="H323" i="1"/>
  <c r="I323" i="1" s="1"/>
  <c r="H844" i="1"/>
  <c r="I844" i="1" s="1"/>
  <c r="H1891" i="1"/>
  <c r="I1891" i="1" s="1"/>
  <c r="H1377" i="1"/>
  <c r="I1377" i="1" s="1"/>
  <c r="H1769" i="1"/>
  <c r="I1769" i="1" s="1"/>
  <c r="H675" i="1"/>
  <c r="I675" i="1" s="1"/>
  <c r="H983" i="1"/>
  <c r="I983" i="1" s="1"/>
  <c r="H1287" i="1"/>
  <c r="I1287" i="1" s="1"/>
  <c r="H1057" i="1"/>
  <c r="I1057" i="1" s="1"/>
  <c r="H276" i="1"/>
  <c r="I276" i="1" s="1"/>
  <c r="H1574" i="1"/>
  <c r="I1574" i="1" s="1"/>
  <c r="H881" i="1"/>
  <c r="I881" i="1" s="1"/>
  <c r="H202" i="1"/>
  <c r="I202" i="1" s="1"/>
  <c r="H1618" i="1"/>
  <c r="I1618" i="1" s="1"/>
  <c r="H1751" i="1"/>
  <c r="I1751" i="1" s="1"/>
  <c r="H248" i="1"/>
  <c r="I248" i="1" s="1"/>
  <c r="H412" i="1"/>
  <c r="I412" i="1" s="1"/>
  <c r="H335" i="1"/>
  <c r="I335" i="1" s="1"/>
  <c r="H676" i="1"/>
  <c r="I676" i="1" s="1"/>
  <c r="H1306" i="1"/>
  <c r="I1306" i="1" s="1"/>
  <c r="H1510" i="1"/>
  <c r="I1510" i="1" s="1"/>
  <c r="H1790" i="1"/>
  <c r="I1790" i="1" s="1"/>
  <c r="H186" i="1"/>
  <c r="I186" i="1" s="1"/>
  <c r="H1157" i="1"/>
  <c r="I1157" i="1" s="1"/>
  <c r="H657" i="1"/>
  <c r="I657" i="1" s="1"/>
  <c r="H763" i="1"/>
  <c r="I763" i="1" s="1"/>
  <c r="H1437" i="1"/>
  <c r="I1437" i="1" s="1"/>
  <c r="H162" i="1"/>
  <c r="I162" i="1" s="1"/>
  <c r="H1921" i="1"/>
  <c r="I1921" i="1" s="1"/>
  <c r="H971" i="1"/>
  <c r="I971" i="1" s="1"/>
  <c r="H286" i="1"/>
  <c r="I286" i="1" s="1"/>
  <c r="H916" i="1"/>
  <c r="I916" i="1" s="1"/>
  <c r="H947" i="1"/>
  <c r="I947" i="1" s="1"/>
  <c r="H965" i="1"/>
  <c r="I965" i="1" s="1"/>
  <c r="H1829" i="1"/>
  <c r="I1829" i="1" s="1"/>
  <c r="H884" i="1"/>
  <c r="I884" i="1" s="1"/>
  <c r="H289" i="1"/>
  <c r="I289" i="1" s="1"/>
  <c r="H762" i="1"/>
  <c r="I762" i="1" s="1"/>
  <c r="H1904" i="1"/>
  <c r="I1904" i="1" s="1"/>
  <c r="H263" i="1"/>
  <c r="I263" i="1" s="1"/>
  <c r="H1161" i="1"/>
  <c r="I1161" i="1" s="1"/>
  <c r="H1473" i="1"/>
  <c r="I1473" i="1" s="1"/>
  <c r="H1638" i="1"/>
  <c r="I1638" i="1" s="1"/>
  <c r="H489" i="1"/>
  <c r="I489" i="1" s="1"/>
  <c r="H315" i="1"/>
  <c r="I315" i="1" s="1"/>
  <c r="H165" i="1"/>
  <c r="I165" i="1" s="1"/>
  <c r="H1742" i="1"/>
  <c r="I1742" i="1" s="1"/>
  <c r="H1127" i="1"/>
  <c r="I1127" i="1" s="1"/>
  <c r="H1208" i="1"/>
  <c r="I1208" i="1" s="1"/>
  <c r="H1741" i="1"/>
  <c r="I1741" i="1" s="1"/>
  <c r="H661" i="1"/>
  <c r="I661" i="1" s="1"/>
  <c r="H878" i="1"/>
  <c r="I878" i="1" s="1"/>
  <c r="H470" i="1"/>
  <c r="I470" i="1" s="1"/>
  <c r="H68" i="1"/>
  <c r="I68" i="1" s="1"/>
  <c r="H1929" i="1"/>
  <c r="I1929" i="1" s="1"/>
  <c r="H1262" i="1"/>
  <c r="I1262" i="1" s="1"/>
  <c r="H1250" i="1"/>
  <c r="I1250" i="1" s="1"/>
  <c r="H1480" i="1"/>
  <c r="I1480" i="1" s="1"/>
  <c r="H1308" i="1"/>
  <c r="I1308" i="1" s="1"/>
  <c r="H595" i="1"/>
  <c r="I595" i="1" s="1"/>
  <c r="H1131" i="1"/>
  <c r="I1131" i="1" s="1"/>
  <c r="H531" i="1"/>
  <c r="I531" i="1" s="1"/>
  <c r="H1983" i="1"/>
  <c r="I1983" i="1" s="1"/>
  <c r="H222" i="1"/>
  <c r="I222" i="1" s="1"/>
  <c r="H1432" i="1"/>
  <c r="I1432" i="1" s="1"/>
  <c r="H349" i="1"/>
  <c r="I349" i="1" s="1"/>
  <c r="H473" i="1"/>
  <c r="I473" i="1" s="1"/>
  <c r="H1723" i="1"/>
  <c r="I1723" i="1" s="1"/>
  <c r="H128" i="1"/>
  <c r="I128" i="1" s="1"/>
  <c r="H244" i="1"/>
  <c r="I244" i="1" s="1"/>
  <c r="H567" i="1"/>
  <c r="I567" i="1" s="1"/>
  <c r="H166" i="1"/>
  <c r="I166" i="1" s="1"/>
  <c r="H482" i="1"/>
  <c r="I482" i="1" s="1"/>
  <c r="H192" i="1"/>
  <c r="I192" i="1" s="1"/>
  <c r="H708" i="1"/>
  <c r="I708" i="1" s="1"/>
  <c r="H1071" i="1"/>
  <c r="I1071" i="1" s="1"/>
  <c r="H882" i="1"/>
  <c r="I882" i="1" s="1"/>
  <c r="H477" i="1"/>
  <c r="I477" i="1" s="1"/>
  <c r="H387" i="1"/>
  <c r="I387" i="1" s="1"/>
  <c r="H1140" i="1"/>
  <c r="I1140" i="1" s="1"/>
  <c r="H1263" i="1"/>
  <c r="I1263" i="1" s="1"/>
  <c r="H921" i="1"/>
  <c r="I921" i="1" s="1"/>
  <c r="H2" i="1"/>
  <c r="I2" i="1" s="1"/>
  <c r="H1446" i="1"/>
  <c r="I1446" i="1" s="1"/>
  <c r="H1558" i="1"/>
  <c r="I1558" i="1" s="1"/>
  <c r="H167" i="1"/>
  <c r="I167" i="1" s="1"/>
  <c r="H902" i="1"/>
  <c r="I902" i="1" s="1"/>
  <c r="H974" i="1"/>
  <c r="I974" i="1" s="1"/>
  <c r="H423" i="1"/>
  <c r="I423" i="1" s="1"/>
  <c r="H1436" i="1"/>
  <c r="I1436" i="1" s="1"/>
  <c r="H1122" i="1"/>
  <c r="I1122" i="1" s="1"/>
  <c r="H403" i="1"/>
  <c r="I403" i="1" s="1"/>
  <c r="H1461" i="1"/>
  <c r="I1461" i="1" s="1"/>
  <c r="H1535" i="1"/>
  <c r="I1535" i="1" s="1"/>
  <c r="H1421" i="1"/>
  <c r="I1421" i="1" s="1"/>
  <c r="H1043" i="1"/>
  <c r="I1043" i="1" s="1"/>
  <c r="H1900" i="1"/>
  <c r="I1900" i="1" s="1"/>
  <c r="H919" i="1"/>
  <c r="I919" i="1" s="1"/>
  <c r="H561" i="1"/>
  <c r="I561" i="1" s="1"/>
  <c r="H1734" i="1"/>
  <c r="I1734" i="1" s="1"/>
  <c r="H1115" i="1"/>
  <c r="I1115" i="1" s="1"/>
  <c r="H1666" i="1"/>
  <c r="I1666" i="1" s="1"/>
  <c r="H751" i="1"/>
  <c r="I751" i="1" s="1"/>
  <c r="H897" i="1"/>
  <c r="I897" i="1" s="1"/>
  <c r="H1765" i="1"/>
  <c r="I1765" i="1" s="1"/>
  <c r="H605" i="1"/>
  <c r="I605" i="1" s="1"/>
  <c r="H1395" i="1"/>
  <c r="I1395" i="1" s="1"/>
  <c r="H66" i="1"/>
  <c r="I66" i="1" s="1"/>
  <c r="H585" i="1"/>
  <c r="I585" i="1" s="1"/>
  <c r="H970" i="1"/>
  <c r="I970" i="1" s="1"/>
  <c r="H1939" i="1"/>
  <c r="I1939" i="1" s="1"/>
  <c r="H1907" i="1"/>
  <c r="I1907" i="1" s="1"/>
  <c r="H1965" i="1"/>
  <c r="I1965" i="1" s="1"/>
  <c r="H642" i="1"/>
  <c r="I642" i="1" s="1"/>
  <c r="H384" i="1"/>
  <c r="I384" i="1" s="1"/>
  <c r="H88" i="1"/>
  <c r="I88" i="1" s="1"/>
  <c r="H101" i="1"/>
  <c r="I101" i="1" s="1"/>
  <c r="H1337" i="1"/>
  <c r="I1337" i="1" s="1"/>
  <c r="H1610" i="1"/>
  <c r="I1610" i="1" s="1"/>
  <c r="H4" i="1"/>
  <c r="I4" i="1" s="1"/>
  <c r="H860" i="1"/>
  <c r="I860" i="1" s="1"/>
  <c r="H509" i="1"/>
  <c r="I509" i="1" s="1"/>
  <c r="H1986" i="1"/>
  <c r="I1986" i="1" s="1"/>
  <c r="H781" i="1"/>
  <c r="I781" i="1" s="1"/>
  <c r="H623" i="1"/>
  <c r="I623" i="1" s="1"/>
  <c r="H1522" i="1"/>
  <c r="I1522" i="1" s="1"/>
  <c r="H1713" i="1"/>
  <c r="I1713" i="1" s="1"/>
  <c r="H1761" i="1"/>
  <c r="I1761" i="1" s="1"/>
  <c r="H1222" i="1"/>
  <c r="I1222" i="1" s="1"/>
  <c r="H1576" i="1"/>
  <c r="I1576" i="1" s="1"/>
  <c r="H146" i="1"/>
  <c r="I146" i="1" s="1"/>
  <c r="H1687" i="1"/>
  <c r="I1687" i="1" s="1"/>
  <c r="H1910" i="1"/>
  <c r="I1910" i="1" s="1"/>
  <c r="H1877" i="1"/>
  <c r="I1877" i="1" s="1"/>
  <c r="H929" i="1"/>
  <c r="I929" i="1" s="1"/>
  <c r="H1190" i="1"/>
  <c r="I1190" i="1" s="1"/>
  <c r="H654" i="1"/>
  <c r="I654" i="1" s="1"/>
  <c r="H497" i="1"/>
  <c r="I497" i="1" s="1"/>
  <c r="H1862" i="1"/>
  <c r="I1862" i="1" s="1"/>
  <c r="H1999" i="1"/>
  <c r="I1999" i="1" s="1"/>
  <c r="H583" i="1"/>
  <c r="I583" i="1" s="1"/>
  <c r="H1763" i="1"/>
  <c r="I1763" i="1" s="1"/>
  <c r="H540" i="1"/>
  <c r="I540" i="1" s="1"/>
  <c r="H1568" i="1"/>
  <c r="I1568" i="1" s="1"/>
  <c r="H1772" i="1"/>
  <c r="I1772" i="1" s="1"/>
  <c r="H1990" i="1"/>
  <c r="I1990" i="1" s="1"/>
  <c r="H1838" i="1"/>
  <c r="I1838" i="1" s="1"/>
  <c r="H674" i="1"/>
  <c r="I674" i="1" s="1"/>
  <c r="H1397" i="1"/>
  <c r="I1397" i="1" s="1"/>
  <c r="H875" i="1"/>
  <c r="I875" i="1" s="1"/>
  <c r="H1640" i="1"/>
  <c r="I1640" i="1" s="1"/>
  <c r="H1754" i="1"/>
  <c r="I1754" i="1" s="1"/>
  <c r="H331" i="1"/>
  <c r="I331" i="1" s="1"/>
  <c r="H1821" i="1"/>
  <c r="I1821" i="1" s="1"/>
  <c r="H1453" i="1"/>
  <c r="I1453" i="1" s="1"/>
  <c r="H1382" i="1"/>
  <c r="I1382" i="1" s="1"/>
  <c r="H168" i="1"/>
  <c r="I168" i="1" s="1"/>
  <c r="H618" i="1"/>
  <c r="I618" i="1" s="1"/>
  <c r="H1647" i="1"/>
  <c r="I1647" i="1" s="1"/>
  <c r="H362" i="1"/>
  <c r="I362" i="1" s="1"/>
  <c r="H1264" i="1"/>
  <c r="I1264" i="1" s="1"/>
  <c r="H1654" i="1"/>
  <c r="I1654" i="1" s="1"/>
  <c r="H245" i="1"/>
  <c r="I245" i="1" s="1"/>
  <c r="H137" i="1"/>
  <c r="I137" i="1" s="1"/>
  <c r="H951" i="1"/>
  <c r="I951" i="1" s="1"/>
  <c r="H713" i="1"/>
  <c r="I713" i="1" s="1"/>
  <c r="H1233" i="1"/>
  <c r="I1233" i="1" s="1"/>
  <c r="H1016" i="1"/>
  <c r="I1016" i="1" s="1"/>
  <c r="H8" i="1"/>
  <c r="I8" i="1" s="1"/>
  <c r="H614" i="1"/>
  <c r="I614" i="1" s="1"/>
  <c r="H1843" i="1"/>
  <c r="I1843" i="1" s="1"/>
  <c r="H1383" i="1"/>
  <c r="I1383" i="1" s="1"/>
  <c r="H1989" i="1"/>
  <c r="I1989" i="1" s="1"/>
  <c r="H1169" i="1"/>
  <c r="I1169" i="1" s="1"/>
  <c r="H670" i="1"/>
  <c r="I670" i="1" s="1"/>
  <c r="H1341" i="1"/>
  <c r="I1341" i="1" s="1"/>
  <c r="H456" i="1"/>
  <c r="I456" i="1" s="1"/>
  <c r="H1347" i="1"/>
  <c r="I1347" i="1" s="1"/>
  <c r="H197" i="1"/>
  <c r="I197" i="1" s="1"/>
  <c r="H1998" i="1"/>
  <c r="I1998" i="1" s="1"/>
  <c r="H1684" i="1"/>
  <c r="I1684" i="1" s="1"/>
  <c r="H355" i="1"/>
  <c r="I355" i="1" s="1"/>
  <c r="H1364" i="1"/>
  <c r="I1364" i="1" s="1"/>
  <c r="H1758" i="1"/>
  <c r="I1758" i="1" s="1"/>
  <c r="H1351" i="1"/>
  <c r="I1351" i="1" s="1"/>
  <c r="H797" i="1"/>
  <c r="I797" i="1" s="1"/>
  <c r="H1664" i="1"/>
  <c r="I1664" i="1" s="1"/>
  <c r="H1800" i="1"/>
  <c r="I1800" i="1" s="1"/>
  <c r="H1708" i="1"/>
  <c r="I1708" i="1" s="1"/>
  <c r="H1375" i="1"/>
  <c r="I1375" i="1" s="1"/>
  <c r="H606" i="1"/>
  <c r="I606" i="1" s="1"/>
  <c r="H1166" i="1"/>
  <c r="I1166" i="1" s="1"/>
  <c r="H1883" i="1"/>
  <c r="I1883" i="1" s="1"/>
  <c r="H1373" i="1"/>
  <c r="I1373" i="1" s="1"/>
  <c r="H48" i="1"/>
  <c r="I48" i="1" s="1"/>
  <c r="H1947" i="1"/>
  <c r="I1947" i="1" s="1"/>
  <c r="H904" i="1"/>
  <c r="I904" i="1" s="1"/>
  <c r="H806" i="1"/>
  <c r="I806" i="1" s="1"/>
  <c r="H1266" i="1"/>
  <c r="I1266" i="1" s="1"/>
  <c r="H736" i="1"/>
  <c r="I736" i="1" s="1"/>
  <c r="H1949" i="1"/>
  <c r="I1949" i="1" s="1"/>
  <c r="H1433" i="1"/>
  <c r="I1433" i="1" s="1"/>
  <c r="H1385" i="1"/>
  <c r="I1385" i="1" s="1"/>
  <c r="H1756" i="1"/>
  <c r="I1756" i="1" s="1"/>
  <c r="H1830" i="1"/>
  <c r="I1830" i="1" s="1"/>
  <c r="H870" i="1"/>
  <c r="I870" i="1" s="1"/>
  <c r="H1663" i="1"/>
  <c r="I1663" i="1" s="1"/>
  <c r="H858" i="1"/>
  <c r="I858" i="1" s="1"/>
  <c r="H416" i="1"/>
  <c r="I416" i="1" s="1"/>
  <c r="H1587" i="1"/>
  <c r="I1587" i="1" s="1"/>
  <c r="H235" i="1"/>
  <c r="I235" i="1" s="1"/>
  <c r="H813" i="1"/>
  <c r="I813" i="1" s="1"/>
  <c r="H372" i="1"/>
  <c r="I372" i="1" s="1"/>
  <c r="H1651" i="1"/>
  <c r="I1651" i="1" s="1"/>
  <c r="H1173" i="1"/>
  <c r="I1173" i="1" s="1"/>
  <c r="H1672" i="1"/>
  <c r="I1672" i="1" s="1"/>
  <c r="H1775" i="1"/>
  <c r="I1775" i="1" s="1"/>
  <c r="H796" i="1"/>
  <c r="I796" i="1" s="1"/>
  <c r="H825" i="1"/>
  <c r="I825" i="1" s="1"/>
  <c r="H1429" i="1"/>
  <c r="I1429" i="1" s="1"/>
  <c r="H592" i="1"/>
  <c r="I592" i="1" s="1"/>
  <c r="H853" i="1"/>
  <c r="I853" i="1" s="1"/>
  <c r="H1759" i="1"/>
  <c r="I1759" i="1" s="1"/>
  <c r="H1236" i="1"/>
  <c r="I1236" i="1" s="1"/>
  <c r="H1801" i="1"/>
  <c r="I1801" i="1" s="1"/>
  <c r="H1149" i="1"/>
  <c r="I1149" i="1" s="1"/>
  <c r="H607" i="1"/>
  <c r="I607" i="1" s="1"/>
  <c r="H1305" i="1"/>
  <c r="I1305" i="1" s="1"/>
  <c r="H1924" i="1"/>
  <c r="I1924" i="1" s="1"/>
  <c r="H528" i="1"/>
  <c r="I528" i="1" s="1"/>
  <c r="H515" i="1"/>
  <c r="I515" i="1" s="1"/>
  <c r="H1812" i="1"/>
  <c r="I1812" i="1" s="1"/>
  <c r="H1060" i="1"/>
  <c r="I1060" i="1" s="1"/>
  <c r="H1934" i="1"/>
  <c r="I1934" i="1" s="1"/>
  <c r="H624" i="1"/>
  <c r="I624" i="1" s="1"/>
  <c r="H721" i="1"/>
  <c r="I721" i="1" s="1"/>
  <c r="H1612" i="1"/>
  <c r="I1612" i="1" s="1"/>
  <c r="H1418" i="1"/>
  <c r="I1418" i="1" s="1"/>
  <c r="H1447" i="1"/>
  <c r="I1447" i="1" s="1"/>
  <c r="H1636" i="1"/>
  <c r="I1636" i="1" s="1"/>
  <c r="H1718" i="1"/>
  <c r="I1718" i="1" s="1"/>
  <c r="H1022" i="1"/>
  <c r="I1022" i="1" s="1"/>
  <c r="H203" i="1"/>
  <c r="I203" i="1" s="1"/>
  <c r="H1919" i="1"/>
  <c r="I1919" i="1" s="1"/>
  <c r="H1112" i="1"/>
  <c r="I1112" i="1" s="1"/>
  <c r="H1040" i="1"/>
  <c r="I1040" i="1" s="1"/>
  <c r="H29" i="1"/>
  <c r="I29" i="1" s="1"/>
  <c r="H450" i="1"/>
  <c r="I450" i="1" s="1"/>
  <c r="H1075" i="1"/>
  <c r="I1075" i="1" s="1"/>
  <c r="H899" i="1"/>
  <c r="I899" i="1" s="1"/>
  <c r="H70" i="1"/>
  <c r="I70" i="1" s="1"/>
  <c r="H1482" i="1"/>
  <c r="I1482" i="1" s="1"/>
  <c r="H1092" i="1"/>
  <c r="I1092" i="1" s="1"/>
  <c r="H1020" i="1"/>
  <c r="I1020" i="1" s="1"/>
  <c r="H817" i="1"/>
  <c r="I817" i="1" s="1"/>
  <c r="H1132" i="1"/>
  <c r="I1132" i="1" s="1"/>
  <c r="H1859" i="1"/>
  <c r="I1859" i="1" s="1"/>
  <c r="H1544" i="1"/>
  <c r="I1544" i="1" s="1"/>
  <c r="H1953" i="1"/>
  <c r="I1953" i="1" s="1"/>
  <c r="H1690" i="1"/>
  <c r="I1690" i="1" s="1"/>
  <c r="H320" i="1"/>
  <c r="I320" i="1" s="1"/>
  <c r="H1868" i="1"/>
  <c r="I1868" i="1" s="1"/>
  <c r="H1717" i="1"/>
  <c r="I1717" i="1" s="1"/>
  <c r="H1050" i="1"/>
  <c r="I1050" i="1" s="1"/>
  <c r="H498" i="1"/>
  <c r="I498" i="1" s="1"/>
  <c r="H1847" i="1"/>
  <c r="I1847" i="1" s="1"/>
  <c r="H948" i="1"/>
  <c r="I948" i="1" s="1"/>
  <c r="H804" i="1"/>
  <c r="I804" i="1" s="1"/>
  <c r="H1152" i="1"/>
  <c r="I1152" i="1" s="1"/>
  <c r="H264" i="1"/>
  <c r="I264" i="1" s="1"/>
  <c r="H1146" i="1"/>
  <c r="I1146" i="1" s="1"/>
  <c r="H486" i="1"/>
  <c r="I486" i="1" s="1"/>
  <c r="H1928" i="1"/>
  <c r="I1928" i="1" s="1"/>
  <c r="H975" i="1"/>
  <c r="I975" i="1" s="1"/>
  <c r="H517" i="1"/>
  <c r="I517" i="1" s="1"/>
  <c r="H625" i="1"/>
  <c r="I625" i="1" s="1"/>
  <c r="H577" i="1"/>
  <c r="I577" i="1" s="1"/>
  <c r="H1702" i="1"/>
  <c r="I1702" i="1" s="1"/>
  <c r="H586" i="1"/>
  <c r="I586" i="1" s="1"/>
  <c r="H960" i="1"/>
  <c r="I960" i="1" s="1"/>
  <c r="H150" i="1"/>
  <c r="I150" i="1" s="1"/>
  <c r="H145" i="1"/>
  <c r="I145" i="1" s="1"/>
  <c r="H312" i="1"/>
  <c r="I312" i="1" s="1"/>
  <c r="H1791" i="1"/>
  <c r="I1791" i="1" s="1"/>
  <c r="H227" i="1"/>
  <c r="I227" i="1" s="1"/>
  <c r="H1798" i="1"/>
  <c r="I1798" i="1" s="1"/>
  <c r="H1908" i="1"/>
  <c r="I1908" i="1" s="1"/>
  <c r="H1880" i="1"/>
  <c r="I1880" i="1" s="1"/>
  <c r="H1871" i="1"/>
  <c r="I1871" i="1" s="1"/>
  <c r="H1189" i="1"/>
  <c r="I1189" i="1" s="1"/>
  <c r="H1979" i="1"/>
  <c r="I1979" i="1" s="1"/>
  <c r="H1770" i="1"/>
  <c r="I1770" i="1" s="1"/>
  <c r="H108" i="1"/>
  <c r="I108" i="1" s="1"/>
  <c r="H1889" i="1"/>
  <c r="I1889" i="1" s="1"/>
  <c r="H1519" i="1"/>
  <c r="I1519" i="1" s="1"/>
  <c r="H1206" i="1"/>
  <c r="I1206" i="1" s="1"/>
  <c r="H969" i="1"/>
  <c r="I969" i="1" s="1"/>
  <c r="H1855" i="1"/>
  <c r="I1855" i="1" s="1"/>
  <c r="H1494" i="1"/>
  <c r="I1494" i="1" s="1"/>
  <c r="H1304" i="1"/>
  <c r="I1304" i="1" s="1"/>
  <c r="H1425" i="1"/>
  <c r="I1425" i="1" s="1"/>
  <c r="H1913" i="1"/>
  <c r="I1913" i="1" s="1"/>
  <c r="H1098" i="1"/>
  <c r="I1098" i="1" s="1"/>
  <c r="H1417" i="1"/>
  <c r="I1417" i="1" s="1"/>
  <c r="H1415" i="1"/>
  <c r="I1415" i="1" s="1"/>
  <c r="H1403" i="1"/>
  <c r="I1403" i="1" s="1"/>
  <c r="H1806" i="1"/>
  <c r="I1806" i="1" s="1"/>
  <c r="H810" i="1"/>
  <c r="I810" i="1" s="1"/>
  <c r="H636" i="1"/>
  <c r="I636" i="1" s="1"/>
  <c r="H945" i="1"/>
  <c r="I945" i="1" s="1"/>
  <c r="H1366" i="1"/>
  <c r="I1366" i="1" s="1"/>
  <c r="H1247" i="1"/>
  <c r="I1247" i="1" s="1"/>
  <c r="H1642" i="1"/>
  <c r="I1642" i="1" s="1"/>
  <c r="H639" i="1"/>
  <c r="I639" i="1" s="1"/>
  <c r="H1196" i="1"/>
  <c r="I1196" i="1" s="1"/>
  <c r="H1730" i="1"/>
  <c r="I1730" i="1" s="1"/>
  <c r="H695" i="1"/>
  <c r="I695" i="1" s="1"/>
  <c r="H1974" i="1"/>
  <c r="I1974" i="1" s="1"/>
  <c r="H580" i="1"/>
  <c r="I580" i="1" s="1"/>
  <c r="H1977" i="1"/>
  <c r="I1977" i="1" s="1"/>
  <c r="H1435" i="1"/>
  <c r="I1435" i="1" s="1"/>
  <c r="H430" i="1"/>
  <c r="I430" i="1" s="1"/>
  <c r="H318" i="1"/>
  <c r="I318" i="1" s="1"/>
  <c r="H212" i="1"/>
  <c r="I212" i="1" s="1"/>
  <c r="H1628" i="1"/>
  <c r="I1628" i="1" s="1"/>
  <c r="H1931" i="1"/>
  <c r="I1931" i="1" s="1"/>
  <c r="H1355" i="1"/>
  <c r="I1355" i="1" s="1"/>
  <c r="H1008" i="1"/>
  <c r="I1008" i="1" s="1"/>
  <c r="H1649" i="1"/>
  <c r="I1649" i="1" s="1"/>
  <c r="H1319" i="1"/>
  <c r="I1319" i="1" s="1"/>
  <c r="H348" i="1"/>
  <c r="I348" i="1" s="1"/>
  <c r="H1452" i="1"/>
  <c r="I1452" i="1" s="1"/>
  <c r="H857" i="1"/>
  <c r="I857" i="1" s="1"/>
  <c r="H229" i="1"/>
  <c r="I229" i="1" s="1"/>
  <c r="H1906" i="1"/>
  <c r="I1906" i="1" s="1"/>
  <c r="H1658" i="1"/>
  <c r="I1658" i="1" s="1"/>
  <c r="H1878" i="1"/>
  <c r="I1878" i="1" s="1"/>
  <c r="H1937" i="1"/>
  <c r="I1937" i="1" s="1"/>
  <c r="H1632" i="1"/>
  <c r="I1632" i="1" s="1"/>
  <c r="H1582" i="1"/>
  <c r="I1582" i="1" s="1"/>
  <c r="H689" i="1"/>
  <c r="I689" i="1" s="1"/>
  <c r="H793" i="1"/>
  <c r="I793" i="1" s="1"/>
  <c r="H474" i="1"/>
  <c r="I474" i="1" s="1"/>
  <c r="H994" i="1"/>
  <c r="I994" i="1" s="1"/>
  <c r="H1420" i="1"/>
  <c r="I1420" i="1" s="1"/>
  <c r="H359" i="1"/>
  <c r="I359" i="1" s="1"/>
  <c r="H324" i="1"/>
  <c r="I324" i="1" s="1"/>
  <c r="H465" i="1"/>
  <c r="I465" i="1" s="1"/>
  <c r="H1185" i="1"/>
  <c r="I1185" i="1" s="1"/>
  <c r="H936" i="1"/>
  <c r="I936" i="1" s="1"/>
  <c r="H818" i="1"/>
  <c r="I818" i="1" s="1"/>
  <c r="H1644" i="1"/>
  <c r="I1644" i="1" s="1"/>
  <c r="H1918" i="1"/>
  <c r="I1918" i="1" s="1"/>
  <c r="H1865" i="1"/>
  <c r="I1865" i="1" s="1"/>
  <c r="H1330" i="1"/>
  <c r="I1330" i="1" s="1"/>
  <c r="H1290" i="1"/>
  <c r="I1290" i="1" s="1"/>
  <c r="H1981" i="1"/>
  <c r="I1981" i="1" s="1"/>
  <c r="H1445" i="1"/>
  <c r="I1445" i="1" s="1"/>
  <c r="H1533" i="1"/>
  <c r="I1533" i="1" s="1"/>
  <c r="H1509" i="1"/>
  <c r="I1509" i="1" s="1"/>
  <c r="H1866" i="1"/>
  <c r="I1866" i="1" s="1"/>
  <c r="H1136" i="1"/>
  <c r="I1136" i="1" s="1"/>
  <c r="H1527" i="1"/>
  <c r="I1527" i="1" s="1"/>
  <c r="H233" i="1"/>
  <c r="I233" i="1" s="1"/>
  <c r="H1093" i="1"/>
  <c r="I1093" i="1" s="1"/>
  <c r="H620" i="1"/>
  <c r="I620" i="1" s="1"/>
  <c r="H1097" i="1"/>
  <c r="I1097" i="1" s="1"/>
  <c r="H732" i="1"/>
  <c r="I732" i="1" s="1"/>
  <c r="H1345" i="1"/>
  <c r="I1345" i="1" s="1"/>
  <c r="H57" i="1"/>
  <c r="I57" i="1" s="1"/>
  <c r="H390" i="1"/>
  <c r="I390" i="1" s="1"/>
  <c r="H923" i="1"/>
  <c r="I923" i="1" s="1"/>
  <c r="H1808" i="1"/>
  <c r="I1808" i="1" s="1"/>
  <c r="H1728" i="1"/>
  <c r="I1728" i="1" s="1"/>
  <c r="H1593" i="1"/>
  <c r="I1593" i="1" s="1"/>
  <c r="H1151" i="1"/>
  <c r="I1151" i="1" s="1"/>
  <c r="H328" i="1"/>
  <c r="I328" i="1" s="1"/>
  <c r="H1665" i="1"/>
  <c r="I1665" i="1" s="1"/>
  <c r="H942" i="1"/>
  <c r="I942" i="1" s="1"/>
  <c r="H1563" i="1"/>
  <c r="I1563" i="1" s="1"/>
  <c r="H1652" i="1"/>
  <c r="I1652" i="1" s="1"/>
  <c r="H550" i="1"/>
  <c r="I550" i="1" s="1"/>
  <c r="H1569" i="1"/>
  <c r="I1569" i="1" s="1"/>
  <c r="H962" i="1"/>
  <c r="I962" i="1" s="1"/>
  <c r="H1584" i="1"/>
  <c r="I1584" i="1" s="1"/>
  <c r="H1255" i="1"/>
  <c r="I1255" i="1" s="1"/>
  <c r="H548" i="1"/>
  <c r="I548" i="1" s="1"/>
  <c r="H1362" i="1"/>
  <c r="I1362" i="1" s="1"/>
  <c r="H1230" i="1"/>
  <c r="I1230" i="1" s="1"/>
  <c r="H816" i="1"/>
  <c r="I816" i="1" s="1"/>
  <c r="H419" i="1"/>
  <c r="I419" i="1" s="1"/>
  <c r="H772" i="1"/>
  <c r="I772" i="1" s="1"/>
  <c r="H1225" i="1"/>
  <c r="I1225" i="1" s="1"/>
  <c r="H1856" i="1"/>
  <c r="I1856" i="1" s="1"/>
  <c r="H1624" i="1"/>
  <c r="I1624" i="1" s="1"/>
  <c r="H75" i="1"/>
  <c r="I75" i="1" s="1"/>
  <c r="H1845" i="1"/>
  <c r="I1845" i="1" s="1"/>
  <c r="H1793" i="1"/>
  <c r="I1793" i="1" s="1"/>
  <c r="H1154" i="1"/>
  <c r="I1154" i="1" s="1"/>
  <c r="H1172" i="1"/>
  <c r="I1172" i="1" s="1"/>
  <c r="H190" i="1"/>
  <c r="I190" i="1" s="1"/>
  <c r="H862" i="1"/>
  <c r="I862" i="1" s="1"/>
  <c r="H316" i="1"/>
  <c r="I316" i="1" s="1"/>
  <c r="H1831" i="1"/>
  <c r="I1831" i="1" s="1"/>
  <c r="H238" i="1"/>
  <c r="I238" i="1" s="1"/>
  <c r="H169" i="1"/>
  <c r="I169" i="1" s="1"/>
  <c r="H741" i="1"/>
  <c r="I741" i="1" s="1"/>
  <c r="H1523" i="1"/>
  <c r="I1523" i="1" s="1"/>
  <c r="H792" i="1"/>
  <c r="I792" i="1" s="1"/>
  <c r="H1009" i="1"/>
  <c r="I1009" i="1" s="1"/>
  <c r="H1886" i="1"/>
  <c r="I1886" i="1" s="1"/>
  <c r="H664" i="1"/>
  <c r="I664" i="1" s="1"/>
  <c r="H1277" i="1"/>
  <c r="I1277" i="1" s="1"/>
  <c r="H493" i="1"/>
  <c r="I493" i="1" s="1"/>
  <c r="H718" i="1"/>
  <c r="I718" i="1" s="1"/>
  <c r="H1760" i="1"/>
  <c r="I1760" i="1" s="1"/>
  <c r="H1739" i="1"/>
  <c r="I1739" i="1" s="1"/>
  <c r="H1615" i="1"/>
  <c r="I1615" i="1" s="1"/>
  <c r="H106" i="1"/>
  <c r="I106" i="1" s="1"/>
  <c r="H932" i="1"/>
  <c r="I932" i="1" s="1"/>
  <c r="H1078" i="1"/>
  <c r="I1078" i="1" s="1"/>
  <c r="H1272" i="1"/>
  <c r="I1272" i="1" s="1"/>
  <c r="H613" i="1"/>
  <c r="I613" i="1" s="1"/>
  <c r="H1121" i="1"/>
  <c r="I1121" i="1" s="1"/>
  <c r="H210" i="1"/>
  <c r="I210" i="1" s="1"/>
  <c r="H1434" i="1"/>
  <c r="I1434" i="1" s="1"/>
  <c r="H1571" i="1"/>
  <c r="I1571" i="1" s="1"/>
  <c r="H976" i="1"/>
  <c r="I976" i="1" s="1"/>
  <c r="H1748" i="1"/>
  <c r="I1748" i="1" s="1"/>
  <c r="H1721" i="1"/>
  <c r="I1721" i="1" s="1"/>
  <c r="H1363" i="1"/>
  <c r="I1363" i="1" s="1"/>
  <c r="H1583" i="1"/>
  <c r="I1583" i="1" s="1"/>
  <c r="H1600" i="1"/>
  <c r="I1600" i="1" s="1"/>
  <c r="H1737" i="1"/>
  <c r="I1737" i="1" s="1"/>
  <c r="H931" i="1"/>
  <c r="I931" i="1" s="1"/>
  <c r="H808" i="1"/>
  <c r="I808" i="1" s="1"/>
  <c r="H1561" i="1"/>
  <c r="I1561" i="1" s="1"/>
  <c r="H1653" i="1"/>
  <c r="I1653" i="1" s="1"/>
  <c r="H1442" i="1"/>
  <c r="I1442" i="1" s="1"/>
  <c r="H1863" i="1"/>
  <c r="I1863" i="1" s="1"/>
  <c r="H1911" i="1"/>
  <c r="I1911" i="1" s="1"/>
  <c r="H1108" i="1"/>
  <c r="I1108" i="1" s="1"/>
  <c r="H1240" i="1"/>
  <c r="I1240" i="1" s="1"/>
  <c r="H609" i="1"/>
  <c r="I609" i="1" s="1"/>
  <c r="H1650" i="1"/>
  <c r="I1650" i="1" s="1"/>
  <c r="H79" i="1"/>
  <c r="I79" i="1" s="1"/>
  <c r="H1991" i="1"/>
  <c r="I1991" i="1" s="1"/>
  <c r="H930" i="1"/>
  <c r="I930" i="1" s="1"/>
  <c r="H1781" i="1"/>
  <c r="I1781" i="1" s="1"/>
  <c r="H1402" i="1"/>
  <c r="I1402" i="1" s="1"/>
  <c r="H213" i="1"/>
  <c r="I213" i="1" s="1"/>
  <c r="H58" i="1"/>
  <c r="I58" i="1" s="1"/>
  <c r="H1945" i="1"/>
  <c r="I1945" i="1" s="1"/>
  <c r="H1015" i="1"/>
  <c r="I1015" i="1" s="1"/>
  <c r="H1072" i="1"/>
  <c r="I1072" i="1" s="1"/>
  <c r="H764" i="1"/>
  <c r="I764" i="1" s="1"/>
  <c r="H1575" i="1"/>
  <c r="I1575" i="1" s="1"/>
  <c r="H520" i="1"/>
  <c r="I520" i="1" s="1"/>
  <c r="H417" i="1"/>
  <c r="I417" i="1" s="1"/>
  <c r="H1026" i="1"/>
  <c r="I1026" i="1" s="1"/>
  <c r="H1548" i="1"/>
  <c r="I1548" i="1" s="1"/>
  <c r="H1386" i="1"/>
  <c r="I1386" i="1" s="1"/>
  <c r="H305" i="1"/>
  <c r="I305" i="1" s="1"/>
  <c r="H1111" i="1"/>
  <c r="I1111" i="1" s="1"/>
  <c r="H46" i="1"/>
  <c r="I46" i="1" s="1"/>
  <c r="H1013" i="1"/>
  <c r="I1013" i="1" s="1"/>
  <c r="H1061" i="1"/>
  <c r="I1061" i="1" s="1"/>
  <c r="H1564" i="1"/>
  <c r="I1564" i="1" s="1"/>
  <c r="H788" i="1"/>
  <c r="I788" i="1" s="1"/>
  <c r="H340" i="1"/>
  <c r="I340" i="1" s="1"/>
  <c r="H1369" i="1"/>
  <c r="I1369" i="1" s="1"/>
  <c r="H801" i="1"/>
  <c r="I801" i="1" s="1"/>
  <c r="H845" i="1"/>
  <c r="I845" i="1" s="1"/>
  <c r="H839" i="1"/>
  <c r="I839" i="1" s="1"/>
  <c r="H1619" i="1"/>
  <c r="I1619" i="1" s="1"/>
  <c r="H852" i="1"/>
  <c r="I852" i="1" s="1"/>
  <c r="H270" i="1"/>
  <c r="I270" i="1" s="1"/>
  <c r="H1899" i="1"/>
  <c r="I1899" i="1" s="1"/>
  <c r="H1744" i="1"/>
  <c r="I1744" i="1" s="1"/>
  <c r="H72" i="1"/>
  <c r="I72" i="1" s="1"/>
  <c r="H436" i="1"/>
  <c r="I436" i="1" s="1"/>
  <c r="H1595" i="1"/>
  <c r="I1595" i="1" s="1"/>
  <c r="H1890" i="1"/>
  <c r="I1890" i="1" s="1"/>
  <c r="H768" i="1"/>
  <c r="I768" i="1" s="1"/>
  <c r="H1444" i="1"/>
  <c r="I1444" i="1" s="1"/>
  <c r="H1300" i="1"/>
  <c r="I1300" i="1" s="1"/>
  <c r="H466" i="1"/>
  <c r="I466" i="1" s="1"/>
  <c r="H1614" i="1"/>
  <c r="I1614" i="1" s="1"/>
  <c r="H1516" i="1"/>
  <c r="I1516" i="1" s="1"/>
  <c r="H986" i="1"/>
  <c r="I986" i="1" s="1"/>
  <c r="H835" i="1"/>
  <c r="I835" i="1" s="1"/>
  <c r="H1119" i="1"/>
  <c r="I1119" i="1" s="1"/>
  <c r="H795" i="1"/>
  <c r="I795" i="1" s="1"/>
  <c r="H1811" i="1"/>
  <c r="I1811" i="1" s="1"/>
  <c r="H569" i="1"/>
  <c r="I569" i="1" s="1"/>
  <c r="H1823" i="1"/>
  <c r="I1823" i="1" s="1"/>
  <c r="H1353" i="1"/>
  <c r="I1353" i="1" s="1"/>
  <c r="H43" i="1"/>
  <c r="I43" i="1" s="1"/>
  <c r="H1784" i="1"/>
  <c r="I1784" i="1" s="1"/>
  <c r="H1439" i="1"/>
  <c r="I1439" i="1" s="1"/>
  <c r="H757" i="1"/>
  <c r="I757" i="1" s="1"/>
  <c r="H251" i="1"/>
  <c r="I251" i="1" s="1"/>
  <c r="H819" i="1"/>
  <c r="I819" i="1" s="1"/>
  <c r="H874" i="1"/>
  <c r="I874" i="1" s="1"/>
  <c r="H389" i="1"/>
  <c r="I389" i="1" s="1"/>
  <c r="H1780" i="1"/>
  <c r="I1780" i="1" s="1"/>
  <c r="H1892" i="1"/>
  <c r="I1892" i="1" s="1"/>
  <c r="H1938" i="1"/>
  <c r="I1938" i="1" s="1"/>
  <c r="H1738" i="1"/>
  <c r="I1738" i="1" s="1"/>
  <c r="H544" i="1"/>
  <c r="I544" i="1" s="1"/>
  <c r="H1288" i="1"/>
  <c r="I1288" i="1" s="1"/>
  <c r="H1731" i="1"/>
  <c r="I1731" i="1" s="1"/>
  <c r="H1056" i="1"/>
  <c r="I1056" i="1" s="1"/>
  <c r="H1660" i="1"/>
  <c r="I1660" i="1" s="1"/>
  <c r="H1187" i="1"/>
  <c r="I1187" i="1" s="1"/>
  <c r="H834" i="1"/>
  <c r="I834" i="1" s="1"/>
  <c r="H1794" i="1"/>
  <c r="I1794" i="1" s="1"/>
  <c r="H739" i="1"/>
  <c r="I739" i="1" s="1"/>
  <c r="H1274" i="1"/>
  <c r="I1274" i="1" s="1"/>
  <c r="H1643" i="1"/>
  <c r="I1643" i="1" s="1"/>
  <c r="H961" i="1"/>
  <c r="I961" i="1" s="1"/>
  <c r="H1309" i="1"/>
  <c r="I1309" i="1" s="1"/>
  <c r="H1677" i="1"/>
  <c r="I1677" i="1" s="1"/>
  <c r="H1819" i="1"/>
  <c r="I1819" i="1" s="1"/>
  <c r="H1625" i="1"/>
  <c r="I1625" i="1" s="1"/>
  <c r="H1004" i="1"/>
  <c r="I1004" i="1" s="1"/>
  <c r="H1479" i="1"/>
  <c r="I1479" i="1" s="1"/>
  <c r="H381" i="1"/>
  <c r="I381" i="1" s="1"/>
  <c r="H1786" i="1"/>
  <c r="I1786" i="1" s="1"/>
  <c r="H218" i="1"/>
  <c r="I218" i="1" s="1"/>
  <c r="H861" i="1"/>
  <c r="I861" i="1" s="1"/>
  <c r="H629" i="1"/>
  <c r="I629" i="1" s="1"/>
  <c r="H988" i="1"/>
  <c r="I988" i="1" s="1"/>
  <c r="H428" i="1"/>
  <c r="I428" i="1" s="1"/>
  <c r="H1412" i="1"/>
  <c r="I1412" i="1" s="1"/>
  <c r="H1039" i="1"/>
  <c r="I1039" i="1" s="1"/>
  <c r="H1896" i="1"/>
  <c r="I1896" i="1" s="1"/>
  <c r="H1679" i="1"/>
  <c r="I1679" i="1" s="1"/>
  <c r="H705" i="1"/>
  <c r="I705" i="1" s="1"/>
  <c r="H1789" i="1"/>
  <c r="I1789" i="1" s="1"/>
  <c r="H1968" i="1"/>
  <c r="I1968" i="1" s="1"/>
  <c r="H909" i="1"/>
  <c r="I909" i="1" s="1"/>
  <c r="H1620" i="1"/>
  <c r="I1620" i="1" s="1"/>
  <c r="H1188" i="1"/>
  <c r="I1188" i="1" s="1"/>
  <c r="H928" i="1"/>
  <c r="I928" i="1" s="1"/>
  <c r="H1328" i="1"/>
  <c r="I1328" i="1" s="1"/>
  <c r="H1470" i="1"/>
  <c r="I1470" i="1" s="1"/>
  <c r="H1743" i="1"/>
  <c r="I1743" i="1" s="1"/>
  <c r="H1398" i="1"/>
  <c r="I1398" i="1" s="1"/>
  <c r="H1478" i="1"/>
  <c r="I1478" i="1" s="1"/>
  <c r="H147" i="1"/>
  <c r="I147" i="1" s="1"/>
  <c r="H237" i="1"/>
  <c r="I237" i="1" s="1"/>
  <c r="H1940" i="1"/>
  <c r="I1940" i="1" s="1"/>
  <c r="H1733" i="1"/>
  <c r="I1733" i="1" s="1"/>
  <c r="H707" i="1"/>
  <c r="I707" i="1" s="1"/>
  <c r="H755" i="1"/>
  <c r="I755" i="1" s="1"/>
  <c r="H1954" i="1"/>
  <c r="I1954" i="1" s="1"/>
  <c r="H1933" i="1"/>
  <c r="I1933" i="1" s="1"/>
  <c r="H1313" i="1"/>
  <c r="I1313" i="1" s="1"/>
  <c r="H1495" i="1"/>
  <c r="I1495" i="1" s="1"/>
  <c r="H6" i="1"/>
  <c r="I6" i="1" s="1"/>
  <c r="H1499" i="1"/>
  <c r="I1499" i="1" s="1"/>
  <c r="H1340" i="1"/>
  <c r="I1340" i="1" s="1"/>
  <c r="H1971" i="1"/>
  <c r="I1971" i="1" s="1"/>
  <c r="H1497" i="1"/>
  <c r="I1497" i="1" s="1"/>
  <c r="H64" i="1"/>
  <c r="I64" i="1" s="1"/>
  <c r="H226" i="1"/>
  <c r="I226" i="1" s="1"/>
  <c r="H1049" i="1"/>
  <c r="I1049" i="1" s="1"/>
  <c r="H501" i="1"/>
  <c r="I501" i="1" s="1"/>
  <c r="H1591" i="1"/>
  <c r="I1591" i="1" s="1"/>
  <c r="H539" i="1"/>
  <c r="I539" i="1" s="1"/>
  <c r="H913" i="1"/>
  <c r="I913" i="1" s="1"/>
  <c r="H1349" i="1"/>
  <c r="I1349" i="1" s="1"/>
  <c r="H1449" i="1"/>
  <c r="I1449" i="1" s="1"/>
  <c r="H10" i="1"/>
  <c r="I10" i="1" s="1"/>
  <c r="H1626" i="1"/>
  <c r="I1626" i="1" s="1"/>
  <c r="H1310" i="1"/>
  <c r="I1310" i="1" s="1"/>
  <c r="H476" i="1"/>
  <c r="I476" i="1" s="1"/>
  <c r="H1872" i="1"/>
  <c r="I1872" i="1" s="1"/>
  <c r="H1707" i="1"/>
  <c r="I1707" i="1" s="1"/>
  <c r="H1339" i="1"/>
  <c r="I1339" i="1" s="1"/>
  <c r="H1631" i="1"/>
  <c r="I1631" i="1" s="1"/>
  <c r="H1815" i="1"/>
  <c r="I1815" i="1" s="1"/>
  <c r="H725" i="1"/>
  <c r="I725" i="1" s="1"/>
  <c r="H297" i="1"/>
  <c r="I297" i="1" s="1"/>
  <c r="H1695" i="1"/>
  <c r="I1695" i="1" s="1"/>
  <c r="H1956" i="1"/>
  <c r="I1956" i="1" s="1"/>
  <c r="H803" i="1"/>
  <c r="I803" i="1" s="1"/>
  <c r="H652" i="1"/>
  <c r="I652" i="1" s="1"/>
  <c r="H1426" i="1"/>
  <c r="I1426" i="1" s="1"/>
  <c r="H1291" i="1"/>
  <c r="I1291" i="1" s="1"/>
  <c r="H325" i="1"/>
  <c r="I325" i="1" s="1"/>
  <c r="H102" i="1"/>
  <c r="I102" i="1" s="1"/>
  <c r="H177" i="1"/>
  <c r="I177" i="1" s="1"/>
  <c r="H1799" i="1"/>
  <c r="I1799" i="1" s="1"/>
  <c r="H745" i="1"/>
  <c r="I745" i="1" s="1"/>
  <c r="H1301" i="1"/>
  <c r="I1301" i="1" s="1"/>
  <c r="H1205" i="1"/>
  <c r="I1205" i="1" s="1"/>
  <c r="H1335" i="1"/>
  <c r="I1335" i="1" s="1"/>
  <c r="H199" i="1"/>
  <c r="I199" i="1" s="1"/>
  <c r="H434" i="1"/>
  <c r="I434" i="1" s="1"/>
  <c r="H478" i="1"/>
  <c r="I478" i="1" s="1"/>
  <c r="H378" i="1"/>
  <c r="I378" i="1" s="1"/>
  <c r="H1778" i="1"/>
  <c r="I1778" i="1" s="1"/>
  <c r="H1898" i="1"/>
  <c r="I1898" i="1" s="1"/>
  <c r="H1284" i="1"/>
  <c r="I1284" i="1" s="1"/>
  <c r="H1237" i="1"/>
  <c r="I1237" i="1" s="1"/>
  <c r="H411" i="1"/>
  <c r="I411" i="1" s="1"/>
  <c r="H1532" i="1"/>
  <c r="I1532" i="1" s="1"/>
  <c r="H347" i="1"/>
  <c r="I347" i="1" s="1"/>
  <c r="H826" i="1"/>
  <c r="I826" i="1" s="1"/>
  <c r="H1489" i="1"/>
  <c r="I1489" i="1" s="1"/>
  <c r="H437" i="1"/>
  <c r="I437" i="1" s="1"/>
  <c r="H563" i="1"/>
  <c r="I563" i="1" s="1"/>
  <c r="H1536" i="1"/>
  <c r="I1536" i="1" s="1"/>
  <c r="H949" i="1"/>
  <c r="I949" i="1" s="1"/>
  <c r="H1120" i="1"/>
  <c r="I1120" i="1" s="1"/>
  <c r="H1832" i="1"/>
  <c r="I1832" i="1" s="1"/>
  <c r="H471" i="1"/>
  <c r="I471" i="1" s="1"/>
  <c r="H847" i="1"/>
  <c r="I847" i="1" s="1"/>
  <c r="H1867" i="1"/>
  <c r="I1867" i="1" s="1"/>
  <c r="H1488" i="1"/>
  <c r="I1488" i="1" s="1"/>
  <c r="H812" i="1"/>
  <c r="I812" i="1" s="1"/>
  <c r="H992" i="1"/>
  <c r="I992" i="1" s="1"/>
  <c r="H1180" i="1"/>
  <c r="I1180" i="1" s="1"/>
  <c r="H1567" i="1"/>
  <c r="I1567" i="1" s="1"/>
  <c r="H1203" i="1"/>
  <c r="I1203" i="1" s="1"/>
  <c r="H980" i="1"/>
  <c r="I980" i="1" s="1"/>
  <c r="H1062" i="1"/>
  <c r="I1062" i="1" s="1"/>
  <c r="H1888" i="1"/>
  <c r="I1888" i="1" s="1"/>
  <c r="H941" i="1"/>
  <c r="I941" i="1" s="1"/>
  <c r="H1814" i="1"/>
  <c r="I1814" i="1" s="1"/>
  <c r="H954" i="1"/>
  <c r="I954" i="1" s="1"/>
  <c r="H1930" i="1"/>
  <c r="I1930" i="1" s="1"/>
  <c r="H704" i="1"/>
  <c r="I704" i="1" s="1"/>
  <c r="H553" i="1"/>
  <c r="I553" i="1" s="1"/>
  <c r="H1797" i="1"/>
  <c r="I1797" i="1" s="1"/>
  <c r="H693" i="1"/>
  <c r="I693" i="1" s="1"/>
  <c r="H668" i="1"/>
  <c r="I668" i="1" s="1"/>
  <c r="H1948" i="1"/>
  <c r="I1948" i="1" s="1"/>
  <c r="H1542" i="1"/>
  <c r="I1542" i="1" s="1"/>
  <c r="H997" i="1"/>
  <c r="I997" i="1" s="1"/>
  <c r="H1267" i="1"/>
  <c r="I1267" i="1" s="1"/>
  <c r="H927" i="1"/>
  <c r="I927" i="1" s="1"/>
  <c r="H124" i="1"/>
  <c r="I124" i="1" s="1"/>
  <c r="H959" i="1"/>
  <c r="I959" i="1" s="1"/>
  <c r="H1922" i="1"/>
  <c r="I1922" i="1" s="1"/>
  <c r="H1204" i="1"/>
  <c r="I1204" i="1" s="1"/>
  <c r="H1848" i="1"/>
  <c r="I1848" i="1" s="1"/>
  <c r="H827" i="1"/>
  <c r="I827" i="1" s="1"/>
  <c r="H1474" i="1"/>
  <c r="I1474" i="1" s="1"/>
  <c r="H1980" i="1"/>
  <c r="I1980" i="1" s="1"/>
  <c r="H754" i="1"/>
  <c r="I754" i="1" s="1"/>
  <c r="H21" i="1"/>
  <c r="I21" i="1" s="1"/>
  <c r="H1178" i="1"/>
  <c r="I1178" i="1" s="1"/>
  <c r="H1245" i="1"/>
  <c r="I1245" i="1" s="1"/>
  <c r="H130" i="1"/>
  <c r="I130" i="1" s="1"/>
  <c r="H1153" i="1"/>
  <c r="I1153" i="1" s="1"/>
  <c r="H1279" i="1"/>
  <c r="I1279" i="1" s="1"/>
  <c r="H1047" i="1"/>
  <c r="I1047" i="1" s="1"/>
  <c r="H1410" i="1"/>
  <c r="I1410" i="1" s="1"/>
  <c r="H1704" i="1"/>
  <c r="I1704" i="1" s="1"/>
  <c r="H917" i="1"/>
  <c r="I917" i="1" s="1"/>
  <c r="H1283" i="1"/>
  <c r="I1283" i="1" s="1"/>
  <c r="H1023" i="1"/>
  <c r="I1023" i="1" s="1"/>
  <c r="H1807" i="1"/>
  <c r="I1807" i="1" s="1"/>
  <c r="H1876" i="1"/>
  <c r="I1876" i="1" s="1"/>
  <c r="H876" i="1"/>
  <c r="I876" i="1" s="1"/>
  <c r="H724" i="1"/>
  <c r="I724" i="1" s="1"/>
  <c r="H749" i="1"/>
  <c r="I749" i="1" s="1"/>
  <c r="H369" i="1"/>
  <c r="I369" i="1" s="1"/>
  <c r="H236" i="1"/>
  <c r="I236" i="1" s="1"/>
  <c r="H1091" i="1"/>
  <c r="I1091" i="1" s="1"/>
  <c r="H1346" i="1"/>
  <c r="I1346" i="1" s="1"/>
  <c r="H1925" i="1"/>
  <c r="I1925" i="1" s="1"/>
  <c r="H1414" i="1"/>
  <c r="I1414" i="1" s="1"/>
  <c r="H886" i="1"/>
  <c r="I886" i="1" s="1"/>
  <c r="H1517" i="1"/>
  <c r="I1517" i="1" s="1"/>
  <c r="H442" i="1"/>
  <c r="I442" i="1" s="1"/>
  <c r="H633" i="1"/>
  <c r="I633" i="1" s="1"/>
  <c r="H1556" i="1"/>
  <c r="I1556" i="1" s="1"/>
  <c r="H684" i="1"/>
  <c r="I684" i="1" s="1"/>
  <c r="H737" i="1"/>
  <c r="I737" i="1" s="1"/>
  <c r="H1554" i="1"/>
  <c r="I1554" i="1" s="1"/>
  <c r="H924" i="1"/>
  <c r="I924" i="1" s="1"/>
  <c r="H1336" i="1"/>
  <c r="I1336" i="1" s="1"/>
  <c r="H152" i="1"/>
  <c r="I152" i="1" s="1"/>
  <c r="H394" i="1"/>
  <c r="I394" i="1" s="1"/>
  <c r="H184" i="1"/>
  <c r="I184" i="1" s="1"/>
  <c r="H1712" i="1"/>
  <c r="I1712" i="1" s="1"/>
  <c r="H1827" i="1"/>
  <c r="I1827" i="1" s="1"/>
  <c r="H467" i="1"/>
  <c r="I467" i="1" s="1"/>
  <c r="H1014" i="1"/>
  <c r="I1014" i="1" s="1"/>
  <c r="H510" i="1"/>
  <c r="I510" i="1" s="1"/>
  <c r="H850" i="1"/>
  <c r="I850" i="1" s="1"/>
  <c r="H1477" i="1"/>
  <c r="I1477" i="1" s="1"/>
  <c r="H556" i="1"/>
  <c r="I556" i="1" s="1"/>
  <c r="H1579" i="1"/>
  <c r="I1579" i="1" s="1"/>
  <c r="H256" i="1"/>
  <c r="I256" i="1" s="1"/>
  <c r="H1529" i="1"/>
  <c r="I1529" i="1" s="1"/>
  <c r="H1961" i="1"/>
  <c r="I1961" i="1" s="1"/>
  <c r="H1036" i="1"/>
  <c r="I1036" i="1" s="1"/>
  <c r="H1374" i="1"/>
  <c r="I1374" i="1" s="1"/>
  <c r="H1530" i="1"/>
  <c r="I1530" i="1" s="1"/>
  <c r="H1419" i="1"/>
  <c r="I1419" i="1" s="1"/>
  <c r="H1450" i="1"/>
  <c r="I1450" i="1" s="1"/>
  <c r="H1726" i="1"/>
  <c r="I1726" i="1" s="1"/>
  <c r="H1681" i="1"/>
  <c r="I1681" i="1" s="1"/>
  <c r="H1117" i="1"/>
  <c r="I1117" i="1" s="1"/>
  <c r="H1165" i="1"/>
  <c r="I1165" i="1" s="1"/>
  <c r="H1635" i="1"/>
  <c r="I1635" i="1" s="1"/>
  <c r="H1454" i="1"/>
  <c r="I1454" i="1" s="1"/>
  <c r="H1662" i="1"/>
  <c r="I1662" i="1" s="1"/>
  <c r="H265" i="1"/>
  <c r="I265" i="1" s="1"/>
  <c r="H1565" i="1"/>
  <c r="I1565" i="1" s="1"/>
  <c r="H1323" i="1"/>
  <c r="I1323" i="1" s="1"/>
  <c r="H1646" i="1"/>
  <c r="I1646" i="1" s="1"/>
  <c r="H1162" i="1"/>
  <c r="I1162" i="1" s="1"/>
  <c r="H1606" i="1"/>
  <c r="I1606" i="1" s="1"/>
  <c r="H77" i="1"/>
  <c r="I77" i="1" s="1"/>
  <c r="H1764" i="1"/>
  <c r="I1764" i="1" s="1"/>
  <c r="H31" i="1"/>
  <c r="I31" i="1" s="1"/>
  <c r="H1957" i="1"/>
  <c r="I1957" i="1" s="1"/>
  <c r="H432" i="1"/>
  <c r="I432" i="1" s="1"/>
  <c r="H429" i="1"/>
  <c r="I429" i="1" s="1"/>
  <c r="H759" i="1"/>
  <c r="I759" i="1" s="1"/>
  <c r="H1280" i="1"/>
  <c r="I1280" i="1" s="1"/>
  <c r="H1493" i="1"/>
  <c r="I1493" i="1" s="1"/>
  <c r="H1126" i="1"/>
  <c r="I1126" i="1" s="1"/>
  <c r="H1462" i="1"/>
  <c r="I1462" i="1" s="1"/>
  <c r="H380" i="1"/>
  <c r="I380" i="1" s="1"/>
  <c r="H1107" i="1"/>
  <c r="I1107" i="1" s="1"/>
  <c r="H1851" i="1"/>
  <c r="I1851" i="1" s="1"/>
  <c r="H311" i="1"/>
  <c r="I311" i="1" s="1"/>
  <c r="H1720" i="1"/>
  <c r="I1720" i="1" s="1"/>
  <c r="H182" i="1"/>
  <c r="I182" i="1" s="1"/>
  <c r="H342" i="1"/>
  <c r="I342" i="1" s="1"/>
  <c r="H946" i="1"/>
  <c r="I946" i="1" s="1"/>
  <c r="H1184" i="1"/>
  <c r="I1184" i="1" s="1"/>
  <c r="H1927" i="1"/>
  <c r="I1927" i="1" s="1"/>
  <c r="H1920" i="1"/>
  <c r="I1920" i="1" s="1"/>
  <c r="H938" i="1"/>
  <c r="I938" i="1" s="1"/>
  <c r="H1260" i="1"/>
  <c r="I1260" i="1" s="1"/>
  <c r="H1246" i="1"/>
  <c r="I1246" i="1" s="1"/>
  <c r="H1168" i="1"/>
  <c r="I1168" i="1" s="1"/>
  <c r="H1656" i="1"/>
  <c r="I1656" i="1" s="1"/>
  <c r="H1836" i="1"/>
  <c r="I1836" i="1" s="1"/>
  <c r="H1795" i="1"/>
  <c r="I1795" i="1" s="1"/>
  <c r="H628" i="1"/>
  <c r="I628" i="1" s="1"/>
  <c r="H1487" i="1"/>
  <c r="I1487" i="1" s="1"/>
  <c r="H500" i="1"/>
  <c r="I500" i="1" s="1"/>
  <c r="H702" i="1"/>
  <c r="I702" i="1" s="1"/>
  <c r="H2001" i="1"/>
  <c r="I2001" i="1" s="1"/>
  <c r="H406" i="1"/>
  <c r="I406" i="1" s="1"/>
  <c r="H34" i="1"/>
  <c r="I34" i="1" s="1"/>
  <c r="H1273" i="1"/>
  <c r="I1273" i="1" s="1"/>
  <c r="H1380" i="1"/>
  <c r="I1380" i="1" s="1"/>
  <c r="H1404" i="1"/>
  <c r="I1404" i="1" s="1"/>
  <c r="H1550" i="1"/>
  <c r="I1550" i="1" s="1"/>
  <c r="H1460" i="1"/>
  <c r="I1460" i="1" s="1"/>
  <c r="H282" i="1"/>
  <c r="I282" i="1" s="1"/>
  <c r="H1841" i="1"/>
  <c r="I1841" i="1" s="1"/>
  <c r="H1976" i="1"/>
  <c r="I1976" i="1" s="1"/>
  <c r="H2002" i="1" l="1"/>
  <c r="I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Shilla S (DA-X3-LLe)</author>
  </authors>
  <commentList>
    <comment ref="G1" authorId="0" shapeId="0" xr:uid="{4AF4C679-A1DF-4C1D-A957-13EA33B513EC}">
      <text>
        <r>
          <rPr>
            <b/>
            <sz val="9"/>
            <color indexed="81"/>
            <rFont val="Tahoma"/>
            <family val="2"/>
          </rPr>
          <t>Shilla S (DA-X3-LLe):</t>
        </r>
        <r>
          <rPr>
            <sz val="9"/>
            <color indexed="81"/>
            <rFont val="Tahoma"/>
            <family val="2"/>
          </rPr>
          <t xml:space="preserve">
It is calculated as a combination of customer visits, average spending, and other operational factors like marketing spend and staff availability.</t>
        </r>
      </text>
    </comment>
    <comment ref="R31" authorId="0" shapeId="0" xr:uid="{CA2C58AE-5943-498C-8F60-9CD20FABE0F3}">
      <text>
        <r>
          <rPr>
            <b/>
            <sz val="9"/>
            <color indexed="81"/>
            <rFont val="Tahoma"/>
            <family val="2"/>
          </rPr>
          <t>Shilla S (DA-X3-LLe):</t>
        </r>
        <r>
          <rPr>
            <sz val="9"/>
            <color indexed="81"/>
            <rFont val="Tahoma"/>
            <family val="2"/>
          </rPr>
          <t xml:space="preserve">
It is calculated as a combination of customer visits, average spending, and other operational factors like marketing spend and staff availability.</t>
        </r>
      </text>
    </comment>
  </commentList>
</comments>
</file>

<file path=xl/sharedStrings.xml><?xml version="1.0" encoding="utf-8"?>
<sst xmlns="http://schemas.openxmlformats.org/spreadsheetml/2006/main" count="493" uniqueCount="311">
  <si>
    <t>Average_Order_Value</t>
  </si>
  <si>
    <t>Operating_Hours_Per_Day</t>
  </si>
  <si>
    <t>Number_of_Employees</t>
  </si>
  <si>
    <t>Marketing_Spend_Per_Day</t>
  </si>
  <si>
    <t>Total</t>
  </si>
  <si>
    <t>mean</t>
  </si>
  <si>
    <t>medium</t>
  </si>
  <si>
    <t>std dev</t>
  </si>
  <si>
    <t>normal distribution</t>
  </si>
  <si>
    <t>Diff Average Rev</t>
  </si>
  <si>
    <t>Normal Distribution</t>
  </si>
  <si>
    <t>Columns &amp; Variables</t>
  </si>
  <si>
    <t>The dataset features a variety of columns that capture the operational details of coffee shops, including customer activity, store operations, and external factors such as marketing spend and location foot traffic.</t>
  </si>
  <si>
    <t>1. Number of Customers Per Day</t>
  </si>
  <si>
    <t>The total number of customers visiting the coffee shop on any given day.</t>
  </si>
  <si>
    <t>Range: 50 - 500 customers.</t>
  </si>
  <si>
    <t>2. Average Order Value ($)</t>
  </si>
  <si>
    <t>The average dollar amount spent by each customer during their visit.</t>
  </si>
  <si>
    <t>Range: $2.50 - $10.00.</t>
  </si>
  <si>
    <t>3. Operating Hours Per Day</t>
  </si>
  <si>
    <t>The total number of hours the coffee shop is open for business each day.</t>
  </si>
  <si>
    <t>Range: 6 - 18 hours.</t>
  </si>
  <si>
    <t>4. Number of Employees</t>
  </si>
  <si>
    <t>The number of employees working on a given day. This can influence service speed, customer satisfaction, and ultimately, sales.</t>
  </si>
  <si>
    <t>Range: 2 - 15 employees.</t>
  </si>
  <si>
    <t>5. Marketing Spend Per Day ($)</t>
  </si>
  <si>
    <t>The amount of money spent on marketing campaigns or promotions on any given day.</t>
  </si>
  <si>
    <t>Range: $10 - $500 per day.</t>
  </si>
  <si>
    <t>6. Location Foot Traffic (people/hour)</t>
  </si>
  <si>
    <t>The number of people passing by the coffee shop per hour, a variable indicative of the shop's location and its potential to attract customers.</t>
  </si>
  <si>
    <t>Range: 50 - 1000 people per hour.</t>
  </si>
  <si>
    <t>Target Variable</t>
  </si>
  <si>
    <t>Daily Revenue ($)</t>
  </si>
  <si>
    <t>This is the dependent variable representing the total revenue generated by the coffee shop each day.</t>
  </si>
  <si>
    <t>It is calculated as a combination of customer visits, average spending, and other operational factors like marketing spend and staff availability.</t>
  </si>
  <si>
    <t>Range: $200 - $10,000 per day.</t>
  </si>
  <si>
    <t>Data Distribution &amp; Insights</t>
  </si>
  <si>
    <t>The dataset spans a wide variety of operational scenarios, from small neighborhood coffee shops with limited traffic to larger, high-traffic locations with extensive marketing budgets. This variety allows for exploring different predictive modeling strategies. Key insights that can be derived from the data include:</t>
  </si>
  <si>
    <r>
      <t>The effect of </t>
    </r>
    <r>
      <rPr>
        <b/>
        <sz val="11"/>
        <color rgb="FF3C4043"/>
        <rFont val="Inherit"/>
      </rPr>
      <t>marketing spend</t>
    </r>
    <r>
      <rPr>
        <sz val="11"/>
        <color rgb="FF3C4043"/>
        <rFont val="Inherit"/>
      </rPr>
      <t> on daily revenue.</t>
    </r>
  </si>
  <si>
    <r>
      <t>The correlation between </t>
    </r>
    <r>
      <rPr>
        <b/>
        <sz val="11"/>
        <color rgb="FF3C4043"/>
        <rFont val="Inherit"/>
      </rPr>
      <t>customer count</t>
    </r>
    <r>
      <rPr>
        <sz val="11"/>
        <color rgb="FF3C4043"/>
        <rFont val="Inherit"/>
      </rPr>
      <t> and </t>
    </r>
    <r>
      <rPr>
        <b/>
        <sz val="11"/>
        <color rgb="FF3C4043"/>
        <rFont val="Inherit"/>
      </rPr>
      <t>daily sales</t>
    </r>
    <r>
      <rPr>
        <sz val="11"/>
        <color rgb="FF3C4043"/>
        <rFont val="Inherit"/>
      </rPr>
      <t>.</t>
    </r>
  </si>
  <si>
    <r>
      <t>The relationship between </t>
    </r>
    <r>
      <rPr>
        <b/>
        <sz val="11"/>
        <color rgb="FF3C4043"/>
        <rFont val="Inherit"/>
      </rPr>
      <t>staffing levels</t>
    </r>
    <r>
      <rPr>
        <sz val="11"/>
        <color rgb="FF3C4043"/>
        <rFont val="Inherit"/>
      </rPr>
      <t> and </t>
    </r>
    <r>
      <rPr>
        <b/>
        <sz val="11"/>
        <color rgb="FF3C4043"/>
        <rFont val="Inherit"/>
      </rPr>
      <t>revenue generation</t>
    </r>
    <r>
      <rPr>
        <sz val="11"/>
        <color rgb="FF3C4043"/>
        <rFont val="Inherit"/>
      </rPr>
      <t>.</t>
    </r>
  </si>
  <si>
    <r>
      <t>The influence of </t>
    </r>
    <r>
      <rPr>
        <b/>
        <sz val="11"/>
        <color rgb="FF3C4043"/>
        <rFont val="Inherit"/>
      </rPr>
      <t>foot traffic</t>
    </r>
    <r>
      <rPr>
        <sz val="11"/>
        <color rgb="FF3C4043"/>
        <rFont val="Inherit"/>
      </rPr>
      <t> and </t>
    </r>
    <r>
      <rPr>
        <b/>
        <sz val="11"/>
        <color rgb="FF3C4043"/>
        <rFont val="Inherit"/>
      </rPr>
      <t>operating hours</t>
    </r>
    <r>
      <rPr>
        <sz val="11"/>
        <color rgb="FF3C4043"/>
        <rFont val="Inherit"/>
      </rPr>
      <t> on customer behavior.</t>
    </r>
  </si>
  <si>
    <t>Use Cases &amp; Applications</t>
  </si>
  <si>
    <t>The dataset offers a wide range of applications, especially in predictive analytics, business optimization, and forecasting:</t>
  </si>
  <si>
    <r>
      <t>Predictive Modeling</t>
    </r>
    <r>
      <rPr>
        <sz val="11"/>
        <color rgb="FF3C4043"/>
        <rFont val="Inherit"/>
      </rPr>
      <t>: Use machine learning models such as regression, decision trees, or neural networks to predict daily revenue based on operational data.</t>
    </r>
  </si>
  <si>
    <r>
      <t>Business Strategy Development</t>
    </r>
    <r>
      <rPr>
        <sz val="11"/>
        <color rgb="FF3C4043"/>
        <rFont val="Inherit"/>
      </rPr>
      <t>: Analyze how changes in marketing spend, staff numbers, or operating hours can optimize revenue and improve efficiency.</t>
    </r>
  </si>
  <si>
    <r>
      <t>Customer Insights</t>
    </r>
    <r>
      <rPr>
        <sz val="11"/>
        <color rgb="FF3C4043"/>
        <rFont val="Inherit"/>
      </rPr>
      <t>: Identify patterns in customer behavior related to shop operations and external factors like foot traffic and marketing campaigns.</t>
    </r>
  </si>
  <si>
    <r>
      <t>Resource Allocation</t>
    </r>
    <r>
      <rPr>
        <sz val="11"/>
        <color rgb="FF3C4043"/>
        <rFont val="Inherit"/>
      </rPr>
      <t>: Determine optimal staffing levels and marketing budgets based on predicted sales, improving overall profitability.</t>
    </r>
  </si>
  <si>
    <t>Real-World Applications in the Food &amp; Beverage Industry</t>
  </si>
  <si>
    <t>For coffee shop owners, managers, and analysts in the food and beverage industry, this dataset provides an essential tool for refining daily operations and boosting profitability. Insights gained from this data can help:</t>
  </si>
  <si>
    <r>
      <t>Optimize Marketing Campaigns</t>
    </r>
    <r>
      <rPr>
        <sz val="11"/>
        <color rgb="FF3C4043"/>
        <rFont val="Inherit"/>
      </rPr>
      <t>: Evaluate the effectiveness of daily or seasonal marketing campaigns on revenue.</t>
    </r>
  </si>
  <si>
    <r>
      <t>Staff Scheduling</t>
    </r>
    <r>
      <rPr>
        <sz val="11"/>
        <color rgb="FF3C4043"/>
        <rFont val="Inherit"/>
      </rPr>
      <t>: Predict busy days and ensure that the right number of employees are scheduled to maximize efficiency.</t>
    </r>
  </si>
  <si>
    <r>
      <t>Revenue Forecasting</t>
    </r>
    <r>
      <rPr>
        <sz val="11"/>
        <color rgb="FF3C4043"/>
        <rFont val="Inherit"/>
      </rPr>
      <t>: Provide accurate revenue projections that can assist with financial planning and decision-making.</t>
    </r>
  </si>
  <si>
    <r>
      <t>Operational Efficiency</t>
    </r>
    <r>
      <rPr>
        <sz val="11"/>
        <color rgb="FF3C4043"/>
        <rFont val="Inherit"/>
      </rPr>
      <t>: Discover the most profitable operating hours and adjust business hours accordingly.</t>
    </r>
  </si>
  <si>
    <t>This dataset is also ideal for aspiring data scientists and machine learning practitioners looking to apply their skills to real-world business problems in the food and beverage sector.</t>
  </si>
  <si>
    <t>Conclusion</t>
  </si>
  <si>
    <t>The Coffee Shop Revenue Prediction Dataset is a versatile and comprehensive resource for understanding the dynamics of daily sales performance in coffee shops. With a focus on key operational factors, it is perfect for building predictive models, optimizing business practices, and uncovering trends in consumer behavior. Whether you're working in the food and beverage industry or using this data for educational purposes, this dataset provides a wealth of opportunities for analysis and insights.</t>
  </si>
  <si>
    <t>Location_Foot_Traffic ( walkers by)</t>
  </si>
  <si>
    <t>Number_of_Customers_Per_Day (any given day)</t>
  </si>
  <si>
    <t>Charts</t>
  </si>
  <si>
    <t>Row Labels</t>
  </si>
  <si>
    <t>Grand Total</t>
  </si>
  <si>
    <t>Total Avg Daily Rev Calc</t>
  </si>
  <si>
    <t>normal distribution of avg revenue</t>
  </si>
  <si>
    <t>histogram of revenue</t>
  </si>
  <si>
    <t>Operational Profit - Daily Revenue</t>
  </si>
  <si>
    <t>Avg Rev Per Employee</t>
  </si>
  <si>
    <t>Avg Rev Per Operating Hour</t>
  </si>
  <si>
    <t>Avg Rev per Marketing Spend</t>
  </si>
  <si>
    <t>Average Value order</t>
  </si>
  <si>
    <t>Operating hours</t>
  </si>
  <si>
    <t>Number of employees</t>
  </si>
  <si>
    <t>Marketing Spend per day</t>
  </si>
  <si>
    <t>Location foot traffic</t>
  </si>
  <si>
    <t>Operational profit</t>
  </si>
  <si>
    <t>Number of customers</t>
  </si>
  <si>
    <t>Number of customers Average Value order Operating hours Number of employees Marketing Spend per day Location foot traffic Operational profit what kind of story can this type of financial data tell me about a chain of coffee shops?</t>
  </si>
  <si>
    <t>The financial data you've provided can tell a rich and insightful story about the performance and health of a chain of coffee shops. Let's break it down:</t>
  </si>
  <si>
    <t>1. Customer Metrics</t>
  </si>
  <si>
    <t>2. Revenue Metrics</t>
  </si>
  <si>
    <t>3. Operational Efficiency</t>
  </si>
  <si>
    <t>4. Marketing Effectiveness</t>
  </si>
  <si>
    <t>5. Location and Foot Traffic</t>
  </si>
  <si>
    <t>Possible Analysis and Insights:</t>
  </si>
  <si>
    <t>1. Customer Trends:</t>
  </si>
  <si>
    <t>Track the number of customers over time to identify peak periods and off-peak times.</t>
  </si>
  <si>
    <t>Analyze if promotions or marketing campaigns correlate with increases in customer numbers.</t>
  </si>
  <si>
    <t>2. Revenue and Profit Analysis:</t>
  </si>
  <si>
    <t>Calculate the total daily revenue and compare it to operational profit to understand cost efficiency.</t>
  </si>
  <si>
    <t>Identify trends in average order value and see if it increases with new menu items or promotions.</t>
  </si>
  <si>
    <t>3. Operational Efficiency:</t>
  </si>
  <si>
    <t>Determine the revenue per operating hour to identify the most productive times of the day.</t>
  </si>
  <si>
    <t>Assess employee productivity by calculating revenue per employee and adjusting staffing accordingly.</t>
  </si>
  <si>
    <t>4. Marketing ROI:</t>
  </si>
  <si>
    <t>Compare marketing spend with changes in foot traffic and revenue to evaluate the effectiveness of different marketing strategies.</t>
  </si>
  <si>
    <t>5. Location Performance:</t>
  </si>
  <si>
    <t>Compare data from different locations to identify high-performing stores and understand the factors contributing to their success.</t>
  </si>
  <si>
    <t>Example Story:</t>
  </si>
  <si>
    <t>Imagine the coffee shop chain notices that a particular location has a significantly higher average order value and operational profit compared to others. Upon analysis, they find that this location benefits from high foot traffic due to its proximity to a busy office area. Additionally, targeted marketing campaigns have successfully attracted customers during morning hours, leading to higher revenue per operating hour.</t>
  </si>
  <si>
    <t>On the other hand, another location with similar foot traffic but lower operational profit might indicate inefficiencies or poor upselling techniques. By addressing these issues, the chain can improve overall performance.</t>
  </si>
  <si>
    <t>This kind of detailed analysis can help make informed decisions on staffing, marketing strategies, menu changes, and even new store locations, ultimately driving the coffee shop chain's growth and success.</t>
  </si>
  <si>
    <r>
      <t>Number of Customers</t>
    </r>
    <r>
      <rPr>
        <sz val="11"/>
        <color theme="1"/>
        <rFont val="Aptos Narrow"/>
        <family val="2"/>
        <scheme val="minor"/>
      </rPr>
      <t>: This gives a direct measure of foot traffic and the popularity of the coffee shop. An increasing number of customers indicates growing popularity and potentially effective marketing.</t>
    </r>
  </si>
  <si>
    <r>
      <t>Average Order Value</t>
    </r>
    <r>
      <rPr>
        <sz val="11"/>
        <color theme="1"/>
        <rFont val="Aptos Narrow"/>
        <family val="2"/>
        <scheme val="minor"/>
      </rPr>
      <t>: This shows how much, on average, each customer spends per visit. Higher average order values can indicate successful upselling and a well-priced menu.</t>
    </r>
  </si>
  <si>
    <r>
      <t>Operational Profit</t>
    </r>
    <r>
      <rPr>
        <sz val="11"/>
        <color theme="1"/>
        <rFont val="Aptos Narrow"/>
        <family val="2"/>
        <scheme val="minor"/>
      </rPr>
      <t>: This reveals how profitable the coffee shop's core operations are, excluding non-operational incomes and expenses.</t>
    </r>
  </si>
  <si>
    <r>
      <t>Operating Hours</t>
    </r>
    <r>
      <rPr>
        <sz val="11"/>
        <color theme="1"/>
        <rFont val="Aptos Narrow"/>
        <family val="2"/>
        <scheme val="minor"/>
      </rPr>
      <t>: By comparing revenue and profit against operating hours, you can assess the productivity of the coffee shop during different times of the day.</t>
    </r>
  </si>
  <si>
    <r>
      <t>Number of Employees</t>
    </r>
    <r>
      <rPr>
        <sz val="11"/>
        <color theme="1"/>
        <rFont val="Aptos Narrow"/>
        <family val="2"/>
        <scheme val="minor"/>
      </rPr>
      <t>: This helps understand labor efficiency. By analyzing revenue per employee, you can determine if the shop is over- or under-staffed.</t>
    </r>
  </si>
  <si>
    <r>
      <t>Marketing Spend per Day</t>
    </r>
    <r>
      <rPr>
        <sz val="11"/>
        <color theme="1"/>
        <rFont val="Aptos Narrow"/>
        <family val="2"/>
        <scheme val="minor"/>
      </rPr>
      <t>: Comparing this with the number of customers and average order value can reveal the return on marketing investment (ROI). Effective marketing should result in higher foot traffic and average order values.</t>
    </r>
  </si>
  <si>
    <r>
      <t>Location Foot Traffic</t>
    </r>
    <r>
      <rPr>
        <sz val="11"/>
        <color theme="1"/>
        <rFont val="Aptos Narrow"/>
        <family val="2"/>
        <scheme val="minor"/>
      </rPr>
      <t>: This can help understand the potential customer base. High foot traffic locations are likely to bring in more customers. Comparing locations can help identify the best-performing sites.</t>
    </r>
  </si>
  <si>
    <r>
      <t>1. Customer Trends</t>
    </r>
    <r>
      <rPr>
        <sz val="11"/>
        <color theme="1"/>
        <rFont val="Aptos Narrow"/>
        <family val="2"/>
        <scheme val="minor"/>
      </rPr>
      <t>:</t>
    </r>
  </si>
  <si>
    <r>
      <t>2. Revenue and Profit Analysis</t>
    </r>
    <r>
      <rPr>
        <sz val="11"/>
        <color theme="1"/>
        <rFont val="Aptos Narrow"/>
        <family val="2"/>
        <scheme val="minor"/>
      </rPr>
      <t>:</t>
    </r>
  </si>
  <si>
    <r>
      <t>3. Operational Efficiency</t>
    </r>
    <r>
      <rPr>
        <sz val="11"/>
        <color theme="1"/>
        <rFont val="Aptos Narrow"/>
        <family val="2"/>
        <scheme val="minor"/>
      </rPr>
      <t>:</t>
    </r>
  </si>
  <si>
    <r>
      <t>4. Marketing ROI</t>
    </r>
    <r>
      <rPr>
        <sz val="11"/>
        <color theme="1"/>
        <rFont val="Aptos Narrow"/>
        <family val="2"/>
        <scheme val="minor"/>
      </rPr>
      <t>:</t>
    </r>
  </si>
  <si>
    <r>
      <t>5. Location Performance</t>
    </r>
    <r>
      <rPr>
        <sz val="11"/>
        <color theme="1"/>
        <rFont val="Aptos Narrow"/>
        <family val="2"/>
        <scheme val="minor"/>
      </rPr>
      <t>:</t>
    </r>
  </si>
  <si>
    <t>Min-Max Range:</t>
  </si>
  <si>
    <r>
      <t>Minimum (Min)</t>
    </r>
    <r>
      <rPr>
        <sz val="11"/>
        <color theme="1"/>
        <rFont val="Aptos Narrow"/>
        <family val="2"/>
        <scheme val="minor"/>
      </rPr>
      <t>: The smallest value in the data set.</t>
    </r>
  </si>
  <si>
    <r>
      <t>Maximum (Max)</t>
    </r>
    <r>
      <rPr>
        <sz val="11"/>
        <color theme="1"/>
        <rFont val="Aptos Narrow"/>
        <family val="2"/>
        <scheme val="minor"/>
      </rPr>
      <t>: The largest value in the data set.</t>
    </r>
  </si>
  <si>
    <r>
      <t>Range</t>
    </r>
    <r>
      <rPr>
        <sz val="11"/>
        <color theme="1"/>
        <rFont val="Aptos Narrow"/>
        <family val="2"/>
        <scheme val="minor"/>
      </rPr>
      <t>: The difference between the maximum and minimum values (Max - Min).</t>
    </r>
  </si>
  <si>
    <t>Quantiles:</t>
  </si>
  <si>
    <t>Quantiles divide the data into equal-sized, contiguous intervals. Here are some common quantiles:</t>
  </si>
  <si>
    <r>
      <t>1. Quartiles</t>
    </r>
    <r>
      <rPr>
        <sz val="11"/>
        <color theme="1"/>
        <rFont val="Aptos Narrow"/>
        <family val="2"/>
        <scheme val="minor"/>
      </rPr>
      <t>:</t>
    </r>
  </si>
  <si>
    <r>
      <t>Q1 (1st Quartile or 25th Percentile)</t>
    </r>
    <r>
      <rPr>
        <sz val="11"/>
        <color theme="1"/>
        <rFont val="Aptos Narrow"/>
        <family val="2"/>
        <scheme val="minor"/>
      </rPr>
      <t>: The value below which 25% of the data fall.</t>
    </r>
  </si>
  <si>
    <r>
      <t>Q2 (2nd Quartile or Median or 50th Percentile)</t>
    </r>
    <r>
      <rPr>
        <sz val="11"/>
        <color theme="1"/>
        <rFont val="Aptos Narrow"/>
        <family val="2"/>
        <scheme val="minor"/>
      </rPr>
      <t>: The value below which 50% of the data fall.</t>
    </r>
  </si>
  <si>
    <r>
      <t>Q3 (3rd Quartile or 75th Percentile)</t>
    </r>
    <r>
      <rPr>
        <sz val="11"/>
        <color theme="1"/>
        <rFont val="Aptos Narrow"/>
        <family val="2"/>
        <scheme val="minor"/>
      </rPr>
      <t>: The value below which 75% of the data fall.</t>
    </r>
  </si>
  <si>
    <r>
      <t>2. Deciles</t>
    </r>
    <r>
      <rPr>
        <sz val="11"/>
        <color theme="1"/>
        <rFont val="Aptos Narrow"/>
        <family val="2"/>
        <scheme val="minor"/>
      </rPr>
      <t>:</t>
    </r>
  </si>
  <si>
    <t>Divide the data into ten equal parts.</t>
  </si>
  <si>
    <t>For example, the 1st decile (D1) is the value below which 10% of the data fall.</t>
  </si>
  <si>
    <r>
      <t>3. Percentiles</t>
    </r>
    <r>
      <rPr>
        <sz val="11"/>
        <color theme="1"/>
        <rFont val="Aptos Narrow"/>
        <family val="2"/>
        <scheme val="minor"/>
      </rPr>
      <t>:</t>
    </r>
  </si>
  <si>
    <t>Divide the data into 100 equal parts.</t>
  </si>
  <si>
    <t>For example, the 90th percentile is the value below which 90% of the data fall.</t>
  </si>
  <si>
    <t>Visual Representation in a Box Plot:</t>
  </si>
  <si>
    <r>
      <t>Minimum</t>
    </r>
    <r>
      <rPr>
        <sz val="11"/>
        <color theme="1"/>
        <rFont val="Aptos Narrow"/>
        <family val="2"/>
        <scheme val="minor"/>
      </rPr>
      <t>: The lower whisker of the plot.</t>
    </r>
  </si>
  <si>
    <r>
      <t>Q1</t>
    </r>
    <r>
      <rPr>
        <sz val="11"/>
        <color theme="1"/>
        <rFont val="Aptos Narrow"/>
        <family val="2"/>
        <scheme val="minor"/>
      </rPr>
      <t>: The lower edge of the box.</t>
    </r>
  </si>
  <si>
    <r>
      <t>Median (Q2)</t>
    </r>
    <r>
      <rPr>
        <sz val="11"/>
        <color theme="1"/>
        <rFont val="Aptos Narrow"/>
        <family val="2"/>
        <scheme val="minor"/>
      </rPr>
      <t>: The line inside the box.</t>
    </r>
  </si>
  <si>
    <r>
      <t>Q3</t>
    </r>
    <r>
      <rPr>
        <sz val="11"/>
        <color theme="1"/>
        <rFont val="Aptos Narrow"/>
        <family val="2"/>
        <scheme val="minor"/>
      </rPr>
      <t>: The upper edge of the box.</t>
    </r>
  </si>
  <si>
    <r>
      <t>Maximum</t>
    </r>
    <r>
      <rPr>
        <sz val="11"/>
        <color theme="1"/>
        <rFont val="Aptos Narrow"/>
        <family val="2"/>
        <scheme val="minor"/>
      </rPr>
      <t>: The upper whisker of the plot.</t>
    </r>
  </si>
  <si>
    <t>Practical Use:</t>
  </si>
  <si>
    <t>Quantiles are particularly useful for understanding the spread and skewness of the data. Here’s what you can infer from quantiles and the min-max range:</t>
  </si>
  <si>
    <r>
      <t>Spread</t>
    </r>
    <r>
      <rPr>
        <sz val="11"/>
        <color theme="1"/>
        <rFont val="Aptos Narrow"/>
        <family val="2"/>
        <scheme val="minor"/>
      </rPr>
      <t>: The range (Max - Min) shows the total spread of the data.</t>
    </r>
  </si>
  <si>
    <r>
      <t>Center</t>
    </r>
    <r>
      <rPr>
        <sz val="11"/>
        <color theme="1"/>
        <rFont val="Aptos Narrow"/>
        <family val="2"/>
        <scheme val="minor"/>
      </rPr>
      <t>: The median (Q2) indicates the central tendency.</t>
    </r>
  </si>
  <si>
    <r>
      <t>Skewness</t>
    </r>
    <r>
      <rPr>
        <sz val="11"/>
        <color theme="1"/>
        <rFont val="Aptos Narrow"/>
        <family val="2"/>
        <scheme val="minor"/>
      </rPr>
      <t>: Comparing Q1 and Q3 can show if the data is skewed. For example, if Q3 - Q2 is larger than Q2 - Q1, the data is right-skewed.</t>
    </r>
  </si>
  <si>
    <r>
      <t>Outliers</t>
    </r>
    <r>
      <rPr>
        <sz val="11"/>
        <color theme="1"/>
        <rFont val="Aptos Narrow"/>
        <family val="2"/>
        <scheme val="minor"/>
      </rPr>
      <t>: Values outside Q1 - 1.5</t>
    </r>
    <r>
      <rPr>
        <i/>
        <sz val="11"/>
        <color theme="1"/>
        <rFont val="Aptos Narrow"/>
        <family val="2"/>
        <scheme val="minor"/>
      </rPr>
      <t>IQR and Q3 + 1.5</t>
    </r>
    <r>
      <rPr>
        <sz val="11"/>
        <color theme="1"/>
        <rFont val="Aptos Narrow"/>
        <family val="2"/>
        <scheme val="minor"/>
      </rPr>
      <t>IQR (where IQR is the interquartile range, Q3 - Q1) are considered outliers.</t>
    </r>
  </si>
  <si>
    <t>Subject Area</t>
  </si>
  <si>
    <t>Title</t>
  </si>
  <si>
    <t>What</t>
  </si>
  <si>
    <t>Why</t>
  </si>
  <si>
    <t>Objective</t>
  </si>
  <si>
    <t>Test</t>
  </si>
  <si>
    <t>Sub title</t>
  </si>
  <si>
    <t>What 2</t>
  </si>
  <si>
    <t>blank</t>
  </si>
  <si>
    <t>=CORREL(Promotion_Column, Number_of_Customers_Column)</t>
  </si>
  <si>
    <r>
      <t>Objective</t>
    </r>
    <r>
      <rPr>
        <sz val="11"/>
        <color theme="1"/>
        <rFont val="Aptos Narrow"/>
        <family val="2"/>
        <scheme val="minor"/>
      </rPr>
      <t>: Track the number of customers over time to identify peak periods and analyze if promotions correlate with increases in customer numbers.</t>
    </r>
  </si>
  <si>
    <r>
      <t>Example Analysis</t>
    </r>
    <r>
      <rPr>
        <sz val="11"/>
        <color theme="1"/>
        <rFont val="Aptos Narrow"/>
        <family val="2"/>
        <scheme val="minor"/>
      </rPr>
      <t>:</t>
    </r>
  </si>
  <si>
    <r>
      <t>Create a Line Chart</t>
    </r>
    <r>
      <rPr>
        <sz val="11"/>
        <color theme="1"/>
        <rFont val="Aptos Narrow"/>
        <family val="2"/>
        <scheme val="minor"/>
      </rPr>
      <t>:</t>
    </r>
  </si>
  <si>
    <t>1. Select the data range containing dates and the number of customers.</t>
  </si>
  <si>
    <t>2. Go to the "Insert" tab and choose "Line Chart".</t>
  </si>
  <si>
    <t>3. Observe the peaks and troughs to identify peak periods and off-peak times.</t>
  </si>
  <si>
    <r>
      <t>Correlation Analysis</t>
    </r>
    <r>
      <rPr>
        <sz val="11"/>
        <color theme="1"/>
        <rFont val="Aptos Narrow"/>
        <family val="2"/>
        <scheme val="minor"/>
      </rPr>
      <t>:</t>
    </r>
  </si>
  <si>
    <r>
      <t xml:space="preserve">1. Use the </t>
    </r>
    <r>
      <rPr>
        <sz val="10"/>
        <color theme="1"/>
        <rFont val="Arial Unicode MS"/>
      </rPr>
      <t>CORREL</t>
    </r>
    <r>
      <rPr>
        <sz val="11"/>
        <color theme="1"/>
        <rFont val="Aptos Narrow"/>
        <family val="2"/>
        <scheme val="minor"/>
      </rPr>
      <t xml:space="preserve"> function to find the correlation between promotions and the number of customers.</t>
    </r>
  </si>
  <si>
    <t>excel</t>
  </si>
  <si>
    <r>
      <t>Objective</t>
    </r>
    <r>
      <rPr>
        <sz val="11"/>
        <color theme="1"/>
        <rFont val="Aptos Narrow"/>
        <family val="2"/>
        <scheme val="minor"/>
      </rPr>
      <t>: Calculate total daily revenue and compare it to operational profit to understand cost efficiency and identify trends in average order value.</t>
    </r>
  </si>
  <si>
    <r>
      <t>Calculate Total Daily Revenue</t>
    </r>
    <r>
      <rPr>
        <sz val="11"/>
        <color theme="1"/>
        <rFont val="Aptos Narrow"/>
        <family val="2"/>
        <scheme val="minor"/>
      </rPr>
      <t>:</t>
    </r>
  </si>
  <si>
    <t>1. In a new column, use the formula:</t>
  </si>
  <si>
    <r>
      <t>Compare to Operational Profit</t>
    </r>
    <r>
      <rPr>
        <sz val="11"/>
        <color theme="1"/>
        <rFont val="Aptos Narrow"/>
        <family val="2"/>
        <scheme val="minor"/>
      </rPr>
      <t>:</t>
    </r>
  </si>
  <si>
    <t>1. In another column, calculate the cost efficiency as:</t>
  </si>
  <si>
    <r>
      <t>Trend Analysis with Line Chart</t>
    </r>
    <r>
      <rPr>
        <sz val="11"/>
        <color theme="1"/>
        <rFont val="Aptos Narrow"/>
        <family val="2"/>
        <scheme val="minor"/>
      </rPr>
      <t>:</t>
    </r>
  </si>
  <si>
    <t>1. Create a line chart to track average order value over time.</t>
  </si>
  <si>
    <r>
      <t>Objective</t>
    </r>
    <r>
      <rPr>
        <sz val="11"/>
        <color theme="1"/>
        <rFont val="Aptos Narrow"/>
        <family val="2"/>
        <scheme val="minor"/>
      </rPr>
      <t>: Determine the revenue per operating hour and assess employee productivity.</t>
    </r>
  </si>
  <si>
    <r>
      <t>Revenue per Operating Hour</t>
    </r>
    <r>
      <rPr>
        <sz val="11"/>
        <color theme="1"/>
        <rFont val="Aptos Narrow"/>
        <family val="2"/>
        <scheme val="minor"/>
      </rPr>
      <t>:</t>
    </r>
  </si>
  <si>
    <t>1. Use the formula:</t>
  </si>
  <si>
    <r>
      <t>Employee Productivity</t>
    </r>
    <r>
      <rPr>
        <sz val="11"/>
        <color theme="1"/>
        <rFont val="Aptos Narrow"/>
        <family val="2"/>
        <scheme val="minor"/>
      </rPr>
      <t>:</t>
    </r>
  </si>
  <si>
    <t>1. Calculate revenue per employee:</t>
  </si>
  <si>
    <r>
      <t>Objective</t>
    </r>
    <r>
      <rPr>
        <sz val="11"/>
        <color theme="1"/>
        <rFont val="Aptos Narrow"/>
        <family val="2"/>
        <scheme val="minor"/>
      </rPr>
      <t>: Compare marketing spend with changes in foot traffic and revenue to evaluate the effectiveness of marketing strategies.</t>
    </r>
  </si>
  <si>
    <r>
      <t>ROI Calculation</t>
    </r>
    <r>
      <rPr>
        <sz val="11"/>
        <color theme="1"/>
        <rFont val="Aptos Narrow"/>
        <family val="2"/>
        <scheme val="minor"/>
      </rPr>
      <t>:</t>
    </r>
  </si>
  <si>
    <r>
      <t>Foot Traffic vs Revenue Scatter Plot</t>
    </r>
    <r>
      <rPr>
        <sz val="11"/>
        <color theme="1"/>
        <rFont val="Aptos Narrow"/>
        <family val="2"/>
        <scheme val="minor"/>
      </rPr>
      <t>:</t>
    </r>
  </si>
  <si>
    <t>1. Select the data range for location foot traffic and daily revenue.</t>
  </si>
  <si>
    <t>2. Insert a scatter plot to visualize the relationship.</t>
  </si>
  <si>
    <r>
      <t>Objective</t>
    </r>
    <r>
      <rPr>
        <sz val="11"/>
        <color theme="1"/>
        <rFont val="Aptos Narrow"/>
        <family val="2"/>
        <scheme val="minor"/>
      </rPr>
      <t>: Compare data from different locations to identify high-performing stores and understand contributing factors.</t>
    </r>
  </si>
  <si>
    <r>
      <t>Use Pivot Tables</t>
    </r>
    <r>
      <rPr>
        <sz val="11"/>
        <color theme="1"/>
        <rFont val="Aptos Narrow"/>
        <family val="2"/>
        <scheme val="minor"/>
      </rPr>
      <t>:</t>
    </r>
  </si>
  <si>
    <t>1. Select your data range and go to "Insert" &gt; "PivotTable".</t>
  </si>
  <si>
    <t>2. Drag "Location" to the Rows area, "Total_Daily_Revenue" and "Operational_Profit" to the Values area.</t>
  </si>
  <si>
    <t>3. Analyze the summarized data to identify high-performing locations.</t>
  </si>
  <si>
    <r>
      <t>Comparison with Bar Charts</t>
    </r>
    <r>
      <rPr>
        <sz val="11"/>
        <color theme="1"/>
        <rFont val="Aptos Narrow"/>
        <family val="2"/>
        <scheme val="minor"/>
      </rPr>
      <t>:</t>
    </r>
  </si>
  <si>
    <t>1. Create a bar chart to compare revenue and operational profit across locations.</t>
  </si>
  <si>
    <t>By performing these analyses, you can validate and gain insights into customer trends, revenue and profit, operational efficiency, marketing ROI, and location performance. If you have specific data or need more detailed steps, feel free to let me know!</t>
  </si>
  <si>
    <t>=Number_of_Customers * Average_Order_Value</t>
  </si>
  <si>
    <t>=Operational_Profit / Total_Daily_Revenue</t>
  </si>
  <si>
    <t>=Total_Daily_Revenue / Operating_Hours</t>
  </si>
  <si>
    <t>=Total_Daily_Revenue / Number_of_Employees</t>
  </si>
  <si>
    <t>=Total_Daily_Revenue / Marketing_Spend_Per_Day</t>
  </si>
  <si>
    <t>Customers</t>
  </si>
  <si>
    <t>Avg Order value</t>
  </si>
  <si>
    <t>Foot Traffic</t>
  </si>
  <si>
    <t>Operational Profit</t>
  </si>
  <si>
    <t>Customer trends : track the number of customers over time to identify peak periods and if promotions correlate with the increases in numbers  &gt; then find the R sq of the figure to see the strength</t>
  </si>
  <si>
    <t>Marketing Correlations &amp; R Sq:</t>
  </si>
  <si>
    <t>all close to zero no effect</t>
  </si>
  <si>
    <t>0-99</t>
  </si>
  <si>
    <t>100-199</t>
  </si>
  <si>
    <t>200-299</t>
  </si>
  <si>
    <t>300-399</t>
  </si>
  <si>
    <t>400-499</t>
  </si>
  <si>
    <t>500-599</t>
  </si>
  <si>
    <t>600-699</t>
  </si>
  <si>
    <t>700-799</t>
  </si>
  <si>
    <t>800-899</t>
  </si>
  <si>
    <t>900-999</t>
  </si>
  <si>
    <t>Sum of Operational Profit - Daily Revenue</t>
  </si>
  <si>
    <t>Footfall</t>
  </si>
  <si>
    <t xml:space="preserve">Operational Profit </t>
  </si>
  <si>
    <t>Marketing Spend Per Day.</t>
  </si>
  <si>
    <t>marketing spend pivots</t>
  </si>
  <si>
    <t>marketing spend charts</t>
  </si>
  <si>
    <t>marketing spend correlation</t>
  </si>
  <si>
    <t>area</t>
  </si>
  <si>
    <t>make sure this is sorted from high to low to make sure it is working correctly</t>
  </si>
  <si>
    <t>From operational profit</t>
  </si>
  <si>
    <t>From Marketing Spend</t>
  </si>
  <si>
    <t>pivot tables</t>
  </si>
  <si>
    <t>current sort is on this one for this dashboard</t>
  </si>
  <si>
    <t>notes</t>
  </si>
  <si>
    <t>0-25</t>
  </si>
  <si>
    <t>25-50</t>
  </si>
  <si>
    <t>50-75</t>
  </si>
  <si>
    <t>75-100</t>
  </si>
  <si>
    <t>100-125</t>
  </si>
  <si>
    <t>125-150</t>
  </si>
  <si>
    <t>150-175</t>
  </si>
  <si>
    <t>175-200</t>
  </si>
  <si>
    <t>200-225</t>
  </si>
  <si>
    <t>225-250</t>
  </si>
  <si>
    <t>250-275</t>
  </si>
  <si>
    <t>275-300</t>
  </si>
  <si>
    <t>300-325</t>
  </si>
  <si>
    <t>325-350</t>
  </si>
  <si>
    <t>350-375</t>
  </si>
  <si>
    <t>375-400</t>
  </si>
  <si>
    <t>400-425</t>
  </si>
  <si>
    <t>425-450</t>
  </si>
  <si>
    <t>450-475</t>
  </si>
  <si>
    <t>475-500</t>
  </si>
  <si>
    <t>Sum of Number_of_Customers_Per_Day (any given day)</t>
  </si>
  <si>
    <t>Sum of Average_Order_Value</t>
  </si>
  <si>
    <t>Marketing</t>
  </si>
  <si>
    <t>Foot fall</t>
  </si>
  <si>
    <t>profit</t>
  </si>
  <si>
    <t>sample</t>
  </si>
  <si>
    <t>Average of Location_Foot_Traffic ( walkers by)</t>
  </si>
  <si>
    <t>Average of Operational Profit - Daily Revenue</t>
  </si>
  <si>
    <t>Marketing spend</t>
  </si>
  <si>
    <t>Coffee Shop Marketing Spend Effects</t>
  </si>
  <si>
    <t xml:space="preserve">2025 Q1  </t>
  </si>
  <si>
    <t>Conclusion:</t>
  </si>
  <si>
    <t>Correlation</t>
  </si>
  <si>
    <t>R Sq</t>
  </si>
  <si>
    <t>Recommendation:</t>
  </si>
  <si>
    <t>Commentary:</t>
  </si>
  <si>
    <t>The slicers show operating hours and number of employees making a notable changes to performance</t>
  </si>
  <si>
    <t xml:space="preserve">Marketing ROI = low impact  on increasing footfall to the area or number of customers and amount spent </t>
  </si>
  <si>
    <t>Review marketing stratergy and set KPI's to monitor effect of advertising campaigns</t>
  </si>
  <si>
    <t>The operational profit (daily revenue) increases with marketing spend</t>
  </si>
  <si>
    <t>Mean</t>
  </si>
  <si>
    <t>Medium</t>
  </si>
  <si>
    <t>Std Dv</t>
  </si>
  <si>
    <t>Nomal Distribution</t>
  </si>
  <si>
    <t xml:space="preserve">Average marketing spend sits around £1770, a few sites spend less </t>
  </si>
  <si>
    <t>Trends shows order values falling with increased customer numbers</t>
  </si>
  <si>
    <t>Operational profit increase with marketing spend</t>
  </si>
  <si>
    <t>Marketing shows a slight increase in footfall to the area</t>
  </si>
  <si>
    <t>Order values remain within £298 - £786</t>
  </si>
  <si>
    <t>Number of customers remain within a range of 13371 - 31674</t>
  </si>
  <si>
    <t>Marketing Spend Per Day Stats</t>
  </si>
  <si>
    <t>Page 2</t>
  </si>
  <si>
    <t>Marketing Data</t>
  </si>
  <si>
    <t>Step 1: Prepare Your Pivot Table</t>
  </si>
  <si>
    <t>Make sure your pivot table is set up with:</t>
  </si>
  <si>
    <r>
      <t>Rows:</t>
    </r>
    <r>
      <rPr>
        <sz val="11"/>
        <color theme="1"/>
        <rFont val="Aptos Narrow"/>
        <family val="2"/>
        <scheme val="minor"/>
      </rPr>
      <t xml:space="preserve"> Marketing Spend categories.</t>
    </r>
  </si>
  <si>
    <r>
      <t>Columns:</t>
    </r>
    <r>
      <rPr>
        <sz val="11"/>
        <color theme="1"/>
        <rFont val="Aptos Narrow"/>
        <family val="2"/>
        <scheme val="minor"/>
      </rPr>
      <t xml:space="preserve"> Footfall ranges.</t>
    </r>
  </si>
  <si>
    <r>
      <t>Values:</t>
    </r>
    <r>
      <rPr>
        <sz val="11"/>
        <color theme="1"/>
        <rFont val="Aptos Narrow"/>
        <family val="2"/>
        <scheme val="minor"/>
      </rPr>
      <t xml:space="preserve"> Sum of Operational Profit.</t>
    </r>
  </si>
  <si>
    <t>Step 2: Apply Conditional Formatting</t>
  </si>
  <si>
    <t>1. Highlight the range of numeric values (the profit data) in your pivot table.</t>
  </si>
  <si>
    <r>
      <t xml:space="preserve">2. Go to the </t>
    </r>
    <r>
      <rPr>
        <b/>
        <sz val="11"/>
        <color theme="1"/>
        <rFont val="Aptos Narrow"/>
        <family val="2"/>
        <scheme val="minor"/>
      </rPr>
      <t>Home</t>
    </r>
    <r>
      <rPr>
        <sz val="11"/>
        <color theme="1"/>
        <rFont val="Aptos Narrow"/>
        <family val="2"/>
        <scheme val="minor"/>
      </rPr>
      <t xml:space="preserve"> tab on the ribbon and click </t>
    </r>
    <r>
      <rPr>
        <b/>
        <sz val="11"/>
        <color theme="1"/>
        <rFont val="Aptos Narrow"/>
        <family val="2"/>
        <scheme val="minor"/>
      </rPr>
      <t>Conditional Formatting</t>
    </r>
    <r>
      <rPr>
        <sz val="11"/>
        <color theme="1"/>
        <rFont val="Aptos Narrow"/>
        <family val="2"/>
        <scheme val="minor"/>
      </rPr>
      <t>.</t>
    </r>
  </si>
  <si>
    <r>
      <t xml:space="preserve">3. Select </t>
    </r>
    <r>
      <rPr>
        <b/>
        <sz val="11"/>
        <color theme="1"/>
        <rFont val="Aptos Narrow"/>
        <family val="2"/>
        <scheme val="minor"/>
      </rPr>
      <t>Color Scales</t>
    </r>
    <r>
      <rPr>
        <sz val="11"/>
        <color theme="1"/>
        <rFont val="Aptos Narrow"/>
        <family val="2"/>
        <scheme val="minor"/>
      </rPr>
      <t xml:space="preserve"> from the drop-down menu.</t>
    </r>
  </si>
  <si>
    <t>4. Choose a color gradient (e.g., green for high values and red for low values). The selected color scale will create a heatmap effect, visually emphasizing the variations in profit.</t>
  </si>
  <si>
    <t>Step 3: Adjust as Needed</t>
  </si>
  <si>
    <t>If the heatmap applies to the entire pivot table (including row/column headers), limit it by re-selecting only the data cells and reapplying conditional formatting.</t>
  </si>
  <si>
    <r>
      <t xml:space="preserve">Customize the color scale rules under </t>
    </r>
    <r>
      <rPr>
        <b/>
        <sz val="11"/>
        <color theme="1"/>
        <rFont val="Aptos Narrow"/>
        <family val="2"/>
        <scheme val="minor"/>
      </rPr>
      <t>Manage Rules</t>
    </r>
    <r>
      <rPr>
        <sz val="11"/>
        <color theme="1"/>
        <rFont val="Aptos Narrow"/>
        <family val="2"/>
        <scheme val="minor"/>
      </rPr>
      <t xml:space="preserve"> if you want specific thresholds or colors.</t>
    </r>
  </si>
  <si>
    <t>Step 4: (Optional) Formatting for Clarity</t>
  </si>
  <si>
    <t>Hide gridlines for a clean look.</t>
  </si>
  <si>
    <t>Add labels and headings to make your heatmap easy to interpret.</t>
  </si>
  <si>
    <t>This method creates a dynamic heatmap linked to your pivot table, meaning it will update automatically as the pivot table changes. Would you like more assistance with Excel tips or other suggestions?</t>
  </si>
  <si>
    <t>data sets</t>
  </si>
  <si>
    <t>Notes : rev by number of employees - observations - the fewer the employees the greater the rev</t>
  </si>
  <si>
    <t>this is what was provided</t>
  </si>
  <si>
    <t>this is what happened with the raw data in excel</t>
  </si>
  <si>
    <t>Number_of_Customers_Per_Day</t>
  </si>
  <si>
    <t>Location_Foot_Traffic</t>
  </si>
  <si>
    <t>Daily_Revenue</t>
  </si>
  <si>
    <t>kaggle data set : coffee shop revenue csv</t>
  </si>
  <si>
    <t>https://www.kaggle.com/datasets/himelsarder/coffee-shop-daily-revenue-prediction-dataset</t>
  </si>
  <si>
    <t>Notes : Daily revenue has been relabelled Operational Profit for clarity</t>
  </si>
  <si>
    <t>box and whiskers &gt; #of emyee / daily revenue</t>
  </si>
  <si>
    <t xml:space="preserve">see below </t>
  </si>
  <si>
    <t>From Operating hours</t>
  </si>
  <si>
    <t>others</t>
  </si>
  <si>
    <t>From Average Order Value</t>
  </si>
  <si>
    <t>From No of Customers</t>
  </si>
  <si>
    <t>From Number of Employees</t>
  </si>
  <si>
    <t>From Foot Traffic</t>
  </si>
  <si>
    <t>Foot traffic</t>
  </si>
  <si>
    <t>Sum of Operational Profit by footfall marketing 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</si>
</sst>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Red]\-&quot;£&quot;#,##0"/>
    <numFmt numFmtId="165" formatCode="&quot;£&quot;#,##0.00;[Red]\-&quot;£&quot;#,##0.00"/>
    <numFmt numFmtId="166" formatCode="&quot;£&quot;#,##0.00"/>
    <numFmt numFmtId="167" formatCode="0.00000"/>
    <numFmt numFmtId="168" formatCode="0.0000"/>
    <numFmt numFmtId="169" formatCode="&quot;£&quot;#,##0"/>
    <numFmt numFmtId="170" formatCode="0.000000"/>
  </numFmts>
  <fonts count="35">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Calibri"/>
      <family val="2"/>
    </font>
    <font>
      <b/>
      <sz val="12"/>
      <color rgb="FF202124"/>
      <name val="Inherit"/>
    </font>
    <font>
      <sz val="11"/>
      <color rgb="FF3C4043"/>
      <name val="Arial"/>
      <family val="2"/>
    </font>
    <font>
      <sz val="11"/>
      <color rgb="FF3C4043"/>
      <name val="Inherit"/>
    </font>
    <font>
      <b/>
      <sz val="11"/>
      <color rgb="FF3C4043"/>
      <name val="Inherit"/>
    </font>
    <font>
      <sz val="9"/>
      <color indexed="81"/>
      <name val="Tahoma"/>
      <family val="2"/>
    </font>
    <font>
      <b/>
      <sz val="9"/>
      <color indexed="81"/>
      <name val="Tahoma"/>
      <family val="2"/>
    </font>
    <font>
      <i/>
      <sz val="11"/>
      <color theme="1"/>
      <name val="Aptos Narrow"/>
      <family val="2"/>
      <scheme val="minor"/>
    </font>
    <font>
      <b/>
      <sz val="13.5"/>
      <color theme="1"/>
      <name val="Aptos Narrow"/>
      <family val="2"/>
      <scheme val="minor"/>
    </font>
    <font>
      <sz val="10"/>
      <color theme="1"/>
      <name val="Arial Unicode MS"/>
    </font>
    <font>
      <b/>
      <sz val="11"/>
      <color theme="0"/>
      <name val="Calibri"/>
      <family val="2"/>
    </font>
    <font>
      <b/>
      <sz val="11"/>
      <color theme="1"/>
      <name val="ADLaM Display"/>
    </font>
    <font>
      <b/>
      <sz val="14"/>
      <color theme="1"/>
      <name val="ADLaM Display"/>
    </font>
    <font>
      <sz val="10"/>
      <color theme="1"/>
      <name val="Aptos Narrow"/>
      <family val="2"/>
      <scheme val="minor"/>
    </font>
    <font>
      <sz val="9"/>
      <color theme="1"/>
      <name val="Aptos Narrow"/>
      <family val="2"/>
      <scheme val="minor"/>
    </font>
    <font>
      <sz val="11"/>
      <color theme="1"/>
      <name val="Segoe UI"/>
      <family val="2"/>
    </font>
    <font>
      <sz val="11"/>
      <color rgb="FFFF0000"/>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5"/>
        <bgColor theme="5"/>
      </patternFill>
    </fill>
    <fill>
      <patternFill patternType="solid">
        <fgColor theme="2"/>
        <bgColor indexed="64"/>
      </patternFill>
    </fill>
    <fill>
      <patternFill patternType="solid">
        <fgColor theme="5"/>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
      <left style="double">
        <color theme="0" tint="-0.24994659260841701"/>
      </left>
      <right/>
      <top style="double">
        <color theme="0" tint="-0.24994659260841701"/>
      </top>
      <bottom/>
      <diagonal/>
    </border>
    <border>
      <left/>
      <right/>
      <top style="double">
        <color theme="0" tint="-0.24994659260841701"/>
      </top>
      <bottom/>
      <diagonal/>
    </border>
    <border>
      <left/>
      <right style="double">
        <color theme="0" tint="-0.24994659260841701"/>
      </right>
      <top style="double">
        <color theme="0" tint="-0.24994659260841701"/>
      </top>
      <bottom/>
      <diagonal/>
    </border>
    <border>
      <left style="double">
        <color theme="0" tint="-0.24994659260841701"/>
      </left>
      <right/>
      <top/>
      <bottom/>
      <diagonal/>
    </border>
    <border>
      <left/>
      <right style="double">
        <color theme="0" tint="-0.24994659260841701"/>
      </right>
      <top/>
      <bottom/>
      <diagonal/>
    </border>
    <border>
      <left style="double">
        <color theme="0" tint="-0.24994659260841701"/>
      </left>
      <right/>
      <top/>
      <bottom style="double">
        <color theme="0" tint="-0.24994659260841701"/>
      </bottom>
      <diagonal/>
    </border>
    <border>
      <left/>
      <right/>
      <top/>
      <bottom style="double">
        <color theme="0" tint="-0.24994659260841701"/>
      </bottom>
      <diagonal/>
    </border>
    <border>
      <left/>
      <right style="double">
        <color theme="0" tint="-0.24994659260841701"/>
      </right>
      <top/>
      <bottom style="double">
        <color theme="0" tint="-0.24994659260841701"/>
      </bottom>
      <diagonal/>
    </border>
    <border>
      <left style="mediumDashDot">
        <color theme="0" tint="-0.14990691854609822"/>
      </left>
      <right style="mediumDashDot">
        <color theme="0" tint="-0.14990691854609822"/>
      </right>
      <top/>
      <bottom/>
      <diagonal/>
    </border>
    <border>
      <left style="mediumDashDot">
        <color theme="0" tint="-0.34998626667073579"/>
      </left>
      <right/>
      <top style="mediumDashDot">
        <color theme="0" tint="-0.34998626667073579"/>
      </top>
      <bottom/>
      <diagonal/>
    </border>
    <border>
      <left/>
      <right/>
      <top style="mediumDashDot">
        <color theme="0" tint="-0.34998626667073579"/>
      </top>
      <bottom/>
      <diagonal/>
    </border>
    <border>
      <left/>
      <right style="mediumDashDot">
        <color theme="0" tint="-0.34998626667073579"/>
      </right>
      <top style="mediumDashDot">
        <color theme="0" tint="-0.34998626667073579"/>
      </top>
      <bottom/>
      <diagonal/>
    </border>
    <border>
      <left style="mediumDashDot">
        <color theme="0" tint="-0.34998626667073579"/>
      </left>
      <right/>
      <top/>
      <bottom/>
      <diagonal/>
    </border>
    <border>
      <left style="mediumDashDot">
        <color theme="0" tint="-0.14990691854609822"/>
      </left>
      <right style="mediumDashDot">
        <color theme="0" tint="-0.34998626667073579"/>
      </right>
      <top/>
      <bottom/>
      <diagonal/>
    </border>
    <border>
      <left style="mediumDashDot">
        <color theme="0" tint="-0.34998626667073579"/>
      </left>
      <right/>
      <top/>
      <bottom style="mediumDashDot">
        <color theme="0" tint="-0.34998626667073579"/>
      </bottom>
      <diagonal/>
    </border>
    <border>
      <left/>
      <right style="mediumDashDot">
        <color theme="0" tint="-0.14990691854609822"/>
      </right>
      <top/>
      <bottom style="mediumDashDot">
        <color theme="0" tint="-0.34998626667073579"/>
      </bottom>
      <diagonal/>
    </border>
    <border>
      <left style="mediumDashDot">
        <color theme="0" tint="-0.14990691854609822"/>
      </left>
      <right style="mediumDashDot">
        <color theme="0" tint="-0.14990691854609822"/>
      </right>
      <top/>
      <bottom style="mediumDashDot">
        <color theme="0" tint="-0.34998626667073579"/>
      </bottom>
      <diagonal/>
    </border>
    <border>
      <left style="mediumDashDot">
        <color theme="0" tint="-0.14990691854609822"/>
      </left>
      <right style="mediumDashDot">
        <color theme="0" tint="-0.34998626667073579"/>
      </right>
      <top/>
      <bottom style="mediumDashDot">
        <color theme="0" tint="-0.34998626667073579"/>
      </bottom>
      <diagonal/>
    </border>
    <border>
      <left/>
      <right/>
      <top/>
      <bottom style="mediumDashDot">
        <color theme="0" tint="-0.34998626667073579"/>
      </bottom>
      <diagonal/>
    </border>
    <border>
      <left/>
      <right style="mediumDashDot">
        <color theme="0" tint="-0.34998626667073579"/>
      </right>
      <top/>
      <bottom style="mediumDashDot">
        <color theme="0" tint="-0.34998626667073579"/>
      </bottom>
      <diagonal/>
    </border>
    <border>
      <left/>
      <right style="mediumDashDot">
        <color theme="0" tint="-0.14990691854609822"/>
      </right>
      <top/>
      <bottom/>
      <diagonal/>
    </border>
    <border>
      <left/>
      <right style="thin">
        <color theme="0" tint="-0.249977111117893"/>
      </right>
      <top style="mediumDashDot">
        <color theme="0" tint="-0.34998626667073579"/>
      </top>
      <bottom/>
      <diagonal/>
    </border>
    <border>
      <left style="thin">
        <color theme="0" tint="-0.249977111117893"/>
      </left>
      <right style="mediumDashDot">
        <color theme="0" tint="-0.14990691854609822"/>
      </right>
      <top style="mediumDashDot">
        <color theme="0" tint="-0.34998626667073579"/>
      </top>
      <bottom/>
      <diagonal/>
    </border>
    <border>
      <left style="mediumDashDot">
        <color theme="0" tint="-0.14990691854609822"/>
      </left>
      <right style="mediumDashDot">
        <color theme="0" tint="-0.14990691854609822"/>
      </right>
      <top style="mediumDashDot">
        <color theme="0" tint="-0.34998626667073579"/>
      </top>
      <bottom/>
      <diagonal/>
    </border>
    <border>
      <left style="mediumDashDot">
        <color theme="0" tint="-0.14990691854609822"/>
      </left>
      <right style="mediumDashDot">
        <color theme="0" tint="-0.34998626667073579"/>
      </right>
      <top style="mediumDashDot">
        <color theme="0" tint="-0.34998626667073579"/>
      </top>
      <bottom/>
      <diagonal/>
    </border>
    <border>
      <left/>
      <right style="thin">
        <color theme="0" tint="-0.249977111117893"/>
      </right>
      <top/>
      <bottom style="mediumDashDot">
        <color theme="0" tint="-0.34998626667073579"/>
      </bottom>
      <diagonal/>
    </border>
    <border>
      <left style="thin">
        <color theme="0" tint="-0.249977111117893"/>
      </left>
      <right style="mediumDashDot">
        <color theme="0" tint="-0.14990691854609822"/>
      </right>
      <top/>
      <bottom style="mediumDashDot">
        <color theme="0" tint="-0.3499862666707357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9">
    <xf numFmtId="0" fontId="0" fillId="0" borderId="0" xfId="0"/>
    <xf numFmtId="0" fontId="18" fillId="0" borderId="0" xfId="0" applyFont="1"/>
    <xf numFmtId="166" fontId="18" fillId="0" borderId="0" xfId="0" applyNumberFormat="1" applyFont="1"/>
    <xf numFmtId="165" fontId="18" fillId="0" borderId="0" xfId="0" applyNumberFormat="1" applyFont="1"/>
    <xf numFmtId="0" fontId="18" fillId="0" borderId="0" xfId="0" applyFont="1" applyAlignment="1">
      <alignment vertical="top" wrapText="1"/>
    </xf>
    <xf numFmtId="165" fontId="18" fillId="33" borderId="0" xfId="0" applyNumberFormat="1" applyFont="1" applyFill="1"/>
    <xf numFmtId="0" fontId="19" fillId="0" borderId="0" xfId="0" applyFont="1" applyAlignment="1">
      <alignment vertical="center" wrapText="1"/>
    </xf>
    <xf numFmtId="0" fontId="20" fillId="0" borderId="0" xfId="0" applyFont="1" applyAlignment="1">
      <alignment vertical="center" wrapText="1"/>
    </xf>
    <xf numFmtId="0" fontId="22" fillId="0" borderId="0" xfId="0" applyFont="1" applyAlignment="1">
      <alignment horizontal="left" vertical="center" wrapText="1" indent="1"/>
    </xf>
    <xf numFmtId="0" fontId="21" fillId="0" borderId="0" xfId="0" applyFont="1" applyAlignment="1">
      <alignment horizontal="left" vertical="center" wrapText="1" indent="1"/>
    </xf>
    <xf numFmtId="0" fontId="21" fillId="0" borderId="0" xfId="0" applyFont="1" applyAlignment="1">
      <alignment horizontal="left" vertical="center" wrapText="1" indent="2"/>
    </xf>
    <xf numFmtId="0" fontId="16"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0" fontId="0" fillId="0" borderId="0" xfId="0" applyAlignment="1">
      <alignment wrapText="1"/>
    </xf>
    <xf numFmtId="0" fontId="26"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0" fontId="0" fillId="0" borderId="0" xfId="0" applyAlignment="1">
      <alignment horizontal="left" vertical="center" indent="2"/>
    </xf>
    <xf numFmtId="0" fontId="26" fillId="0" borderId="0" xfId="0" applyFont="1" applyAlignment="1">
      <alignment vertical="center" wrapText="1"/>
    </xf>
    <xf numFmtId="0" fontId="0" fillId="0" borderId="0" xfId="0"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indent="2"/>
    </xf>
    <xf numFmtId="0" fontId="26" fillId="34" borderId="0" xfId="0" applyFont="1" applyFill="1" applyAlignment="1">
      <alignment vertical="center" wrapText="1"/>
    </xf>
    <xf numFmtId="0" fontId="16" fillId="34" borderId="0" xfId="0" applyFont="1" applyFill="1" applyAlignment="1">
      <alignment horizontal="left" vertical="center" wrapText="1"/>
    </xf>
    <xf numFmtId="0" fontId="0" fillId="34" borderId="0" xfId="0" applyFill="1" applyAlignment="1">
      <alignment horizontal="left" vertical="center" wrapText="1"/>
    </xf>
    <xf numFmtId="0" fontId="0" fillId="35" borderId="0" xfId="0" applyFill="1"/>
    <xf numFmtId="0" fontId="0" fillId="35" borderId="0" xfId="0" applyFill="1" applyAlignment="1">
      <alignment vertical="center"/>
    </xf>
    <xf numFmtId="0" fontId="26" fillId="35" borderId="0" xfId="0" applyFont="1" applyFill="1" applyAlignment="1">
      <alignment vertical="center" wrapText="1"/>
    </xf>
    <xf numFmtId="0" fontId="16" fillId="35" borderId="0" xfId="0" applyFont="1" applyFill="1" applyAlignment="1">
      <alignment horizontal="left" vertical="center" wrapText="1"/>
    </xf>
    <xf numFmtId="0" fontId="0" fillId="35" borderId="0" xfId="0" applyFill="1" applyAlignment="1">
      <alignment horizontal="left" vertical="center" wrapText="1"/>
    </xf>
    <xf numFmtId="0" fontId="16" fillId="35" borderId="0" xfId="0" applyFont="1" applyFill="1"/>
    <xf numFmtId="0" fontId="16" fillId="35" borderId="0" xfId="0" applyFont="1" applyFill="1" applyAlignment="1">
      <alignment vertical="center"/>
    </xf>
    <xf numFmtId="0" fontId="0" fillId="34" borderId="0" xfId="0" quotePrefix="1" applyFill="1" applyAlignment="1">
      <alignment horizontal="left" vertical="center" wrapText="1"/>
    </xf>
    <xf numFmtId="0" fontId="16" fillId="0" borderId="0" xfId="0" applyFont="1" applyAlignment="1">
      <alignment wrapText="1"/>
    </xf>
    <xf numFmtId="0" fontId="27" fillId="0" borderId="0" xfId="0" quotePrefix="1" applyFont="1" applyAlignment="1">
      <alignment vertical="center" wrapText="1"/>
    </xf>
    <xf numFmtId="10" fontId="0" fillId="0" borderId="0" xfId="42" applyNumberFormat="1" applyFont="1"/>
    <xf numFmtId="165" fontId="0" fillId="0" borderId="0" xfId="0" applyNumberFormat="1"/>
    <xf numFmtId="165" fontId="0" fillId="0" borderId="0" xfId="0" applyNumberFormat="1" applyAlignment="1">
      <alignment horizontal="left"/>
    </xf>
    <xf numFmtId="166" fontId="0" fillId="0" borderId="0" xfId="0" applyNumberFormat="1"/>
    <xf numFmtId="165" fontId="28" fillId="37" borderId="10" xfId="0" applyNumberFormat="1" applyFont="1" applyFill="1" applyBorder="1" applyAlignment="1">
      <alignment vertical="top" wrapText="1"/>
    </xf>
    <xf numFmtId="165" fontId="18" fillId="36" borderId="0" xfId="0" applyNumberFormat="1" applyFont="1" applyFill="1"/>
    <xf numFmtId="0" fontId="28" fillId="37" borderId="10" xfId="0" applyFont="1" applyFill="1" applyBorder="1" applyAlignment="1">
      <alignment vertical="top" wrapText="1"/>
    </xf>
    <xf numFmtId="0" fontId="18" fillId="36" borderId="0" xfId="0" applyFont="1" applyFill="1"/>
    <xf numFmtId="1" fontId="0" fillId="0" borderId="0" xfId="0" applyNumberFormat="1"/>
    <xf numFmtId="164" fontId="0" fillId="0" borderId="0" xfId="0" applyNumberFormat="1"/>
    <xf numFmtId="169" fontId="0" fillId="0" borderId="0" xfId="0" applyNumberFormat="1"/>
    <xf numFmtId="0" fontId="29" fillId="34" borderId="0" xfId="0" applyFont="1" applyFill="1"/>
    <xf numFmtId="0" fontId="30" fillId="34" borderId="0" xfId="0" applyFont="1" applyFill="1"/>
    <xf numFmtId="0" fontId="29" fillId="34" borderId="0" xfId="0" applyFont="1" applyFill="1" applyAlignment="1">
      <alignment horizontal="right"/>
    </xf>
    <xf numFmtId="0" fontId="31" fillId="34" borderId="0" xfId="0" applyFont="1" applyFill="1"/>
    <xf numFmtId="0" fontId="0" fillId="35" borderId="11" xfId="0" applyFill="1" applyBorder="1"/>
    <xf numFmtId="0" fontId="0" fillId="35" borderId="12" xfId="0" applyFill="1" applyBorder="1"/>
    <xf numFmtId="0" fontId="0" fillId="35" borderId="13" xfId="0" applyFill="1" applyBorder="1"/>
    <xf numFmtId="0" fontId="0" fillId="35" borderId="14" xfId="0" applyFill="1" applyBorder="1"/>
    <xf numFmtId="0" fontId="0" fillId="35" borderId="15" xfId="0" applyFill="1" applyBorder="1"/>
    <xf numFmtId="0" fontId="0" fillId="35" borderId="16" xfId="0" applyFill="1" applyBorder="1"/>
    <xf numFmtId="0" fontId="0" fillId="35" borderId="17" xfId="0" applyFill="1" applyBorder="1"/>
    <xf numFmtId="0" fontId="0" fillId="35" borderId="18" xfId="0" applyFill="1" applyBorder="1"/>
    <xf numFmtId="1" fontId="31" fillId="34" borderId="27" xfId="0" applyNumberFormat="1" applyFont="1" applyFill="1" applyBorder="1" applyAlignment="1">
      <alignment horizontal="center"/>
    </xf>
    <xf numFmtId="1" fontId="31" fillId="35" borderId="27" xfId="0" applyNumberFormat="1" applyFont="1" applyFill="1" applyBorder="1" applyAlignment="1">
      <alignment horizontal="center"/>
    </xf>
    <xf numFmtId="167" fontId="31" fillId="35" borderId="28" xfId="0" applyNumberFormat="1" applyFont="1" applyFill="1" applyBorder="1" applyAlignment="1">
      <alignment horizontal="center"/>
    </xf>
    <xf numFmtId="0" fontId="0" fillId="35" borderId="20" xfId="0" applyFill="1" applyBorder="1"/>
    <xf numFmtId="0" fontId="0" fillId="35" borderId="21" xfId="0" applyFill="1" applyBorder="1"/>
    <xf numFmtId="0" fontId="0" fillId="35" borderId="25" xfId="0" applyFill="1" applyBorder="1"/>
    <xf numFmtId="0" fontId="0" fillId="35" borderId="29" xfId="0" applyFill="1" applyBorder="1"/>
    <xf numFmtId="0" fontId="31" fillId="34" borderId="19" xfId="0" applyFont="1" applyFill="1" applyBorder="1" applyAlignment="1">
      <alignment horizontal="center"/>
    </xf>
    <xf numFmtId="0" fontId="31" fillId="35" borderId="19" xfId="0" applyFont="1" applyFill="1" applyBorder="1" applyAlignment="1">
      <alignment horizontal="center"/>
    </xf>
    <xf numFmtId="0" fontId="31" fillId="35" borderId="24" xfId="0" applyFont="1" applyFill="1" applyBorder="1" applyAlignment="1">
      <alignment horizontal="left"/>
    </xf>
    <xf numFmtId="168" fontId="31" fillId="34" borderId="33" xfId="0" applyNumberFormat="1" applyFont="1" applyFill="1" applyBorder="1" applyAlignment="1">
      <alignment horizontal="center"/>
    </xf>
    <xf numFmtId="168" fontId="31" fillId="35" borderId="34" xfId="0" applyNumberFormat="1" applyFont="1" applyFill="1" applyBorder="1" applyAlignment="1">
      <alignment horizontal="center"/>
    </xf>
    <xf numFmtId="168" fontId="31" fillId="34" borderId="34" xfId="0" applyNumberFormat="1" applyFont="1" applyFill="1" applyBorder="1" applyAlignment="1">
      <alignment horizontal="center"/>
    </xf>
    <xf numFmtId="168" fontId="31" fillId="35" borderId="35" xfId="0" applyNumberFormat="1" applyFont="1" applyFill="1" applyBorder="1" applyAlignment="1">
      <alignment horizontal="center"/>
    </xf>
    <xf numFmtId="10" fontId="31" fillId="34" borderId="37" xfId="42" applyNumberFormat="1" applyFont="1" applyFill="1" applyBorder="1" applyAlignment="1">
      <alignment horizontal="center"/>
    </xf>
    <xf numFmtId="10" fontId="31" fillId="35" borderId="27" xfId="42" applyNumberFormat="1" applyFont="1" applyFill="1" applyBorder="1" applyAlignment="1">
      <alignment horizontal="center"/>
    </xf>
    <xf numFmtId="10" fontId="31" fillId="34" borderId="27" xfId="42" applyNumberFormat="1" applyFont="1" applyFill="1" applyBorder="1" applyAlignment="1">
      <alignment horizontal="center"/>
    </xf>
    <xf numFmtId="10" fontId="31" fillId="35" borderId="28" xfId="42" applyNumberFormat="1" applyFont="1" applyFill="1" applyBorder="1" applyAlignment="1">
      <alignment horizontal="center"/>
    </xf>
    <xf numFmtId="0" fontId="0" fillId="0" borderId="0" xfId="0" applyAlignment="1">
      <alignment vertical="center"/>
    </xf>
    <xf numFmtId="165" fontId="0" fillId="35" borderId="0" xfId="0" applyNumberFormat="1" applyFill="1"/>
    <xf numFmtId="0" fontId="0" fillId="38" borderId="0" xfId="0" applyFill="1"/>
    <xf numFmtId="0" fontId="26" fillId="38" borderId="0" xfId="0" applyFont="1" applyFill="1" applyAlignment="1">
      <alignment vertical="center" wrapText="1"/>
    </xf>
    <xf numFmtId="0" fontId="0" fillId="38" borderId="0" xfId="0" applyFill="1" applyAlignment="1">
      <alignment horizontal="left" vertical="center" wrapText="1"/>
    </xf>
    <xf numFmtId="0" fontId="16" fillId="38" borderId="0" xfId="0" applyFont="1" applyFill="1" applyAlignment="1">
      <alignment horizontal="left" vertical="center" wrapText="1"/>
    </xf>
    <xf numFmtId="0" fontId="0" fillId="38" borderId="0" xfId="0" applyFill="1" applyAlignment="1">
      <alignment wrapText="1"/>
    </xf>
    <xf numFmtId="0" fontId="16" fillId="38" borderId="0" xfId="0" applyFont="1" applyFill="1" applyAlignment="1">
      <alignment wrapText="1"/>
    </xf>
    <xf numFmtId="0" fontId="27" fillId="38" borderId="0" xfId="0" quotePrefix="1" applyFont="1" applyFill="1" applyAlignment="1">
      <alignment vertical="center" wrapText="1"/>
    </xf>
    <xf numFmtId="0" fontId="0" fillId="34" borderId="0" xfId="0" applyFill="1" applyAlignment="1">
      <alignment wrapText="1"/>
    </xf>
    <xf numFmtId="0" fontId="18" fillId="34" borderId="0" xfId="0" applyFont="1" applyFill="1" applyAlignment="1">
      <alignment vertical="top"/>
    </xf>
    <xf numFmtId="0" fontId="18" fillId="34" borderId="0" xfId="0" applyFont="1" applyFill="1"/>
    <xf numFmtId="165" fontId="18" fillId="34" borderId="0" xfId="0" applyNumberFormat="1" applyFont="1" applyFill="1"/>
    <xf numFmtId="167" fontId="18" fillId="34" borderId="0" xfId="0" applyNumberFormat="1" applyFont="1" applyFill="1"/>
    <xf numFmtId="168" fontId="18" fillId="34" borderId="0" xfId="0" applyNumberFormat="1" applyFont="1" applyFill="1"/>
    <xf numFmtId="2" fontId="18" fillId="34" borderId="0" xfId="0" applyNumberFormat="1" applyFont="1" applyFill="1"/>
    <xf numFmtId="166" fontId="18" fillId="34" borderId="0" xfId="0" applyNumberFormat="1" applyFont="1" applyFill="1"/>
    <xf numFmtId="170" fontId="34" fillId="34" borderId="0" xfId="0" applyNumberFormat="1" applyFont="1" applyFill="1"/>
    <xf numFmtId="1" fontId="18" fillId="34" borderId="0" xfId="0" applyNumberFormat="1" applyFont="1" applyFill="1"/>
    <xf numFmtId="0" fontId="18" fillId="39" borderId="0" xfId="0" applyFont="1" applyFill="1" applyAlignment="1">
      <alignment vertical="top" wrapText="1"/>
    </xf>
    <xf numFmtId="165" fontId="18" fillId="39" borderId="0" xfId="0" applyNumberFormat="1" applyFont="1" applyFill="1" applyAlignment="1">
      <alignment vertical="top" wrapText="1"/>
    </xf>
    <xf numFmtId="0" fontId="0" fillId="39" borderId="0" xfId="0" applyFill="1"/>
    <xf numFmtId="0" fontId="33" fillId="39" borderId="0" xfId="0" applyFont="1" applyFill="1" applyAlignment="1">
      <alignment vertical="center"/>
    </xf>
    <xf numFmtId="0" fontId="33" fillId="39" borderId="0" xfId="0" applyFont="1" applyFill="1"/>
    <xf numFmtId="0" fontId="0" fillId="35" borderId="20" xfId="0" applyFill="1" applyBorder="1" applyAlignment="1">
      <alignment horizontal="center"/>
    </xf>
    <xf numFmtId="0" fontId="0" fillId="35" borderId="32" xfId="0" applyFill="1" applyBorder="1" applyAlignment="1">
      <alignment horizontal="center"/>
    </xf>
    <xf numFmtId="0" fontId="0" fillId="35" borderId="25" xfId="0" applyFill="1" applyBorder="1" applyAlignment="1">
      <alignment horizontal="center"/>
    </xf>
    <xf numFmtId="0" fontId="0" fillId="35" borderId="36" xfId="0" applyFill="1" applyBorder="1" applyAlignment="1">
      <alignment horizontal="center"/>
    </xf>
    <xf numFmtId="0" fontId="31" fillId="35" borderId="23" xfId="0" applyFont="1" applyFill="1" applyBorder="1" applyAlignment="1">
      <alignment horizontal="center"/>
    </xf>
    <xf numFmtId="0" fontId="31" fillId="35" borderId="31" xfId="0" applyFont="1" applyFill="1" applyBorder="1" applyAlignment="1">
      <alignment horizontal="center"/>
    </xf>
    <xf numFmtId="167" fontId="31" fillId="35" borderId="25" xfId="0" applyNumberFormat="1" applyFont="1" applyFill="1" applyBorder="1" applyAlignment="1">
      <alignment horizontal="center"/>
    </xf>
    <xf numFmtId="167" fontId="31" fillId="35" borderId="26" xfId="0" applyNumberFormat="1" applyFont="1" applyFill="1" applyBorder="1" applyAlignment="1">
      <alignment horizontal="center"/>
    </xf>
    <xf numFmtId="0" fontId="0" fillId="35" borderId="21" xfId="0" applyFill="1" applyBorder="1" applyAlignment="1">
      <alignment horizontal="center"/>
    </xf>
    <xf numFmtId="0" fontId="0" fillId="35" borderId="22" xfId="0" applyFill="1" applyBorder="1" applyAlignment="1">
      <alignment horizontal="center"/>
    </xf>
    <xf numFmtId="0" fontId="32" fillId="34" borderId="21" xfId="0" applyFont="1" applyFill="1" applyBorder="1" applyAlignment="1">
      <alignment horizontal="center" vertical="top" wrapText="1"/>
    </xf>
    <xf numFmtId="0" fontId="32" fillId="34" borderId="29" xfId="0" applyFont="1" applyFill="1" applyBorder="1" applyAlignment="1">
      <alignment horizontal="center" vertical="top" wrapText="1"/>
    </xf>
    <xf numFmtId="0" fontId="32" fillId="35" borderId="21" xfId="0" applyFont="1" applyFill="1" applyBorder="1" applyAlignment="1">
      <alignment horizontal="center" vertical="top" wrapText="1"/>
    </xf>
    <xf numFmtId="0" fontId="32" fillId="35" borderId="29" xfId="0" applyFont="1" applyFill="1" applyBorder="1" applyAlignment="1">
      <alignment horizontal="center" vertical="top" wrapText="1"/>
    </xf>
    <xf numFmtId="0" fontId="32" fillId="35" borderId="22" xfId="0" applyFont="1" applyFill="1" applyBorder="1" applyAlignment="1">
      <alignment horizontal="center" vertical="top" wrapText="1"/>
    </xf>
    <xf numFmtId="0" fontId="32" fillId="35" borderId="30" xfId="0" applyFont="1" applyFill="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7">
    <dxf>
      <numFmt numFmtId="164" formatCode="&quot;£&quot;#,##0;[Red]\-&quot;£&quot;#,##0"/>
    </dxf>
    <dxf>
      <numFmt numFmtId="1" formatCode="0"/>
    </dxf>
    <dxf>
      <numFmt numFmtId="1"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5" formatCode="&quot;£&quot;#,##0.00;[Red]\-&quot;£&quot;#,##0.0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5" formatCode="&quot;£&quot;#,##0.00;[Red]\-&quot;£&quot;#,##0.0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5" formatCode="&quot;£&quot;#,##0.00;[Red]\-&quot;£&quot;#,##0.0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5" formatCode="&quot;£&quot;#,##0.00;[Red]\-&quot;£&quot;#,##0.0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0" formatCode="General"/>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5" formatCode="&quot;£&quot;#,##0.00;[Red]\-&quot;£&quot;#,##0.00"/>
    </dxf>
    <dxf>
      <font>
        <b val="0"/>
        <i val="0"/>
        <strike val="0"/>
        <condense val="0"/>
        <extend val="0"/>
        <outline val="0"/>
        <shadow val="0"/>
        <u val="none"/>
        <vertAlign val="baseline"/>
        <sz val="11"/>
        <color theme="1"/>
        <name val="Calibri"/>
        <family val="2"/>
        <scheme val="none"/>
      </font>
      <numFmt numFmtId="165" formatCode="&quot;£&quot;#,##0.00;[Red]\-&quot;£&quot;#,##0.00"/>
    </dxf>
    <dxf>
      <font>
        <b val="0"/>
        <i val="0"/>
        <strike val="0"/>
        <condense val="0"/>
        <extend val="0"/>
        <outline val="0"/>
        <shadow val="0"/>
        <u val="none"/>
        <vertAlign val="baseline"/>
        <sz val="11"/>
        <color theme="1"/>
        <name val="Calibri"/>
        <family val="2"/>
        <scheme val="none"/>
      </font>
      <numFmt numFmtId="165" formatCode="&quot;£&quot;#,##0.00;[Red]\-&quot;£&quot;#,##0.0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5" formatCode="&quot;£&quot;#,##0.00;[Red]\-&quot;£&quot;#,##0.0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6" formatCode="&quot;£&quot;#,##0.0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font>
        <b/>
        <color theme="1"/>
      </font>
      <border>
        <bottom style="thin">
          <color theme="5"/>
        </bottom>
        <vertical/>
        <horizontal/>
      </border>
    </dxf>
    <dxf>
      <font>
        <color theme="1"/>
      </font>
      <fill>
        <patternFill>
          <bgColor theme="0" tint="-4.9989318521683403E-2"/>
        </patternFill>
      </fill>
      <border>
        <left style="mediumDashDot">
          <color theme="5"/>
        </left>
        <right style="mediumDashDot">
          <color theme="5"/>
        </right>
        <top style="mediumDashDot">
          <color theme="5"/>
        </top>
        <bottom style="mediumDashDot">
          <color theme="5"/>
        </bottom>
        <vertical/>
        <horizontal/>
      </border>
    </dxf>
  </dxfs>
  <tableStyles count="1" defaultTableStyle="TableStyleMedium2" defaultPivotStyle="PivotStyleLight16">
    <tableStyle name="SlicerStyleDark2 2" pivot="0" table="0" count="10" xr9:uid="{6825D79B-85D6-40CB-9654-C74E5C7DD29B}">
      <tableStyleElement type="wholeTable" dxfId="36"/>
      <tableStyleElement type="headerRow" dxfId="3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2 2">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Normal Distribution of Operational</a:t>
            </a:r>
            <a:r>
              <a:rPr lang="en-GB" baseline="0"/>
              <a:t> Profit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'clean file'!$P$12:$P$16</c:f>
              <c:strCache>
                <c:ptCount val="5"/>
                <c:pt idx="1">
                  <c:v>mean</c:v>
                </c:pt>
                <c:pt idx="2">
                  <c:v>medium</c:v>
                </c:pt>
                <c:pt idx="3">
                  <c:v>std dev</c:v>
                </c:pt>
                <c:pt idx="4">
                  <c:v>normal distribution</c:v>
                </c:pt>
              </c:strCache>
            </c:strRef>
          </c:xVal>
          <c:yVal>
            <c:numRef>
              <c:f>'clean file'!$Q$12:$Q$16</c:f>
              <c:numCache>
                <c:formatCode>"£"#,##0.00;[Red]\-"£"#,##0.00</c:formatCode>
                <c:ptCount val="5"/>
                <c:pt idx="1">
                  <c:v>1917.3259399999993</c:v>
                </c:pt>
                <c:pt idx="2">
                  <c:v>1770.7750000000001</c:v>
                </c:pt>
                <c:pt idx="3" formatCode="0.00000">
                  <c:v>975.95866486128216</c:v>
                </c:pt>
                <c:pt idx="4" formatCode="0.00000">
                  <c:v>1.2817163849161126E-4</c:v>
                </c:pt>
              </c:numCache>
            </c:numRef>
          </c:yVal>
          <c:smooth val="1"/>
          <c:extLst>
            <c:ext xmlns:c16="http://schemas.microsoft.com/office/drawing/2014/chart" uri="{C3380CC4-5D6E-409C-BE32-E72D297353CC}">
              <c16:uniqueId val="{00000000-A7B1-42EB-BB28-0423C58510CC}"/>
            </c:ext>
          </c:extLst>
        </c:ser>
        <c:dLbls>
          <c:showLegendKey val="0"/>
          <c:showVal val="0"/>
          <c:showCatName val="0"/>
          <c:showSerName val="0"/>
          <c:showPercent val="0"/>
          <c:showBubbleSize val="0"/>
        </c:dLbls>
        <c:axId val="239786847"/>
        <c:axId val="239781567"/>
      </c:scatterChart>
      <c:valAx>
        <c:axId val="2397868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81567"/>
        <c:crosses val="autoZero"/>
        <c:crossBetween val="midCat"/>
      </c:valAx>
      <c:valAx>
        <c:axId val="23978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86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Normal Distribution of Operational</a:t>
            </a:r>
            <a:r>
              <a:rPr lang="en-GB" baseline="0"/>
              <a:t> Profit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'clean file'!$P$12:$P$16</c:f>
              <c:strCache>
                <c:ptCount val="5"/>
                <c:pt idx="1">
                  <c:v>mean</c:v>
                </c:pt>
                <c:pt idx="2">
                  <c:v>medium</c:v>
                </c:pt>
                <c:pt idx="3">
                  <c:v>std dev</c:v>
                </c:pt>
                <c:pt idx="4">
                  <c:v>normal distribution</c:v>
                </c:pt>
              </c:strCache>
            </c:strRef>
          </c:xVal>
          <c:yVal>
            <c:numRef>
              <c:f>'clean file'!$Q$12:$Q$16</c:f>
              <c:numCache>
                <c:formatCode>"£"#,##0.00;[Red]\-"£"#,##0.00</c:formatCode>
                <c:ptCount val="5"/>
                <c:pt idx="1">
                  <c:v>1917.3259399999993</c:v>
                </c:pt>
                <c:pt idx="2">
                  <c:v>1770.7750000000001</c:v>
                </c:pt>
                <c:pt idx="3" formatCode="0.00000">
                  <c:v>975.95866486128216</c:v>
                </c:pt>
                <c:pt idx="4" formatCode="0.00000">
                  <c:v>1.2817163849161126E-4</c:v>
                </c:pt>
              </c:numCache>
            </c:numRef>
          </c:yVal>
          <c:smooth val="1"/>
          <c:extLst>
            <c:ext xmlns:c16="http://schemas.microsoft.com/office/drawing/2014/chart" uri="{C3380CC4-5D6E-409C-BE32-E72D297353CC}">
              <c16:uniqueId val="{00000000-B613-4374-8AAB-B22FEF55DC03}"/>
            </c:ext>
          </c:extLst>
        </c:ser>
        <c:dLbls>
          <c:showLegendKey val="0"/>
          <c:showVal val="0"/>
          <c:showCatName val="0"/>
          <c:showSerName val="0"/>
          <c:showPercent val="0"/>
          <c:showBubbleSize val="0"/>
        </c:dLbls>
        <c:axId val="239786847"/>
        <c:axId val="239781567"/>
      </c:scatterChart>
      <c:valAx>
        <c:axId val="2397868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81567"/>
        <c:crosses val="autoZero"/>
        <c:crossBetween val="midCat"/>
      </c:valAx>
      <c:valAx>
        <c:axId val="23978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86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review!PivotTable1</c:name>
    <c:fmtId val="7"/>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US" sz="1100"/>
              <a:t>Footfall  and Marketing Spend</a:t>
            </a:r>
          </a:p>
        </c:rich>
      </c:tx>
      <c:layout>
        <c:manualLayout>
          <c:xMode val="edge"/>
          <c:yMode val="edge"/>
          <c:x val="0.15624048115061848"/>
          <c:y val="2.9197080291970802E-2"/>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08273012958582"/>
          <c:y val="0.29180106136367989"/>
          <c:w val="0.72013700081211818"/>
          <c:h val="0.41427974787823058"/>
        </c:manualLayout>
      </c:layout>
      <c:barChart>
        <c:barDir val="col"/>
        <c:grouping val="clustered"/>
        <c:varyColors val="0"/>
        <c:ser>
          <c:idx val="0"/>
          <c:order val="0"/>
          <c:tx>
            <c:strRef>
              <c:f>'pivot review'!$O$16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linear"/>
            <c:dispRSqr val="0"/>
            <c:dispEq val="0"/>
          </c:trendline>
          <c:cat>
            <c:strRef>
              <c:f>'pivot review'!$N$17:$N$27</c:f>
              <c:strCache>
                <c:ptCount val="10"/>
                <c:pt idx="0">
                  <c:v>0-99</c:v>
                </c:pt>
                <c:pt idx="1">
                  <c:v>100-199</c:v>
                </c:pt>
                <c:pt idx="2">
                  <c:v>200-299</c:v>
                </c:pt>
                <c:pt idx="3">
                  <c:v>300-399</c:v>
                </c:pt>
                <c:pt idx="4">
                  <c:v>400-499</c:v>
                </c:pt>
                <c:pt idx="5">
                  <c:v>500-599</c:v>
                </c:pt>
                <c:pt idx="6">
                  <c:v>600-699</c:v>
                </c:pt>
                <c:pt idx="7">
                  <c:v>700-799</c:v>
                </c:pt>
                <c:pt idx="8">
                  <c:v>800-899</c:v>
                </c:pt>
                <c:pt idx="9">
                  <c:v>900-999</c:v>
                </c:pt>
              </c:strCache>
            </c:strRef>
          </c:cat>
          <c:val>
            <c:numRef>
              <c:f>'pivot review'!$O$17:$O$27</c:f>
              <c:numCache>
                <c:formatCode>"£"#,##0.00;[Red]\-"£"#,##0.00</c:formatCode>
                <c:ptCount val="10"/>
                <c:pt idx="0">
                  <c:v>24740.899999999998</c:v>
                </c:pt>
                <c:pt idx="1">
                  <c:v>47939.830000000016</c:v>
                </c:pt>
                <c:pt idx="2">
                  <c:v>52722.069999999992</c:v>
                </c:pt>
                <c:pt idx="3">
                  <c:v>56637.900000000031</c:v>
                </c:pt>
                <c:pt idx="4">
                  <c:v>51285.669999999991</c:v>
                </c:pt>
                <c:pt idx="5">
                  <c:v>54613.909999999989</c:v>
                </c:pt>
                <c:pt idx="6">
                  <c:v>52244.840000000018</c:v>
                </c:pt>
                <c:pt idx="7">
                  <c:v>52830.52</c:v>
                </c:pt>
                <c:pt idx="8">
                  <c:v>55456.039999999979</c:v>
                </c:pt>
                <c:pt idx="9">
                  <c:v>56200.3</c:v>
                </c:pt>
              </c:numCache>
            </c:numRef>
          </c:val>
          <c:extLst>
            <c:ext xmlns:c16="http://schemas.microsoft.com/office/drawing/2014/chart" uri="{C3380CC4-5D6E-409C-BE32-E72D297353CC}">
              <c16:uniqueId val="{00000001-F289-4885-B8C6-0E0A228FB5DB}"/>
            </c:ext>
          </c:extLst>
        </c:ser>
        <c:dLbls>
          <c:showLegendKey val="0"/>
          <c:showVal val="0"/>
          <c:showCatName val="0"/>
          <c:showSerName val="0"/>
          <c:showPercent val="0"/>
          <c:showBubbleSize val="0"/>
        </c:dLbls>
        <c:gapWidth val="315"/>
        <c:overlap val="-40"/>
        <c:axId val="1480404624"/>
        <c:axId val="1480414224"/>
      </c:barChart>
      <c:catAx>
        <c:axId val="1480404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FOOT TRAFFIC </a:t>
                </a:r>
              </a:p>
            </c:rich>
          </c:tx>
          <c:layout>
            <c:manualLayout>
              <c:xMode val="edge"/>
              <c:yMode val="edge"/>
              <c:x val="3.1245498631584E-2"/>
              <c:y val="0.8765060565275908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0414224"/>
        <c:crosses val="autoZero"/>
        <c:auto val="1"/>
        <c:lblAlgn val="ctr"/>
        <c:lblOffset val="100"/>
        <c:noMultiLvlLbl val="0"/>
      </c:catAx>
      <c:valAx>
        <c:axId val="1480414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MARKETING SPEND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0404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review!PivotTable5</c:name>
    <c:fmtId val="3"/>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GB" sz="1100"/>
              <a:t>Marketing Impact on Operational Profit</a:t>
            </a:r>
          </a:p>
        </c:rich>
      </c:tx>
      <c:layout>
        <c:manualLayout>
          <c:xMode val="edge"/>
          <c:yMode val="edge"/>
          <c:x val="0.22517077294685992"/>
          <c:y val="5.1278600269179006E-2"/>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87330258550645"/>
          <c:y val="0.23118296383164871"/>
          <c:w val="0.65217922705314013"/>
          <c:h val="0.48464367816091952"/>
        </c:manualLayout>
      </c:layout>
      <c:lineChart>
        <c:grouping val="standard"/>
        <c:varyColors val="0"/>
        <c:ser>
          <c:idx val="0"/>
          <c:order val="0"/>
          <c:tx>
            <c:strRef>
              <c:f>'pivot review'!$R$16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'pivot review'!$Q$17:$Q$37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review'!$R$17:$R$37</c:f>
              <c:numCache>
                <c:formatCode>"£"#,##0.00;[Red]\-"£"#,##0.00</c:formatCode>
                <c:ptCount val="20"/>
                <c:pt idx="0">
                  <c:v>73032.729999999981</c:v>
                </c:pt>
                <c:pt idx="1">
                  <c:v>169740.34000000003</c:v>
                </c:pt>
                <c:pt idx="2">
                  <c:v>190102.69000000003</c:v>
                </c:pt>
                <c:pt idx="3">
                  <c:v>146836.17000000001</c:v>
                </c:pt>
                <c:pt idx="4">
                  <c:v>169530.99999999991</c:v>
                </c:pt>
                <c:pt idx="5">
                  <c:v>195263.1999999999</c:v>
                </c:pt>
                <c:pt idx="6">
                  <c:v>155596.66000000009</c:v>
                </c:pt>
                <c:pt idx="7">
                  <c:v>186719.07000000009</c:v>
                </c:pt>
                <c:pt idx="8">
                  <c:v>217913.52000000002</c:v>
                </c:pt>
                <c:pt idx="9">
                  <c:v>213443.82</c:v>
                </c:pt>
                <c:pt idx="10">
                  <c:v>204315.89999999994</c:v>
                </c:pt>
                <c:pt idx="11">
                  <c:v>206670.71</c:v>
                </c:pt>
                <c:pt idx="12">
                  <c:v>189320.25000000006</c:v>
                </c:pt>
                <c:pt idx="13">
                  <c:v>208190.22999999995</c:v>
                </c:pt>
                <c:pt idx="14">
                  <c:v>192065.63</c:v>
                </c:pt>
                <c:pt idx="15">
                  <c:v>195044.09000000008</c:v>
                </c:pt>
                <c:pt idx="16">
                  <c:v>217974.25000000009</c:v>
                </c:pt>
                <c:pt idx="17">
                  <c:v>205255.27999999994</c:v>
                </c:pt>
                <c:pt idx="18">
                  <c:v>279741.31000000006</c:v>
                </c:pt>
                <c:pt idx="19">
                  <c:v>215323.85</c:v>
                </c:pt>
              </c:numCache>
            </c:numRef>
          </c:val>
          <c:smooth val="0"/>
          <c:extLst>
            <c:ext xmlns:c16="http://schemas.microsoft.com/office/drawing/2014/chart" uri="{C3380CC4-5D6E-409C-BE32-E72D297353CC}">
              <c16:uniqueId val="{00000001-8F32-4978-94B8-76CFF97DB11A}"/>
            </c:ext>
          </c:extLst>
        </c:ser>
        <c:dLbls>
          <c:showLegendKey val="0"/>
          <c:showVal val="0"/>
          <c:showCatName val="0"/>
          <c:showSerName val="0"/>
          <c:showPercent val="0"/>
          <c:showBubbleSize val="0"/>
        </c:dLbls>
        <c:marker val="1"/>
        <c:smooth val="0"/>
        <c:axId val="15387935"/>
        <c:axId val="15408575"/>
      </c:lineChart>
      <c:catAx>
        <c:axId val="15387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MARKETING SPEND </a:t>
                </a:r>
              </a:p>
            </c:rich>
          </c:tx>
          <c:layout>
            <c:manualLayout>
              <c:xMode val="edge"/>
              <c:yMode val="edge"/>
              <c:x val="0"/>
              <c:y val="0.891830417227456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08575"/>
        <c:crosses val="autoZero"/>
        <c:auto val="1"/>
        <c:lblAlgn val="ctr"/>
        <c:lblOffset val="100"/>
        <c:noMultiLvlLbl val="0"/>
      </c:catAx>
      <c:valAx>
        <c:axId val="15408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OPERATIONAL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87935"/>
        <c:crosses val="autoZero"/>
        <c:crossBetween val="between"/>
      </c:valAx>
      <c:spPr>
        <a:noFill/>
        <a:ln>
          <a:noFill/>
        </a:ln>
        <a:effectLst/>
      </c:spPr>
    </c:plotArea>
    <c:legend>
      <c:legendPos val="t"/>
      <c:layout>
        <c:manualLayout>
          <c:xMode val="edge"/>
          <c:yMode val="edge"/>
          <c:x val="0.29239082125603866"/>
          <c:y val="0.13974049546234976"/>
          <c:w val="0.41521811594202895"/>
          <c:h val="9.95512820512820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review!PivotTable6</c:name>
    <c:fmtId val="5"/>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GB" sz="1100"/>
              <a:t>Marketing Impact</a:t>
            </a:r>
            <a:r>
              <a:rPr lang="en-GB" sz="1100" baseline="0"/>
              <a:t> on </a:t>
            </a:r>
            <a:r>
              <a:rPr lang="en-GB" sz="1100"/>
              <a:t> # of Customers</a:t>
            </a:r>
          </a:p>
        </c:rich>
      </c:tx>
      <c:layout>
        <c:manualLayout>
          <c:xMode val="edge"/>
          <c:yMode val="edge"/>
          <c:x val="0.14953792270531402"/>
          <c:y val="4.7136832660385833E-2"/>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9479957280239"/>
          <c:y val="0.2876024849411809"/>
          <c:w val="0.76306680247477077"/>
          <c:h val="0.45123057459544175"/>
        </c:manualLayout>
      </c:layout>
      <c:barChart>
        <c:barDir val="col"/>
        <c:grouping val="clustered"/>
        <c:varyColors val="0"/>
        <c:ser>
          <c:idx val="0"/>
          <c:order val="0"/>
          <c:tx>
            <c:strRef>
              <c:f>'pivot review'!$U$16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linear"/>
            <c:dispRSqr val="0"/>
            <c:dispEq val="0"/>
          </c:trendline>
          <c:cat>
            <c:strRef>
              <c:f>'pivot review'!$T$17:$T$37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review'!$U$17:$U$37</c:f>
              <c:numCache>
                <c:formatCode>General</c:formatCode>
                <c:ptCount val="20"/>
                <c:pt idx="0">
                  <c:v>13371</c:v>
                </c:pt>
                <c:pt idx="1">
                  <c:v>31674</c:v>
                </c:pt>
                <c:pt idx="2">
                  <c:v>30891</c:v>
                </c:pt>
                <c:pt idx="3">
                  <c:v>24199</c:v>
                </c:pt>
                <c:pt idx="4">
                  <c:v>28826</c:v>
                </c:pt>
                <c:pt idx="5">
                  <c:v>29972</c:v>
                </c:pt>
                <c:pt idx="6">
                  <c:v>24238</c:v>
                </c:pt>
                <c:pt idx="7">
                  <c:v>26116</c:v>
                </c:pt>
                <c:pt idx="8">
                  <c:v>31811</c:v>
                </c:pt>
                <c:pt idx="9">
                  <c:v>31223</c:v>
                </c:pt>
                <c:pt idx="10">
                  <c:v>29069</c:v>
                </c:pt>
                <c:pt idx="11">
                  <c:v>29753</c:v>
                </c:pt>
                <c:pt idx="12">
                  <c:v>25278</c:v>
                </c:pt>
                <c:pt idx="13">
                  <c:v>26760</c:v>
                </c:pt>
                <c:pt idx="14">
                  <c:v>25431</c:v>
                </c:pt>
                <c:pt idx="15">
                  <c:v>25836</c:v>
                </c:pt>
                <c:pt idx="16">
                  <c:v>26766</c:v>
                </c:pt>
                <c:pt idx="17">
                  <c:v>26927</c:v>
                </c:pt>
                <c:pt idx="18">
                  <c:v>33868</c:v>
                </c:pt>
                <c:pt idx="19">
                  <c:v>25895</c:v>
                </c:pt>
              </c:numCache>
            </c:numRef>
          </c:val>
          <c:extLst>
            <c:ext xmlns:c16="http://schemas.microsoft.com/office/drawing/2014/chart" uri="{C3380CC4-5D6E-409C-BE32-E72D297353CC}">
              <c16:uniqueId val="{00000001-578F-4FF8-BD5E-4774CCF70337}"/>
            </c:ext>
          </c:extLst>
        </c:ser>
        <c:dLbls>
          <c:showLegendKey val="0"/>
          <c:showVal val="0"/>
          <c:showCatName val="0"/>
          <c:showSerName val="0"/>
          <c:showPercent val="0"/>
          <c:showBubbleSize val="0"/>
        </c:dLbls>
        <c:gapWidth val="315"/>
        <c:overlap val="-40"/>
        <c:axId val="15385055"/>
        <c:axId val="15400415"/>
      </c:barChart>
      <c:catAx>
        <c:axId val="153850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MARKETING SPEND</a:t>
                </a:r>
              </a:p>
            </c:rich>
          </c:tx>
          <c:layout>
            <c:manualLayout>
              <c:xMode val="edge"/>
              <c:yMode val="edge"/>
              <c:x val="1.9320353387429778E-2"/>
              <c:y val="0.9032256617317182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00415"/>
        <c:crosses val="autoZero"/>
        <c:auto val="1"/>
        <c:lblAlgn val="ctr"/>
        <c:lblOffset val="100"/>
        <c:noMultiLvlLbl val="0"/>
      </c:catAx>
      <c:valAx>
        <c:axId val="15400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OF 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850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100"/>
              <a:t># of Customers &amp; Average Order Value </a:t>
            </a:r>
          </a:p>
          <a:p>
            <a:pPr>
              <a:defRPr sz="1100"/>
            </a:pPr>
            <a:endParaRPr lang="en-GB" sz="1100"/>
          </a:p>
        </c:rich>
      </c:tx>
      <c:layout>
        <c:manualLayout>
          <c:xMode val="edge"/>
          <c:yMode val="edge"/>
          <c:x val="0.18076545893719806"/>
          <c:y val="5.1278600269179006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5470934312085"/>
          <c:y val="0.28055334805003679"/>
          <c:w val="0.67191642227859638"/>
          <c:h val="0.47895364238410593"/>
        </c:manualLayout>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Lit>
              <c:ptCount val="18"/>
              <c:pt idx="0">
                <c:v>50-74</c:v>
              </c:pt>
              <c:pt idx="1">
                <c:v>75-99</c:v>
              </c:pt>
              <c:pt idx="2">
                <c:v>100-124</c:v>
              </c:pt>
              <c:pt idx="3">
                <c:v>125-149</c:v>
              </c:pt>
              <c:pt idx="4">
                <c:v>150-174</c:v>
              </c:pt>
              <c:pt idx="5">
                <c:v>175-199</c:v>
              </c:pt>
              <c:pt idx="6">
                <c:v>200-224</c:v>
              </c:pt>
              <c:pt idx="7">
                <c:v>225-249</c:v>
              </c:pt>
              <c:pt idx="8">
                <c:v>250-274</c:v>
              </c:pt>
              <c:pt idx="9">
                <c:v>275-299</c:v>
              </c:pt>
              <c:pt idx="10">
                <c:v>300-324</c:v>
              </c:pt>
              <c:pt idx="11">
                <c:v>325-349</c:v>
              </c:pt>
              <c:pt idx="12">
                <c:v>350-374</c:v>
              </c:pt>
              <c:pt idx="13">
                <c:v>375-399</c:v>
              </c:pt>
              <c:pt idx="14">
                <c:v>400-424</c:v>
              </c:pt>
              <c:pt idx="15">
                <c:v>425-449</c:v>
              </c:pt>
              <c:pt idx="16">
                <c:v>450-474</c:v>
              </c:pt>
              <c:pt idx="17">
                <c:v>475-500</c:v>
              </c:pt>
            </c:strLit>
          </c:cat>
          <c:val>
            <c:numLit>
              <c:formatCode>General</c:formatCode>
              <c:ptCount val="18"/>
              <c:pt idx="0">
                <c:v>704.22000000000048</c:v>
              </c:pt>
              <c:pt idx="1">
                <c:v>690.99</c:v>
              </c:pt>
              <c:pt idx="2">
                <c:v>703.1899999999996</c:v>
              </c:pt>
              <c:pt idx="3">
                <c:v>625.36</c:v>
              </c:pt>
              <c:pt idx="4">
                <c:v>680.81000000000006</c:v>
              </c:pt>
              <c:pt idx="5">
                <c:v>792.75999999999988</c:v>
              </c:pt>
              <c:pt idx="6">
                <c:v>721.12</c:v>
              </c:pt>
              <c:pt idx="7">
                <c:v>682.2600000000001</c:v>
              </c:pt>
              <c:pt idx="8">
                <c:v>647.92000000000019</c:v>
              </c:pt>
              <c:pt idx="9">
                <c:v>737.68000000000006</c:v>
              </c:pt>
              <c:pt idx="10">
                <c:v>691.06999999999982</c:v>
              </c:pt>
              <c:pt idx="11">
                <c:v>674.4899999999999</c:v>
              </c:pt>
              <c:pt idx="12">
                <c:v>759.7299999999999</c:v>
              </c:pt>
              <c:pt idx="13">
                <c:v>713.2399999999999</c:v>
              </c:pt>
              <c:pt idx="14">
                <c:v>644.82000000000039</c:v>
              </c:pt>
              <c:pt idx="15">
                <c:v>702.76000000000033</c:v>
              </c:pt>
              <c:pt idx="16">
                <c:v>710.76999999999987</c:v>
              </c:pt>
              <c:pt idx="17">
                <c:v>633.91999999999996</c:v>
              </c:pt>
            </c:numLit>
          </c:val>
          <c:extLst>
            <c:ext xmlns:c16="http://schemas.microsoft.com/office/drawing/2014/chart" uri="{C3380CC4-5D6E-409C-BE32-E72D297353CC}">
              <c16:uniqueId val="{00000001-7FDF-4BE2-9362-AF0353CD7371}"/>
            </c:ext>
          </c:extLst>
        </c:ser>
        <c:dLbls>
          <c:showLegendKey val="0"/>
          <c:showVal val="0"/>
          <c:showCatName val="0"/>
          <c:showSerName val="0"/>
          <c:showPercent val="0"/>
          <c:showBubbleSize val="0"/>
        </c:dLbls>
        <c:gapWidth val="115"/>
        <c:axId val="1480411344"/>
        <c:axId val="1480414704"/>
      </c:barChart>
      <c:catAx>
        <c:axId val="148041134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Customers Any Given Day</a:t>
                </a:r>
              </a:p>
            </c:rich>
          </c:tx>
          <c:layout>
            <c:manualLayout>
              <c:xMode val="edge"/>
              <c:yMode val="edge"/>
              <c:x val="3.0630611180079519E-2"/>
              <c:y val="0.1313583517292126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0414704"/>
        <c:crosses val="autoZero"/>
        <c:auto val="1"/>
        <c:lblAlgn val="ctr"/>
        <c:lblOffset val="100"/>
        <c:noMultiLvlLbl val="0"/>
      </c:catAx>
      <c:valAx>
        <c:axId val="14804147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Sum of Avearge Order Values</a:t>
                </a:r>
              </a:p>
            </c:rich>
          </c:tx>
          <c:layout>
            <c:manualLayout>
              <c:xMode val="edge"/>
              <c:yMode val="edge"/>
              <c:x val="5.6542708983530983E-2"/>
              <c:y val="0.9065500224315837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0411344"/>
        <c:crosses val="autoZero"/>
        <c:crossBetween val="between"/>
      </c:valAx>
      <c:spPr>
        <a:noFill/>
        <a:ln>
          <a:noFill/>
        </a:ln>
        <a:effectLst/>
      </c:spPr>
    </c:plotArea>
    <c:legend>
      <c:legendPos val="t"/>
      <c:layout>
        <c:manualLayout>
          <c:xMode val="edge"/>
          <c:yMode val="edge"/>
          <c:x val="0.27824736270787981"/>
          <c:y val="0.16514741231297522"/>
          <c:w val="0.41383317424416588"/>
          <c:h val="0.100034120469060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review!PivotTable7</c:name>
    <c:fmtId val="7"/>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US" sz="1100"/>
              <a:t>Marketing</a:t>
            </a:r>
            <a:r>
              <a:rPr lang="en-US" sz="1100" baseline="0"/>
              <a:t> Impact on </a:t>
            </a:r>
            <a:r>
              <a:rPr lang="en-US" sz="1100"/>
              <a:t> Avg Order Value</a:t>
            </a:r>
          </a:p>
        </c:rich>
      </c:tx>
      <c:layout>
        <c:manualLayout>
          <c:xMode val="edge"/>
          <c:yMode val="edge"/>
          <c:x val="0.1748951690821256"/>
          <c:y val="3.9966801256168687E-2"/>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01543095703641"/>
          <c:y val="0.28554818147731531"/>
          <c:w val="0.71748195905042067"/>
          <c:h val="0.39800749906261718"/>
        </c:manualLayout>
      </c:layout>
      <c:lineChart>
        <c:grouping val="standard"/>
        <c:varyColors val="0"/>
        <c:ser>
          <c:idx val="0"/>
          <c:order val="0"/>
          <c:tx>
            <c:strRef>
              <c:f>'pivot review'!$X$16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cat>
            <c:strRef>
              <c:f>'pivot review'!$W$17:$W$37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review'!$X$17:$X$37</c:f>
              <c:numCache>
                <c:formatCode>"£"#,##0.00</c:formatCode>
                <c:ptCount val="20"/>
                <c:pt idx="0">
                  <c:v>298.8599999999999</c:v>
                </c:pt>
                <c:pt idx="1">
                  <c:v>676.05</c:v>
                </c:pt>
                <c:pt idx="2">
                  <c:v>714.6099999999999</c:v>
                </c:pt>
                <c:pt idx="3">
                  <c:v>565.81999999999994</c:v>
                </c:pt>
                <c:pt idx="4">
                  <c:v>623.70000000000027</c:v>
                </c:pt>
                <c:pt idx="5">
                  <c:v>750.18999999999937</c:v>
                </c:pt>
                <c:pt idx="6">
                  <c:v>533.83999999999992</c:v>
                </c:pt>
                <c:pt idx="7">
                  <c:v>712.88999999999987</c:v>
                </c:pt>
                <c:pt idx="8">
                  <c:v>683.18</c:v>
                </c:pt>
                <c:pt idx="9">
                  <c:v>701.61999999999989</c:v>
                </c:pt>
                <c:pt idx="10">
                  <c:v>730.39</c:v>
                </c:pt>
                <c:pt idx="11">
                  <c:v>620.31999999999994</c:v>
                </c:pt>
                <c:pt idx="12">
                  <c:v>592.84</c:v>
                </c:pt>
                <c:pt idx="13">
                  <c:v>657.51000000000033</c:v>
                </c:pt>
                <c:pt idx="14">
                  <c:v>526.6099999999999</c:v>
                </c:pt>
                <c:pt idx="15">
                  <c:v>548.46</c:v>
                </c:pt>
                <c:pt idx="16">
                  <c:v>666.5899999999998</c:v>
                </c:pt>
                <c:pt idx="17">
                  <c:v>565.5100000000001</c:v>
                </c:pt>
                <c:pt idx="18">
                  <c:v>786.87000000000012</c:v>
                </c:pt>
                <c:pt idx="19">
                  <c:v>561.25000000000011</c:v>
                </c:pt>
              </c:numCache>
            </c:numRef>
          </c:val>
          <c:smooth val="0"/>
          <c:extLst>
            <c:ext xmlns:c16="http://schemas.microsoft.com/office/drawing/2014/chart" uri="{C3380CC4-5D6E-409C-BE32-E72D297353CC}">
              <c16:uniqueId val="{00000001-EFD9-456F-94AD-FB6D4D6AE6C0}"/>
            </c:ext>
          </c:extLst>
        </c:ser>
        <c:dLbls>
          <c:showLegendKey val="0"/>
          <c:showVal val="0"/>
          <c:showCatName val="0"/>
          <c:showSerName val="0"/>
          <c:showPercent val="0"/>
          <c:showBubbleSize val="0"/>
        </c:dLbls>
        <c:marker val="1"/>
        <c:smooth val="0"/>
        <c:axId val="15392735"/>
        <c:axId val="15382655"/>
      </c:lineChart>
      <c:catAx>
        <c:axId val="15392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MARKETING SPEND</a:t>
                </a:r>
              </a:p>
            </c:rich>
          </c:tx>
          <c:layout>
            <c:manualLayout>
              <c:xMode val="edge"/>
              <c:yMode val="edge"/>
              <c:x val="2.425073222259564E-2"/>
              <c:y val="0.895782413638402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82655"/>
        <c:crosses val="autoZero"/>
        <c:auto val="1"/>
        <c:lblAlgn val="ctr"/>
        <c:lblOffset val="100"/>
        <c:noMultiLvlLbl val="0"/>
      </c:catAx>
      <c:valAx>
        <c:axId val="15382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ORDER VALUE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92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GB" sz="1100"/>
              <a:t>Normal Distribution of Marketing Spend</a:t>
            </a:r>
          </a:p>
        </c:rich>
      </c:tx>
      <c:layout>
        <c:manualLayout>
          <c:xMode val="edge"/>
          <c:yMode val="edge"/>
          <c:x val="0.20135044197763149"/>
          <c:y val="7.9012407125425968E-2"/>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strRef>
              <c:f>'clean file'!$P$19:$P$23</c:f>
              <c:strCache>
                <c:ptCount val="5"/>
                <c:pt idx="1">
                  <c:v>mean</c:v>
                </c:pt>
                <c:pt idx="2">
                  <c:v>medium</c:v>
                </c:pt>
                <c:pt idx="3">
                  <c:v>std dev</c:v>
                </c:pt>
                <c:pt idx="4">
                  <c:v>normal distribution</c:v>
                </c:pt>
              </c:strCache>
            </c:strRef>
          </c:xVal>
          <c:yVal>
            <c:numRef>
              <c:f>'clean file'!$Q$19:$Q$23</c:f>
              <c:numCache>
                <c:formatCode>"£"#,##0.00;[Red]\-"£"#,##0.00</c:formatCode>
                <c:ptCount val="5"/>
                <c:pt idx="1">
                  <c:v>252.61415999999977</c:v>
                </c:pt>
                <c:pt idx="2">
                  <c:v>250.995</c:v>
                </c:pt>
                <c:pt idx="3" formatCode="0.0000">
                  <c:v>141.10071588051784</c:v>
                </c:pt>
                <c:pt idx="4" formatCode="0.0000">
                  <c:v>6.9113719827493746E-4</c:v>
                </c:pt>
              </c:numCache>
            </c:numRef>
          </c:yVal>
          <c:smooth val="1"/>
          <c:extLst>
            <c:ext xmlns:c16="http://schemas.microsoft.com/office/drawing/2014/chart" uri="{C3380CC4-5D6E-409C-BE32-E72D297353CC}">
              <c16:uniqueId val="{00000001-AA7B-44BC-A55D-8F5B41A6175E}"/>
            </c:ext>
          </c:extLst>
        </c:ser>
        <c:dLbls>
          <c:showLegendKey val="0"/>
          <c:showVal val="0"/>
          <c:showCatName val="0"/>
          <c:showSerName val="0"/>
          <c:showPercent val="0"/>
          <c:showBubbleSize val="0"/>
        </c:dLbls>
        <c:axId val="239791647"/>
        <c:axId val="239793567"/>
      </c:scatterChart>
      <c:valAx>
        <c:axId val="23979164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Probability Density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9793567"/>
        <c:crosses val="autoZero"/>
        <c:crossBetween val="midCat"/>
      </c:valAx>
      <c:valAx>
        <c:axId val="23979356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Marketing Spend</a:t>
                </a:r>
              </a:p>
            </c:rich>
          </c:tx>
          <c:layout>
            <c:manualLayout>
              <c:xMode val="edge"/>
              <c:yMode val="edge"/>
              <c:x val="4.3209866042124519E-2"/>
              <c:y val="0.1292840511589782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9791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review!PivotTable10</c:name>
    <c:fmtId val="5"/>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Marketing Impact - </a:t>
            </a:r>
            <a:r>
              <a:rPr lang="en-US" sz="1100">
                <a:solidFill>
                  <a:schemeClr val="accent2"/>
                </a:solidFill>
              </a:rPr>
              <a:t>Operational Profit </a:t>
            </a:r>
            <a:r>
              <a:rPr lang="en-US" sz="1100"/>
              <a:t>&amp; </a:t>
            </a:r>
            <a:r>
              <a:rPr lang="en-US" sz="1100">
                <a:solidFill>
                  <a:schemeClr val="accent1">
                    <a:lumMod val="75000"/>
                  </a:schemeClr>
                </a:solidFill>
              </a:rPr>
              <a:t>Foot traffic</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1304347826087"/>
          <c:y val="0.243652310453118"/>
          <c:w val="0.83728879735938389"/>
          <c:h val="0.41531897711978472"/>
        </c:manualLayout>
      </c:layout>
      <c:lineChart>
        <c:grouping val="standard"/>
        <c:varyColors val="0"/>
        <c:ser>
          <c:idx val="0"/>
          <c:order val="0"/>
          <c:tx>
            <c:strRef>
              <c:f>'pivot review'!$AB$16</c:f>
              <c:strCache>
                <c:ptCount val="1"/>
                <c:pt idx="0">
                  <c:v>Average of Location_Foot_Traffic ( walkers by)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review'!$AA$17:$AA$37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review'!$AB$17:$AB$37</c:f>
              <c:numCache>
                <c:formatCode>0</c:formatCode>
                <c:ptCount val="20"/>
                <c:pt idx="0">
                  <c:v>569.46153846153845</c:v>
                </c:pt>
                <c:pt idx="1">
                  <c:v>541.4434782608696</c:v>
                </c:pt>
                <c:pt idx="2">
                  <c:v>516.32110091743118</c:v>
                </c:pt>
                <c:pt idx="3">
                  <c:v>551.468085106383</c:v>
                </c:pt>
                <c:pt idx="4">
                  <c:v>536.36538461538464</c:v>
                </c:pt>
                <c:pt idx="5">
                  <c:v>512.35652173913047</c:v>
                </c:pt>
                <c:pt idx="6">
                  <c:v>569.31034482758616</c:v>
                </c:pt>
                <c:pt idx="7">
                  <c:v>531.37142857142862</c:v>
                </c:pt>
                <c:pt idx="8">
                  <c:v>550.42857142857144</c:v>
                </c:pt>
                <c:pt idx="9">
                  <c:v>541.63636363636363</c:v>
                </c:pt>
                <c:pt idx="10">
                  <c:v>516.37288135593224</c:v>
                </c:pt>
                <c:pt idx="11">
                  <c:v>555.37864077669906</c:v>
                </c:pt>
                <c:pt idx="12">
                  <c:v>537.11578947368423</c:v>
                </c:pt>
                <c:pt idx="13">
                  <c:v>473.24752475247527</c:v>
                </c:pt>
                <c:pt idx="14">
                  <c:v>592.53571428571433</c:v>
                </c:pt>
                <c:pt idx="15">
                  <c:v>508.41935483870969</c:v>
                </c:pt>
                <c:pt idx="16">
                  <c:v>508.97115384615387</c:v>
                </c:pt>
                <c:pt idx="17">
                  <c:v>572.945652173913</c:v>
                </c:pt>
                <c:pt idx="18">
                  <c:v>509.82786885245901</c:v>
                </c:pt>
                <c:pt idx="19">
                  <c:v>542.97777777777776</c:v>
                </c:pt>
              </c:numCache>
            </c:numRef>
          </c:val>
          <c:smooth val="0"/>
          <c:extLst>
            <c:ext xmlns:c16="http://schemas.microsoft.com/office/drawing/2014/chart" uri="{C3380CC4-5D6E-409C-BE32-E72D297353CC}">
              <c16:uniqueId val="{00000000-B771-4E66-8BEA-459042DF1AA8}"/>
            </c:ext>
          </c:extLst>
        </c:ser>
        <c:ser>
          <c:idx val="1"/>
          <c:order val="1"/>
          <c:tx>
            <c:strRef>
              <c:f>'pivot review'!$AC$16</c:f>
              <c:strCache>
                <c:ptCount val="1"/>
                <c:pt idx="0">
                  <c:v>Average of Operational Profit - Daily 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ln>
              <a:effectLst/>
            </c:spPr>
            <c:trendlineType val="linear"/>
            <c:dispRSqr val="0"/>
            <c:dispEq val="0"/>
          </c:trendline>
          <c:cat>
            <c:strRef>
              <c:f>'pivot review'!$AA$17:$AA$37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review'!$AC$17:$AC$37</c:f>
              <c:numCache>
                <c:formatCode>"£"#,##0;[Red]\-"£"#,##0</c:formatCode>
                <c:ptCount val="20"/>
                <c:pt idx="0">
                  <c:v>1404.4755769230765</c:v>
                </c:pt>
                <c:pt idx="1">
                  <c:v>1476.0029565217394</c:v>
                </c:pt>
                <c:pt idx="2">
                  <c:v>1744.0613761467894</c:v>
                </c:pt>
                <c:pt idx="3">
                  <c:v>1562.0869148936172</c:v>
                </c:pt>
                <c:pt idx="4">
                  <c:v>1630.1057692307684</c:v>
                </c:pt>
                <c:pt idx="5">
                  <c:v>1697.9408695652164</c:v>
                </c:pt>
                <c:pt idx="6">
                  <c:v>1788.46735632184</c:v>
                </c:pt>
                <c:pt idx="7">
                  <c:v>1778.276857142858</c:v>
                </c:pt>
                <c:pt idx="8">
                  <c:v>2075.3668571428575</c:v>
                </c:pt>
                <c:pt idx="9">
                  <c:v>1940.3983636363637</c:v>
                </c:pt>
                <c:pt idx="10">
                  <c:v>1731.4906779661012</c:v>
                </c:pt>
                <c:pt idx="11">
                  <c:v>2006.5117475728155</c:v>
                </c:pt>
                <c:pt idx="12">
                  <c:v>1992.8447368421059</c:v>
                </c:pt>
                <c:pt idx="13">
                  <c:v>2061.2894059405935</c:v>
                </c:pt>
                <c:pt idx="14">
                  <c:v>2286.4955952380951</c:v>
                </c:pt>
                <c:pt idx="15">
                  <c:v>2097.2482795698934</c:v>
                </c:pt>
                <c:pt idx="16">
                  <c:v>2095.9062500000009</c:v>
                </c:pt>
                <c:pt idx="17">
                  <c:v>2231.0356521739122</c:v>
                </c:pt>
                <c:pt idx="18">
                  <c:v>2292.9615573770498</c:v>
                </c:pt>
                <c:pt idx="19">
                  <c:v>2392.4872222222225</c:v>
                </c:pt>
              </c:numCache>
            </c:numRef>
          </c:val>
          <c:smooth val="0"/>
          <c:extLst>
            <c:ext xmlns:c16="http://schemas.microsoft.com/office/drawing/2014/chart" uri="{C3380CC4-5D6E-409C-BE32-E72D297353CC}">
              <c16:uniqueId val="{00000001-B771-4E66-8BEA-459042DF1AA8}"/>
            </c:ext>
          </c:extLst>
        </c:ser>
        <c:dLbls>
          <c:showLegendKey val="0"/>
          <c:showVal val="0"/>
          <c:showCatName val="0"/>
          <c:showSerName val="0"/>
          <c:showPercent val="0"/>
          <c:showBubbleSize val="0"/>
        </c:dLbls>
        <c:marker val="1"/>
        <c:smooth val="0"/>
        <c:axId val="1891363776"/>
        <c:axId val="1891361376"/>
      </c:lineChart>
      <c:catAx>
        <c:axId val="1891363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Marketing Spend</a:t>
                </a:r>
              </a:p>
            </c:rich>
          </c:tx>
          <c:layout>
            <c:manualLayout>
              <c:xMode val="edge"/>
              <c:yMode val="edge"/>
              <c:x val="2.5259057571733544E-2"/>
              <c:y val="0.8711978465679676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1361376"/>
        <c:crosses val="autoZero"/>
        <c:auto val="1"/>
        <c:lblAlgn val="ctr"/>
        <c:lblOffset val="100"/>
        <c:noMultiLvlLbl val="0"/>
      </c:catAx>
      <c:valAx>
        <c:axId val="1891361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operational 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13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Normal Distribution of Marketing Spend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'clean file'!$P$19:$P$23</c:f>
              <c:strCache>
                <c:ptCount val="5"/>
                <c:pt idx="1">
                  <c:v>mean</c:v>
                </c:pt>
                <c:pt idx="2">
                  <c:v>medium</c:v>
                </c:pt>
                <c:pt idx="3">
                  <c:v>std dev</c:v>
                </c:pt>
                <c:pt idx="4">
                  <c:v>normal distribution</c:v>
                </c:pt>
              </c:strCache>
            </c:strRef>
          </c:xVal>
          <c:yVal>
            <c:numRef>
              <c:f>'clean file'!$Q$19:$Q$23</c:f>
              <c:numCache>
                <c:formatCode>"£"#,##0.00;[Red]\-"£"#,##0.00</c:formatCode>
                <c:ptCount val="5"/>
                <c:pt idx="1">
                  <c:v>252.61415999999977</c:v>
                </c:pt>
                <c:pt idx="2">
                  <c:v>250.995</c:v>
                </c:pt>
                <c:pt idx="3" formatCode="0.0000">
                  <c:v>141.10071588051784</c:v>
                </c:pt>
                <c:pt idx="4" formatCode="0.0000">
                  <c:v>6.9113719827493746E-4</c:v>
                </c:pt>
              </c:numCache>
            </c:numRef>
          </c:yVal>
          <c:smooth val="1"/>
          <c:extLst>
            <c:ext xmlns:c16="http://schemas.microsoft.com/office/drawing/2014/chart" uri="{C3380CC4-5D6E-409C-BE32-E72D297353CC}">
              <c16:uniqueId val="{00000000-0987-412C-8CDA-4699B460AC01}"/>
            </c:ext>
          </c:extLst>
        </c:ser>
        <c:dLbls>
          <c:showLegendKey val="0"/>
          <c:showVal val="0"/>
          <c:showCatName val="0"/>
          <c:showSerName val="0"/>
          <c:showPercent val="0"/>
          <c:showBubbleSize val="0"/>
        </c:dLbls>
        <c:axId val="239791647"/>
        <c:axId val="239793567"/>
      </c:scatterChart>
      <c:valAx>
        <c:axId val="2397916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93567"/>
        <c:crosses val="autoZero"/>
        <c:crossBetween val="midCat"/>
      </c:valAx>
      <c:valAx>
        <c:axId val="23979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91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 file'!$I$1</c:f>
              <c:strCache>
                <c:ptCount val="1"/>
                <c:pt idx="0">
                  <c:v>Normal Distribution</c:v>
                </c:pt>
              </c:strCache>
            </c:strRef>
          </c:tx>
          <c:spPr>
            <a:ln w="25400" cap="rnd">
              <a:noFill/>
              <a:round/>
            </a:ln>
            <a:effectLst/>
          </c:spPr>
          <c:marker>
            <c:symbol val="circle"/>
            <c:size val="5"/>
            <c:spPr>
              <a:solidFill>
                <a:schemeClr val="accent1"/>
              </a:solidFill>
              <a:ln w="9525">
                <a:solidFill>
                  <a:schemeClr val="accent1"/>
                </a:solidFill>
              </a:ln>
              <a:effectLst/>
            </c:spPr>
          </c:marker>
          <c:yVal>
            <c:numRef>
              <c:f>'clean file'!$I$2:$I$2002</c:f>
              <c:numCache>
                <c:formatCode>General</c:formatCode>
                <c:ptCount val="2000"/>
                <c:pt idx="0">
                  <c:v>3.0114465893131623E-5</c:v>
                </c:pt>
                <c:pt idx="1">
                  <c:v>8.9098954443898901E-7</c:v>
                </c:pt>
                <c:pt idx="2">
                  <c:v>1.094065837736242E-4</c:v>
                </c:pt>
                <c:pt idx="3">
                  <c:v>1.9260050182912362E-6</c:v>
                </c:pt>
                <c:pt idx="4">
                  <c:v>2.9210885303431882E-4</c:v>
                </c:pt>
                <c:pt idx="5">
                  <c:v>6.1269168234542378E-6</c:v>
                </c:pt>
                <c:pt idx="6">
                  <c:v>1.2974400897871997E-4</c:v>
                </c:pt>
                <c:pt idx="7">
                  <c:v>6.6688398634870912E-7</c:v>
                </c:pt>
                <c:pt idx="8">
                  <c:v>8.7191789626292317E-5</c:v>
                </c:pt>
                <c:pt idx="9">
                  <c:v>1.6705155042638721E-5</c:v>
                </c:pt>
                <c:pt idx="10">
                  <c:v>1.4038909600921495E-5</c:v>
                </c:pt>
                <c:pt idx="11">
                  <c:v>1.763049922200438E-4</c:v>
                </c:pt>
                <c:pt idx="12">
                  <c:v>8.0661528851574274E-5</c:v>
                </c:pt>
                <c:pt idx="13">
                  <c:v>1.3929403588740756E-6</c:v>
                </c:pt>
                <c:pt idx="14">
                  <c:v>9.338753469216412E-7</c:v>
                </c:pt>
                <c:pt idx="15">
                  <c:v>3.5115648537765156E-5</c:v>
                </c:pt>
                <c:pt idx="16">
                  <c:v>1.6243588195060729E-5</c:v>
                </c:pt>
                <c:pt idx="17">
                  <c:v>3.7902837272980118E-5</c:v>
                </c:pt>
                <c:pt idx="18">
                  <c:v>5.5730398670821928E-7</c:v>
                </c:pt>
                <c:pt idx="19">
                  <c:v>1.1022936436752066E-4</c:v>
                </c:pt>
                <c:pt idx="20">
                  <c:v>3.3777172261254065E-6</c:v>
                </c:pt>
                <c:pt idx="21">
                  <c:v>1.1827317226579248E-5</c:v>
                </c:pt>
                <c:pt idx="22">
                  <c:v>1.4299240266715226E-7</c:v>
                </c:pt>
                <c:pt idx="23">
                  <c:v>5.5989773956803821E-6</c:v>
                </c:pt>
                <c:pt idx="24">
                  <c:v>3.8121004978693622E-5</c:v>
                </c:pt>
                <c:pt idx="25">
                  <c:v>3.577618596397118E-7</c:v>
                </c:pt>
                <c:pt idx="26">
                  <c:v>1.5196308127429552E-6</c:v>
                </c:pt>
                <c:pt idx="27">
                  <c:v>2.0993022319526758E-5</c:v>
                </c:pt>
                <c:pt idx="28">
                  <c:v>5.2250625624391395E-7</c:v>
                </c:pt>
                <c:pt idx="29">
                  <c:v>7.5297654981984889E-5</c:v>
                </c:pt>
                <c:pt idx="30">
                  <c:v>1.918717784761855E-6</c:v>
                </c:pt>
                <c:pt idx="31">
                  <c:v>8.7586284913074387E-6</c:v>
                </c:pt>
                <c:pt idx="32">
                  <c:v>3.1271967632231162E-4</c:v>
                </c:pt>
                <c:pt idx="33">
                  <c:v>9.220640873320242E-7</c:v>
                </c:pt>
                <c:pt idx="34">
                  <c:v>4.1972437823184477E-5</c:v>
                </c:pt>
                <c:pt idx="35">
                  <c:v>1.5496905545592179E-6</c:v>
                </c:pt>
                <c:pt idx="36">
                  <c:v>1.2451660263240766E-5</c:v>
                </c:pt>
                <c:pt idx="37">
                  <c:v>4.1274147522910071E-5</c:v>
                </c:pt>
                <c:pt idx="38">
                  <c:v>3.7977080395151969E-6</c:v>
                </c:pt>
                <c:pt idx="39">
                  <c:v>2.7697412025306637E-5</c:v>
                </c:pt>
                <c:pt idx="40">
                  <c:v>1.4530541135407757E-5</c:v>
                </c:pt>
                <c:pt idx="41">
                  <c:v>1.0802150835623267E-4</c:v>
                </c:pt>
                <c:pt idx="42">
                  <c:v>3.7124922383206658E-5</c:v>
                </c:pt>
                <c:pt idx="43">
                  <c:v>9.7580698019679747E-5</c:v>
                </c:pt>
                <c:pt idx="44">
                  <c:v>1.2277474137658539E-4</c:v>
                </c:pt>
                <c:pt idx="45">
                  <c:v>5.0178324761041017E-5</c:v>
                </c:pt>
                <c:pt idx="46">
                  <c:v>3.0580921634405962E-4</c:v>
                </c:pt>
                <c:pt idx="47">
                  <c:v>8.9521057129741542E-5</c:v>
                </c:pt>
                <c:pt idx="48">
                  <c:v>6.997269891660135E-7</c:v>
                </c:pt>
                <c:pt idx="49">
                  <c:v>9.4819712464672438E-6</c:v>
                </c:pt>
                <c:pt idx="50">
                  <c:v>5.597566549354451E-7</c:v>
                </c:pt>
                <c:pt idx="51">
                  <c:v>1.1790592003517933E-5</c:v>
                </c:pt>
                <c:pt idx="52">
                  <c:v>2.9189078889662324E-6</c:v>
                </c:pt>
                <c:pt idx="53">
                  <c:v>3.6624360811536953E-5</c:v>
                </c:pt>
                <c:pt idx="54">
                  <c:v>1.4882581693923987E-5</c:v>
                </c:pt>
                <c:pt idx="55">
                  <c:v>5.9575328853615195E-5</c:v>
                </c:pt>
                <c:pt idx="56">
                  <c:v>3.6784001449524499E-4</c:v>
                </c:pt>
                <c:pt idx="57">
                  <c:v>1.2199104182337504E-6</c:v>
                </c:pt>
                <c:pt idx="58">
                  <c:v>2.3516160070954169E-5</c:v>
                </c:pt>
                <c:pt idx="59">
                  <c:v>2.0255036365880571E-5</c:v>
                </c:pt>
                <c:pt idx="60">
                  <c:v>4.5057499680182457E-5</c:v>
                </c:pt>
                <c:pt idx="61">
                  <c:v>3.000890579560108E-5</c:v>
                </c:pt>
                <c:pt idx="62">
                  <c:v>5.4146706115767772E-6</c:v>
                </c:pt>
                <c:pt idx="63">
                  <c:v>1.3596306216236726E-6</c:v>
                </c:pt>
                <c:pt idx="64">
                  <c:v>8.5035033578656201E-5</c:v>
                </c:pt>
                <c:pt idx="65">
                  <c:v>2.1616471971157727E-6</c:v>
                </c:pt>
                <c:pt idx="66">
                  <c:v>1.7285401195079616E-4</c:v>
                </c:pt>
                <c:pt idx="67">
                  <c:v>3.112597999479386E-6</c:v>
                </c:pt>
                <c:pt idx="68">
                  <c:v>6.5584664716073472E-5</c:v>
                </c:pt>
                <c:pt idx="69">
                  <c:v>1.6724209493508019E-5</c:v>
                </c:pt>
                <c:pt idx="70">
                  <c:v>3.9620000719148854E-4</c:v>
                </c:pt>
                <c:pt idx="71">
                  <c:v>6.8074414218821226E-6</c:v>
                </c:pt>
                <c:pt idx="72">
                  <c:v>1.5079947304359177E-5</c:v>
                </c:pt>
                <c:pt idx="73">
                  <c:v>2.5481063884415808E-4</c:v>
                </c:pt>
                <c:pt idx="74">
                  <c:v>1.1550780210396309E-5</c:v>
                </c:pt>
                <c:pt idx="75">
                  <c:v>6.4320930259515233E-5</c:v>
                </c:pt>
                <c:pt idx="76">
                  <c:v>4.4802096903965215E-5</c:v>
                </c:pt>
                <c:pt idx="77">
                  <c:v>2.5795443451868174E-4</c:v>
                </c:pt>
                <c:pt idx="78">
                  <c:v>2.1210453387043634E-6</c:v>
                </c:pt>
                <c:pt idx="79">
                  <c:v>4.1997218370963894E-5</c:v>
                </c:pt>
                <c:pt idx="80">
                  <c:v>6.0109014333825966E-5</c:v>
                </c:pt>
                <c:pt idx="81">
                  <c:v>4.152860083941056E-6</c:v>
                </c:pt>
                <c:pt idx="82">
                  <c:v>2.7258430620646779E-5</c:v>
                </c:pt>
                <c:pt idx="83">
                  <c:v>2.2164852368940125E-6</c:v>
                </c:pt>
                <c:pt idx="84">
                  <c:v>1.7743446079049901E-6</c:v>
                </c:pt>
                <c:pt idx="85">
                  <c:v>3.6915693853355993E-6</c:v>
                </c:pt>
                <c:pt idx="86">
                  <c:v>1.0030772926205129E-4</c:v>
                </c:pt>
                <c:pt idx="87">
                  <c:v>2.1035514699120063E-5</c:v>
                </c:pt>
                <c:pt idx="88">
                  <c:v>3.9785481266772244E-7</c:v>
                </c:pt>
                <c:pt idx="89">
                  <c:v>3.5840603251316368E-5</c:v>
                </c:pt>
                <c:pt idx="90">
                  <c:v>3.928856823403225E-5</c:v>
                </c:pt>
                <c:pt idx="91">
                  <c:v>4.3239025010028439E-7</c:v>
                </c:pt>
                <c:pt idx="92">
                  <c:v>9.3085008514047493E-6</c:v>
                </c:pt>
                <c:pt idx="93">
                  <c:v>9.1429553069561162E-6</c:v>
                </c:pt>
                <c:pt idx="94">
                  <c:v>2.7507641824481142E-5</c:v>
                </c:pt>
                <c:pt idx="95">
                  <c:v>1.231141922045215E-5</c:v>
                </c:pt>
                <c:pt idx="96">
                  <c:v>3.4444347938507327E-6</c:v>
                </c:pt>
                <c:pt idx="97">
                  <c:v>1.5282740665165986E-5</c:v>
                </c:pt>
                <c:pt idx="98">
                  <c:v>5.2166174189638799E-6</c:v>
                </c:pt>
                <c:pt idx="99">
                  <c:v>1.0190949478704726E-4</c:v>
                </c:pt>
                <c:pt idx="100">
                  <c:v>2.2448038799470005E-4</c:v>
                </c:pt>
                <c:pt idx="101">
                  <c:v>8.531078242846695E-7</c:v>
                </c:pt>
                <c:pt idx="102">
                  <c:v>7.0482455282325661E-6</c:v>
                </c:pt>
                <c:pt idx="103">
                  <c:v>1.6490836396912759E-6</c:v>
                </c:pt>
                <c:pt idx="104">
                  <c:v>3.75775925273038E-4</c:v>
                </c:pt>
                <c:pt idx="105">
                  <c:v>2.0548840447252183E-6</c:v>
                </c:pt>
                <c:pt idx="106">
                  <c:v>3.4499328442102052E-4</c:v>
                </c:pt>
                <c:pt idx="107">
                  <c:v>2.8159594586939233E-7</c:v>
                </c:pt>
                <c:pt idx="108">
                  <c:v>6.0110220303945576E-5</c:v>
                </c:pt>
                <c:pt idx="109">
                  <c:v>1.7997486472569145E-4</c:v>
                </c:pt>
                <c:pt idx="110">
                  <c:v>1.1221936235252257E-6</c:v>
                </c:pt>
                <c:pt idx="111">
                  <c:v>1.6194217202014624E-4</c:v>
                </c:pt>
                <c:pt idx="112">
                  <c:v>3.3750971599835973E-5</c:v>
                </c:pt>
                <c:pt idx="113">
                  <c:v>4.3016300361213177E-6</c:v>
                </c:pt>
                <c:pt idx="114">
                  <c:v>5.5798481366537939E-6</c:v>
                </c:pt>
                <c:pt idx="115">
                  <c:v>5.2458945730756542E-6</c:v>
                </c:pt>
                <c:pt idx="116">
                  <c:v>1.1131442469977535E-6</c:v>
                </c:pt>
                <c:pt idx="117">
                  <c:v>9.1457966446750199E-6</c:v>
                </c:pt>
                <c:pt idx="118">
                  <c:v>6.094051751157426E-5</c:v>
                </c:pt>
                <c:pt idx="119">
                  <c:v>3.1200430264899236E-5</c:v>
                </c:pt>
                <c:pt idx="120">
                  <c:v>7.437033243365613E-6</c:v>
                </c:pt>
                <c:pt idx="121">
                  <c:v>8.0612936394962932E-6</c:v>
                </c:pt>
                <c:pt idx="122">
                  <c:v>3.7608992529058971E-5</c:v>
                </c:pt>
                <c:pt idx="123">
                  <c:v>3.2765549257120121E-5</c:v>
                </c:pt>
                <c:pt idx="124">
                  <c:v>1.1147324624149473E-5</c:v>
                </c:pt>
                <c:pt idx="125">
                  <c:v>2.6517375175284188E-5</c:v>
                </c:pt>
                <c:pt idx="126">
                  <c:v>2.4549435444526423E-4</c:v>
                </c:pt>
                <c:pt idx="127">
                  <c:v>1.5104890576269848E-6</c:v>
                </c:pt>
                <c:pt idx="128">
                  <c:v>1.2710889002648282E-4</c:v>
                </c:pt>
                <c:pt idx="129">
                  <c:v>4.5087563874389229E-5</c:v>
                </c:pt>
                <c:pt idx="130">
                  <c:v>3.828529888015415E-6</c:v>
                </c:pt>
                <c:pt idx="131">
                  <c:v>2.9746687377539644E-6</c:v>
                </c:pt>
                <c:pt idx="132">
                  <c:v>2.2377786313690689E-6</c:v>
                </c:pt>
                <c:pt idx="133">
                  <c:v>3.4153117545617919E-6</c:v>
                </c:pt>
                <c:pt idx="134">
                  <c:v>5.3951232842953794E-6</c:v>
                </c:pt>
                <c:pt idx="135">
                  <c:v>9.7782223123685171E-5</c:v>
                </c:pt>
                <c:pt idx="136">
                  <c:v>1.3784656806131081E-5</c:v>
                </c:pt>
                <c:pt idx="137">
                  <c:v>1.7519123432228183E-5</c:v>
                </c:pt>
                <c:pt idx="138">
                  <c:v>1.8716810370799322E-5</c:v>
                </c:pt>
                <c:pt idx="139">
                  <c:v>9.8925615415624113E-7</c:v>
                </c:pt>
                <c:pt idx="140">
                  <c:v>3.4106596119825391E-6</c:v>
                </c:pt>
                <c:pt idx="141">
                  <c:v>3.9724874399286729E-6</c:v>
                </c:pt>
                <c:pt idx="142">
                  <c:v>8.1783630044510053E-5</c:v>
                </c:pt>
                <c:pt idx="143">
                  <c:v>2.8483090297133878E-4</c:v>
                </c:pt>
                <c:pt idx="144">
                  <c:v>1.4088960909784847E-4</c:v>
                </c:pt>
                <c:pt idx="145">
                  <c:v>4.0861691389120766E-4</c:v>
                </c:pt>
                <c:pt idx="146">
                  <c:v>1.9043513402249317E-5</c:v>
                </c:pt>
                <c:pt idx="147">
                  <c:v>7.1138268396828534E-7</c:v>
                </c:pt>
                <c:pt idx="148">
                  <c:v>2.7722639401999159E-4</c:v>
                </c:pt>
                <c:pt idx="149">
                  <c:v>5.7398702995789709E-5</c:v>
                </c:pt>
                <c:pt idx="150">
                  <c:v>3.2810905479976166E-4</c:v>
                </c:pt>
                <c:pt idx="151">
                  <c:v>6.548665098007134E-7</c:v>
                </c:pt>
                <c:pt idx="152">
                  <c:v>1.1740439010554798E-6</c:v>
                </c:pt>
                <c:pt idx="153">
                  <c:v>6.9085301349964547E-5</c:v>
                </c:pt>
                <c:pt idx="154">
                  <c:v>7.123967114074781E-7</c:v>
                </c:pt>
                <c:pt idx="155">
                  <c:v>5.9174988694334918E-5</c:v>
                </c:pt>
                <c:pt idx="156">
                  <c:v>8.5976526366300964E-7</c:v>
                </c:pt>
                <c:pt idx="157">
                  <c:v>1.4644382608703254E-5</c:v>
                </c:pt>
                <c:pt idx="158">
                  <c:v>2.3096165010242644E-6</c:v>
                </c:pt>
                <c:pt idx="159">
                  <c:v>6.2013696715668855E-6</c:v>
                </c:pt>
                <c:pt idx="160">
                  <c:v>9.3148339158884527E-5</c:v>
                </c:pt>
                <c:pt idx="161">
                  <c:v>5.6065443535054092E-6</c:v>
                </c:pt>
                <c:pt idx="162">
                  <c:v>6.7540206362662276E-5</c:v>
                </c:pt>
                <c:pt idx="163">
                  <c:v>1.4003133003850465E-4</c:v>
                </c:pt>
                <c:pt idx="164">
                  <c:v>4.0376411340039688E-6</c:v>
                </c:pt>
                <c:pt idx="165">
                  <c:v>3.9705905984143752E-5</c:v>
                </c:pt>
                <c:pt idx="166">
                  <c:v>4.4542049781677405E-5</c:v>
                </c:pt>
                <c:pt idx="167">
                  <c:v>3.0265391628221829E-4</c:v>
                </c:pt>
                <c:pt idx="168">
                  <c:v>3.2334141149318571E-5</c:v>
                </c:pt>
                <c:pt idx="169">
                  <c:v>3.4021274404794173E-6</c:v>
                </c:pt>
                <c:pt idx="170">
                  <c:v>1.2659799065837424E-5</c:v>
                </c:pt>
                <c:pt idx="171">
                  <c:v>1.2134895608533731E-6</c:v>
                </c:pt>
                <c:pt idx="172">
                  <c:v>5.9018981332692295E-5</c:v>
                </c:pt>
                <c:pt idx="173">
                  <c:v>6.6887877358420053E-6</c:v>
                </c:pt>
                <c:pt idx="174">
                  <c:v>6.1002202044038014E-6</c:v>
                </c:pt>
                <c:pt idx="175">
                  <c:v>2.3335764823567457E-4</c:v>
                </c:pt>
                <c:pt idx="176">
                  <c:v>4.4393292496289112E-5</c:v>
                </c:pt>
                <c:pt idx="177">
                  <c:v>5.1543315311441471E-5</c:v>
                </c:pt>
                <c:pt idx="178">
                  <c:v>1.3882774835684651E-5</c:v>
                </c:pt>
                <c:pt idx="179">
                  <c:v>4.4100419810712141E-6</c:v>
                </c:pt>
                <c:pt idx="180">
                  <c:v>2.8026042541785595E-4</c:v>
                </c:pt>
                <c:pt idx="181">
                  <c:v>3.6306296020891519E-6</c:v>
                </c:pt>
                <c:pt idx="182">
                  <c:v>3.4361468326269122E-4</c:v>
                </c:pt>
                <c:pt idx="183">
                  <c:v>2.4083238129112663E-6</c:v>
                </c:pt>
                <c:pt idx="184">
                  <c:v>8.5007244915430826E-5</c:v>
                </c:pt>
                <c:pt idx="185">
                  <c:v>1.0712442386836126E-5</c:v>
                </c:pt>
                <c:pt idx="186">
                  <c:v>4.675563628091762E-6</c:v>
                </c:pt>
                <c:pt idx="187">
                  <c:v>1.2993489789540163E-5</c:v>
                </c:pt>
                <c:pt idx="188">
                  <c:v>2.7740911698188257E-4</c:v>
                </c:pt>
                <c:pt idx="189">
                  <c:v>7.7667835747511005E-5</c:v>
                </c:pt>
                <c:pt idx="190">
                  <c:v>7.0445419629952955E-6</c:v>
                </c:pt>
                <c:pt idx="191">
                  <c:v>3.7856276024398906E-5</c:v>
                </c:pt>
                <c:pt idx="192">
                  <c:v>1.7739848410833125E-6</c:v>
                </c:pt>
                <c:pt idx="193">
                  <c:v>1.9611766471746087E-6</c:v>
                </c:pt>
                <c:pt idx="194">
                  <c:v>5.0236269151016739E-5</c:v>
                </c:pt>
                <c:pt idx="195">
                  <c:v>2.0639751051170958E-4</c:v>
                </c:pt>
                <c:pt idx="196">
                  <c:v>1.9105936594558228E-4</c:v>
                </c:pt>
                <c:pt idx="197">
                  <c:v>2.6992675684125398E-4</c:v>
                </c:pt>
                <c:pt idx="198">
                  <c:v>2.251729485834613E-6</c:v>
                </c:pt>
                <c:pt idx="199">
                  <c:v>1.6344036122112467E-5</c:v>
                </c:pt>
                <c:pt idx="200">
                  <c:v>6.8698992327104628E-5</c:v>
                </c:pt>
                <c:pt idx="201">
                  <c:v>4.0630393594505903E-4</c:v>
                </c:pt>
                <c:pt idx="202">
                  <c:v>5.8936516693264678E-7</c:v>
                </c:pt>
                <c:pt idx="203">
                  <c:v>8.1906962522045938E-5</c:v>
                </c:pt>
                <c:pt idx="204">
                  <c:v>6.434042451500071E-7</c:v>
                </c:pt>
                <c:pt idx="205">
                  <c:v>1.8479551322718739E-6</c:v>
                </c:pt>
                <c:pt idx="206">
                  <c:v>1.1452835404088235E-5</c:v>
                </c:pt>
                <c:pt idx="207">
                  <c:v>5.8850218871162975E-5</c:v>
                </c:pt>
                <c:pt idx="208">
                  <c:v>4.0127752588380581E-4</c:v>
                </c:pt>
                <c:pt idx="209">
                  <c:v>4.2235202528349869E-6</c:v>
                </c:pt>
                <c:pt idx="210">
                  <c:v>1.8651750995233481E-4</c:v>
                </c:pt>
                <c:pt idx="211">
                  <c:v>3.4986647130378783E-4</c:v>
                </c:pt>
                <c:pt idx="212">
                  <c:v>1.3258068385958505E-6</c:v>
                </c:pt>
                <c:pt idx="213">
                  <c:v>4.7492779740493265E-6</c:v>
                </c:pt>
                <c:pt idx="214">
                  <c:v>1.3099804622902223E-5</c:v>
                </c:pt>
                <c:pt idx="215">
                  <c:v>1.0653927489152505E-5</c:v>
                </c:pt>
                <c:pt idx="216">
                  <c:v>3.2007644736586482E-4</c:v>
                </c:pt>
                <c:pt idx="217">
                  <c:v>1.930467075343253E-6</c:v>
                </c:pt>
                <c:pt idx="218">
                  <c:v>6.2544425424967948E-5</c:v>
                </c:pt>
                <c:pt idx="219">
                  <c:v>1.1577845174096491E-4</c:v>
                </c:pt>
                <c:pt idx="220">
                  <c:v>2.1527614483341973E-4</c:v>
                </c:pt>
                <c:pt idx="221">
                  <c:v>1.6788871013201376E-5</c:v>
                </c:pt>
                <c:pt idx="222">
                  <c:v>9.2517275182104817E-6</c:v>
                </c:pt>
                <c:pt idx="223">
                  <c:v>1.140374440328272E-6</c:v>
                </c:pt>
                <c:pt idx="224">
                  <c:v>1.6963941060487233E-5</c:v>
                </c:pt>
                <c:pt idx="225">
                  <c:v>2.9703812184859552E-4</c:v>
                </c:pt>
                <c:pt idx="226">
                  <c:v>4.8741821463817562E-6</c:v>
                </c:pt>
                <c:pt idx="227">
                  <c:v>4.0299218326718075E-4</c:v>
                </c:pt>
                <c:pt idx="228">
                  <c:v>5.5552070946888819E-5</c:v>
                </c:pt>
                <c:pt idx="229">
                  <c:v>1.9510873484414936E-6</c:v>
                </c:pt>
                <c:pt idx="230">
                  <c:v>3.7300462286199636E-6</c:v>
                </c:pt>
                <c:pt idx="231">
                  <c:v>3.3615343171355011E-4</c:v>
                </c:pt>
                <c:pt idx="232">
                  <c:v>1.7079155107297937E-5</c:v>
                </c:pt>
                <c:pt idx="233">
                  <c:v>3.9357352477692513E-4</c:v>
                </c:pt>
                <c:pt idx="234">
                  <c:v>2.5066639394523258E-4</c:v>
                </c:pt>
                <c:pt idx="235">
                  <c:v>4.0837312038510706E-4</c:v>
                </c:pt>
                <c:pt idx="236">
                  <c:v>2.9890021576461646E-4</c:v>
                </c:pt>
                <c:pt idx="237">
                  <c:v>2.5440115906507164E-5</c:v>
                </c:pt>
                <c:pt idx="238">
                  <c:v>5.8790729671196756E-6</c:v>
                </c:pt>
                <c:pt idx="239">
                  <c:v>4.8469723352955299E-5</c:v>
                </c:pt>
                <c:pt idx="240">
                  <c:v>6.7756264313484478E-7</c:v>
                </c:pt>
                <c:pt idx="241">
                  <c:v>1.3866134214373372E-5</c:v>
                </c:pt>
                <c:pt idx="242">
                  <c:v>2.5228428273200868E-4</c:v>
                </c:pt>
                <c:pt idx="243">
                  <c:v>9.0280947856635706E-5</c:v>
                </c:pt>
                <c:pt idx="244">
                  <c:v>1.9210350100652622E-5</c:v>
                </c:pt>
                <c:pt idx="245">
                  <c:v>3.6200096371320289E-6</c:v>
                </c:pt>
                <c:pt idx="246">
                  <c:v>7.3373868521533044E-5</c:v>
                </c:pt>
                <c:pt idx="247">
                  <c:v>5.0456591681816902E-6</c:v>
                </c:pt>
                <c:pt idx="248">
                  <c:v>2.6911858864205281E-5</c:v>
                </c:pt>
                <c:pt idx="249">
                  <c:v>1.3081391417557465E-4</c:v>
                </c:pt>
                <c:pt idx="250">
                  <c:v>1.0289986513616569E-5</c:v>
                </c:pt>
                <c:pt idx="251">
                  <c:v>1.2219152910563933E-6</c:v>
                </c:pt>
                <c:pt idx="252">
                  <c:v>3.7695775610138192E-5</c:v>
                </c:pt>
                <c:pt idx="253">
                  <c:v>5.3544279799797299E-5</c:v>
                </c:pt>
                <c:pt idx="254">
                  <c:v>3.9318604576609346E-4</c:v>
                </c:pt>
                <c:pt idx="255">
                  <c:v>4.0113432133467817E-5</c:v>
                </c:pt>
                <c:pt idx="256">
                  <c:v>3.9174559399359017E-5</c:v>
                </c:pt>
                <c:pt idx="257">
                  <c:v>5.0451993712825244E-6</c:v>
                </c:pt>
                <c:pt idx="258">
                  <c:v>4.6010309822217189E-6</c:v>
                </c:pt>
                <c:pt idx="259">
                  <c:v>5.9435996007867924E-6</c:v>
                </c:pt>
                <c:pt idx="260">
                  <c:v>1.0616993840949541E-6</c:v>
                </c:pt>
                <c:pt idx="261">
                  <c:v>1.2344309149742567E-4</c:v>
                </c:pt>
                <c:pt idx="262">
                  <c:v>1.9621553410847895E-4</c:v>
                </c:pt>
                <c:pt idx="263">
                  <c:v>3.621764989179159E-4</c:v>
                </c:pt>
                <c:pt idx="264">
                  <c:v>1.1717115347832373E-5</c:v>
                </c:pt>
                <c:pt idx="265">
                  <c:v>1.2391435447473862E-6</c:v>
                </c:pt>
                <c:pt idx="266">
                  <c:v>4.1382936270125683E-5</c:v>
                </c:pt>
                <c:pt idx="267">
                  <c:v>1.5762734940385689E-5</c:v>
                </c:pt>
                <c:pt idx="268">
                  <c:v>3.6398164877317628E-4</c:v>
                </c:pt>
                <c:pt idx="269">
                  <c:v>2.5406348080608594E-5</c:v>
                </c:pt>
                <c:pt idx="270">
                  <c:v>4.3505988322211381E-5</c:v>
                </c:pt>
                <c:pt idx="271">
                  <c:v>2.4846732766113788E-6</c:v>
                </c:pt>
                <c:pt idx="272">
                  <c:v>9.473630544659992E-5</c:v>
                </c:pt>
                <c:pt idx="273">
                  <c:v>5.5587724760592361E-6</c:v>
                </c:pt>
                <c:pt idx="274">
                  <c:v>6.5060405587254785E-5</c:v>
                </c:pt>
                <c:pt idx="275">
                  <c:v>1.3168617540782709E-5</c:v>
                </c:pt>
                <c:pt idx="276">
                  <c:v>3.7617933983288784E-6</c:v>
                </c:pt>
                <c:pt idx="277">
                  <c:v>2.4456637605056166E-5</c:v>
                </c:pt>
                <c:pt idx="278">
                  <c:v>5.1269800014916049E-5</c:v>
                </c:pt>
                <c:pt idx="279">
                  <c:v>6.0360241291952366E-5</c:v>
                </c:pt>
                <c:pt idx="280">
                  <c:v>4.0840075823958175E-4</c:v>
                </c:pt>
                <c:pt idx="281">
                  <c:v>4.8673487666190261E-6</c:v>
                </c:pt>
                <c:pt idx="282">
                  <c:v>7.8526928278690703E-7</c:v>
                </c:pt>
                <c:pt idx="283">
                  <c:v>8.576126502485568E-5</c:v>
                </c:pt>
                <c:pt idx="284">
                  <c:v>1.00247441934675E-4</c:v>
                </c:pt>
                <c:pt idx="285">
                  <c:v>4.6462781063739692E-6</c:v>
                </c:pt>
                <c:pt idx="286">
                  <c:v>6.8474681207956346E-6</c:v>
                </c:pt>
                <c:pt idx="287">
                  <c:v>1.1321437076801823E-4</c:v>
                </c:pt>
                <c:pt idx="288">
                  <c:v>3.9230225810224586E-5</c:v>
                </c:pt>
                <c:pt idx="289">
                  <c:v>2.5180136895754999E-5</c:v>
                </c:pt>
                <c:pt idx="290">
                  <c:v>3.0398583957974721E-6</c:v>
                </c:pt>
                <c:pt idx="291">
                  <c:v>1.6122089036269918E-6</c:v>
                </c:pt>
                <c:pt idx="292">
                  <c:v>5.0016351280684842E-5</c:v>
                </c:pt>
                <c:pt idx="293">
                  <c:v>9.3658205913330794E-7</c:v>
                </c:pt>
                <c:pt idx="294">
                  <c:v>5.7776395908656838E-7</c:v>
                </c:pt>
                <c:pt idx="295">
                  <c:v>1.5147865199723797E-4</c:v>
                </c:pt>
                <c:pt idx="296">
                  <c:v>6.7464000666397974E-6</c:v>
                </c:pt>
                <c:pt idx="297">
                  <c:v>1.6298621431289381E-5</c:v>
                </c:pt>
                <c:pt idx="298">
                  <c:v>1.6504868589587819E-6</c:v>
                </c:pt>
                <c:pt idx="299">
                  <c:v>2.6174753882333534E-5</c:v>
                </c:pt>
                <c:pt idx="300">
                  <c:v>1.2587414342586905E-4</c:v>
                </c:pt>
                <c:pt idx="301">
                  <c:v>7.5863067349102349E-6</c:v>
                </c:pt>
                <c:pt idx="302">
                  <c:v>3.5311394969438389E-5</c:v>
                </c:pt>
                <c:pt idx="303">
                  <c:v>8.9179393753062864E-5</c:v>
                </c:pt>
                <c:pt idx="304">
                  <c:v>4.0212013587244281E-6</c:v>
                </c:pt>
                <c:pt idx="305">
                  <c:v>1.0640935398705937E-4</c:v>
                </c:pt>
                <c:pt idx="306">
                  <c:v>1.8411251356061799E-5</c:v>
                </c:pt>
                <c:pt idx="307">
                  <c:v>5.3027372709418279E-5</c:v>
                </c:pt>
                <c:pt idx="308">
                  <c:v>8.8410700507903914E-6</c:v>
                </c:pt>
                <c:pt idx="309">
                  <c:v>2.4026858153868922E-4</c:v>
                </c:pt>
                <c:pt idx="310">
                  <c:v>2.9066591770874099E-4</c:v>
                </c:pt>
                <c:pt idx="311">
                  <c:v>1.5873756145528875E-6</c:v>
                </c:pt>
                <c:pt idx="312">
                  <c:v>1.7680663358984815E-4</c:v>
                </c:pt>
                <c:pt idx="313">
                  <c:v>1.3741094307690086E-4</c:v>
                </c:pt>
                <c:pt idx="314">
                  <c:v>2.9092656619128526E-4</c:v>
                </c:pt>
                <c:pt idx="315">
                  <c:v>1.8832844248418511E-5</c:v>
                </c:pt>
                <c:pt idx="316">
                  <c:v>1.4621324364941362E-4</c:v>
                </c:pt>
                <c:pt idx="317">
                  <c:v>9.2930191121038462E-5</c:v>
                </c:pt>
                <c:pt idx="318">
                  <c:v>1.3006042759304548E-4</c:v>
                </c:pt>
                <c:pt idx="319">
                  <c:v>9.7351523003781491E-6</c:v>
                </c:pt>
                <c:pt idx="320">
                  <c:v>5.9786458663008839E-5</c:v>
                </c:pt>
                <c:pt idx="321">
                  <c:v>3.9662874962170107E-5</c:v>
                </c:pt>
                <c:pt idx="322">
                  <c:v>1.6197152755240019E-4</c:v>
                </c:pt>
                <c:pt idx="323">
                  <c:v>2.1073341293041415E-4</c:v>
                </c:pt>
                <c:pt idx="324">
                  <c:v>3.318631756479292E-5</c:v>
                </c:pt>
                <c:pt idx="325">
                  <c:v>1.3867612692043486E-5</c:v>
                </c:pt>
                <c:pt idx="326">
                  <c:v>1.0774725456263846E-4</c:v>
                </c:pt>
                <c:pt idx="327">
                  <c:v>1.0244581203029857E-5</c:v>
                </c:pt>
                <c:pt idx="328">
                  <c:v>4.9687810448947226E-6</c:v>
                </c:pt>
                <c:pt idx="329">
                  <c:v>3.1451235729373933E-6</c:v>
                </c:pt>
                <c:pt idx="330">
                  <c:v>5.3881340299818592E-6</c:v>
                </c:pt>
                <c:pt idx="331">
                  <c:v>8.5212557594113226E-7</c:v>
                </c:pt>
                <c:pt idx="332">
                  <c:v>4.1506501004061092E-5</c:v>
                </c:pt>
                <c:pt idx="333">
                  <c:v>7.7669286103412992E-5</c:v>
                </c:pt>
                <c:pt idx="334">
                  <c:v>9.6089155046881689E-7</c:v>
                </c:pt>
                <c:pt idx="335">
                  <c:v>7.3317761753060884E-6</c:v>
                </c:pt>
                <c:pt idx="336">
                  <c:v>2.0480439263095711E-6</c:v>
                </c:pt>
                <c:pt idx="337">
                  <c:v>5.843201658672391E-6</c:v>
                </c:pt>
                <c:pt idx="338">
                  <c:v>2.4423959657188428E-4</c:v>
                </c:pt>
                <c:pt idx="339">
                  <c:v>1.1825917703648083E-6</c:v>
                </c:pt>
                <c:pt idx="340">
                  <c:v>3.1226207287868605E-4</c:v>
                </c:pt>
                <c:pt idx="341">
                  <c:v>2.1341343610752933E-5</c:v>
                </c:pt>
                <c:pt idx="342">
                  <c:v>3.0257474713162131E-6</c:v>
                </c:pt>
                <c:pt idx="343">
                  <c:v>1.3272593953004275E-5</c:v>
                </c:pt>
                <c:pt idx="344">
                  <c:v>1.5847221262575883E-6</c:v>
                </c:pt>
                <c:pt idx="345">
                  <c:v>3.2115491960525358E-4</c:v>
                </c:pt>
                <c:pt idx="346">
                  <c:v>3.5723049835239076E-4</c:v>
                </c:pt>
                <c:pt idx="347">
                  <c:v>2.2790940383754621E-4</c:v>
                </c:pt>
                <c:pt idx="348">
                  <c:v>2.280766145569355E-5</c:v>
                </c:pt>
                <c:pt idx="349">
                  <c:v>2.7653979839874197E-5</c:v>
                </c:pt>
                <c:pt idx="350">
                  <c:v>4.5828450174690755E-6</c:v>
                </c:pt>
                <c:pt idx="351">
                  <c:v>9.9980735884671546E-5</c:v>
                </c:pt>
                <c:pt idx="352">
                  <c:v>4.1396550609083279E-5</c:v>
                </c:pt>
                <c:pt idx="353">
                  <c:v>2.3699354725043446E-4</c:v>
                </c:pt>
                <c:pt idx="354">
                  <c:v>1.8409983301027869E-6</c:v>
                </c:pt>
                <c:pt idx="355">
                  <c:v>7.2506590471483253E-7</c:v>
                </c:pt>
                <c:pt idx="356">
                  <c:v>5.1854433062148581E-6</c:v>
                </c:pt>
                <c:pt idx="357">
                  <c:v>1.4761302167370143E-4</c:v>
                </c:pt>
                <c:pt idx="358">
                  <c:v>2.427847165722936E-6</c:v>
                </c:pt>
                <c:pt idx="359">
                  <c:v>2.4461395782845199E-5</c:v>
                </c:pt>
                <c:pt idx="360">
                  <c:v>6.9925859339856942E-5</c:v>
                </c:pt>
                <c:pt idx="361">
                  <c:v>3.7739678206852657E-6</c:v>
                </c:pt>
                <c:pt idx="362">
                  <c:v>1.2799569159728914E-6</c:v>
                </c:pt>
                <c:pt idx="363">
                  <c:v>8.1747881945435063E-7</c:v>
                </c:pt>
                <c:pt idx="364">
                  <c:v>4.8380560784305082E-5</c:v>
                </c:pt>
                <c:pt idx="365">
                  <c:v>1.9806357031575572E-6</c:v>
                </c:pt>
                <c:pt idx="366">
                  <c:v>8.3799928395232412E-7</c:v>
                </c:pt>
                <c:pt idx="367">
                  <c:v>2.4012899477513771E-4</c:v>
                </c:pt>
                <c:pt idx="368">
                  <c:v>1.6103753901418102E-5</c:v>
                </c:pt>
                <c:pt idx="369">
                  <c:v>4.9817993346321998E-6</c:v>
                </c:pt>
                <c:pt idx="370">
                  <c:v>4.0089162563400983E-4</c:v>
                </c:pt>
                <c:pt idx="371">
                  <c:v>6.1551777488972799E-6</c:v>
                </c:pt>
                <c:pt idx="372">
                  <c:v>9.5006462950693322E-6</c:v>
                </c:pt>
                <c:pt idx="373">
                  <c:v>2.6096641475711334E-6</c:v>
                </c:pt>
                <c:pt idx="374">
                  <c:v>1.3831569154658588E-6</c:v>
                </c:pt>
                <c:pt idx="375">
                  <c:v>2.2337293246299618E-5</c:v>
                </c:pt>
                <c:pt idx="376">
                  <c:v>2.8741367138120349E-4</c:v>
                </c:pt>
                <c:pt idx="377">
                  <c:v>5.7048857430399934E-6</c:v>
                </c:pt>
                <c:pt idx="378">
                  <c:v>1.5317165545317705E-4</c:v>
                </c:pt>
                <c:pt idx="379">
                  <c:v>3.109753814260753E-4</c:v>
                </c:pt>
                <c:pt idx="380">
                  <c:v>1.0436222407812219E-5</c:v>
                </c:pt>
                <c:pt idx="381">
                  <c:v>2.3344827087077818E-6</c:v>
                </c:pt>
                <c:pt idx="382">
                  <c:v>9.7689047645155378E-5</c:v>
                </c:pt>
                <c:pt idx="383">
                  <c:v>6.670333482008082E-6</c:v>
                </c:pt>
                <c:pt idx="384">
                  <c:v>1.6245279181134253E-5</c:v>
                </c:pt>
                <c:pt idx="385">
                  <c:v>2.0443498726613349E-5</c:v>
                </c:pt>
                <c:pt idx="386">
                  <c:v>9.6222732670433629E-6</c:v>
                </c:pt>
                <c:pt idx="387">
                  <c:v>1.496971374888868E-4</c:v>
                </c:pt>
                <c:pt idx="388">
                  <c:v>6.6960263117161599E-5</c:v>
                </c:pt>
                <c:pt idx="389">
                  <c:v>1.0816854886278856E-5</c:v>
                </c:pt>
                <c:pt idx="390">
                  <c:v>8.9259559570161834E-6</c:v>
                </c:pt>
                <c:pt idx="391">
                  <c:v>1.1418581402893596E-6</c:v>
                </c:pt>
                <c:pt idx="392">
                  <c:v>3.3911534389311534E-4</c:v>
                </c:pt>
                <c:pt idx="393">
                  <c:v>8.5029296722020728E-6</c:v>
                </c:pt>
                <c:pt idx="394">
                  <c:v>4.2948507183407278E-6</c:v>
                </c:pt>
                <c:pt idx="395">
                  <c:v>1.7060641427733305E-5</c:v>
                </c:pt>
                <c:pt idx="396">
                  <c:v>9.9628033931187482E-7</c:v>
                </c:pt>
                <c:pt idx="397">
                  <c:v>3.595337672169853E-6</c:v>
                </c:pt>
                <c:pt idx="398">
                  <c:v>1.5808844368084151E-6</c:v>
                </c:pt>
                <c:pt idx="399">
                  <c:v>4.8033313514257103E-5</c:v>
                </c:pt>
                <c:pt idx="400">
                  <c:v>1.3042147248420863E-6</c:v>
                </c:pt>
                <c:pt idx="401">
                  <c:v>5.9376701391730796E-5</c:v>
                </c:pt>
                <c:pt idx="402">
                  <c:v>2.6256600510591998E-5</c:v>
                </c:pt>
                <c:pt idx="403">
                  <c:v>1.130694367969647E-4</c:v>
                </c:pt>
                <c:pt idx="404">
                  <c:v>2.9529141440858041E-4</c:v>
                </c:pt>
                <c:pt idx="405">
                  <c:v>7.2469935723939137E-6</c:v>
                </c:pt>
                <c:pt idx="406">
                  <c:v>1.064916590208782E-4</c:v>
                </c:pt>
                <c:pt idx="407">
                  <c:v>4.8780206528042264E-5</c:v>
                </c:pt>
                <c:pt idx="408">
                  <c:v>1.0898970898379483E-5</c:v>
                </c:pt>
                <c:pt idx="409">
                  <c:v>3.119660844831903E-4</c:v>
                </c:pt>
                <c:pt idx="410">
                  <c:v>7.4968920068530266E-5</c:v>
                </c:pt>
                <c:pt idx="411">
                  <c:v>4.5384265603598825E-6</c:v>
                </c:pt>
                <c:pt idx="412">
                  <c:v>1.6752391660012932E-5</c:v>
                </c:pt>
                <c:pt idx="413">
                  <c:v>2.7106778352083963E-6</c:v>
                </c:pt>
                <c:pt idx="414">
                  <c:v>3.8285409221942124E-4</c:v>
                </c:pt>
                <c:pt idx="415">
                  <c:v>1.8810832873619933E-5</c:v>
                </c:pt>
                <c:pt idx="416">
                  <c:v>3.9998316349703724E-6</c:v>
                </c:pt>
                <c:pt idx="417">
                  <c:v>2.0683276577410526E-4</c:v>
                </c:pt>
                <c:pt idx="418">
                  <c:v>5.0862670051431625E-6</c:v>
                </c:pt>
                <c:pt idx="419">
                  <c:v>3.9903968414954985E-5</c:v>
                </c:pt>
                <c:pt idx="420">
                  <c:v>4.5176877965976751E-5</c:v>
                </c:pt>
                <c:pt idx="421">
                  <c:v>5.2994436967154248E-5</c:v>
                </c:pt>
                <c:pt idx="422">
                  <c:v>2.6588630118651329E-5</c:v>
                </c:pt>
                <c:pt idx="423">
                  <c:v>3.3156609382448032E-5</c:v>
                </c:pt>
                <c:pt idx="424">
                  <c:v>9.8806247506614524E-6</c:v>
                </c:pt>
                <c:pt idx="425">
                  <c:v>1.9472344497539539E-6</c:v>
                </c:pt>
                <c:pt idx="426">
                  <c:v>3.4749734074887394E-4</c:v>
                </c:pt>
                <c:pt idx="427">
                  <c:v>9.60686725976993E-5</c:v>
                </c:pt>
                <c:pt idx="428">
                  <c:v>2.747753413891492E-5</c:v>
                </c:pt>
                <c:pt idx="429">
                  <c:v>2.5777912011309262E-6</c:v>
                </c:pt>
                <c:pt idx="430">
                  <c:v>8.9104472974051179E-5</c:v>
                </c:pt>
                <c:pt idx="431">
                  <c:v>7.9829331459541222E-6</c:v>
                </c:pt>
                <c:pt idx="432">
                  <c:v>2.7470991058107245E-4</c:v>
                </c:pt>
                <c:pt idx="433">
                  <c:v>6.3748637327898234E-5</c:v>
                </c:pt>
                <c:pt idx="434">
                  <c:v>4.0605848498101715E-4</c:v>
                </c:pt>
                <c:pt idx="435">
                  <c:v>3.4220888259422978E-4</c:v>
                </c:pt>
                <c:pt idx="436">
                  <c:v>5.6109204903166916E-6</c:v>
                </c:pt>
                <c:pt idx="437">
                  <c:v>1.0146282936520718E-4</c:v>
                </c:pt>
                <c:pt idx="438">
                  <c:v>2.0365327320132808E-4</c:v>
                </c:pt>
                <c:pt idx="439">
                  <c:v>2.7243442156350235E-6</c:v>
                </c:pt>
                <c:pt idx="440">
                  <c:v>2.8901346292480924E-4</c:v>
                </c:pt>
                <c:pt idx="441">
                  <c:v>4.8723047307899596E-7</c:v>
                </c:pt>
                <c:pt idx="442">
                  <c:v>5.2919213572545558E-6</c:v>
                </c:pt>
                <c:pt idx="443">
                  <c:v>1.7665644754523018E-6</c:v>
                </c:pt>
                <c:pt idx="444">
                  <c:v>1.6118241913533082E-6</c:v>
                </c:pt>
                <c:pt idx="445">
                  <c:v>1.2331466796773978E-6</c:v>
                </c:pt>
                <c:pt idx="446">
                  <c:v>1.3352198784644698E-5</c:v>
                </c:pt>
                <c:pt idx="447">
                  <c:v>4.9775185100734846E-5</c:v>
                </c:pt>
                <c:pt idx="448">
                  <c:v>3.130790437409964E-5</c:v>
                </c:pt>
                <c:pt idx="449">
                  <c:v>4.132035538562237E-5</c:v>
                </c:pt>
                <c:pt idx="450">
                  <c:v>8.4518753387736516E-7</c:v>
                </c:pt>
                <c:pt idx="451">
                  <c:v>3.3394326718626927E-6</c:v>
                </c:pt>
                <c:pt idx="452">
                  <c:v>1.4175433737659135E-5</c:v>
                </c:pt>
                <c:pt idx="453">
                  <c:v>4.5782347584269638E-5</c:v>
                </c:pt>
                <c:pt idx="454">
                  <c:v>1.8997392102741372E-4</c:v>
                </c:pt>
                <c:pt idx="455">
                  <c:v>4.5978005497958262E-5</c:v>
                </c:pt>
                <c:pt idx="456">
                  <c:v>2.0532405323222149E-6</c:v>
                </c:pt>
                <c:pt idx="457">
                  <c:v>8.2887613903182908E-5</c:v>
                </c:pt>
                <c:pt idx="458">
                  <c:v>2.3899327236685472E-5</c:v>
                </c:pt>
                <c:pt idx="459">
                  <c:v>6.2671450918804932E-6</c:v>
                </c:pt>
                <c:pt idx="460">
                  <c:v>5.1212595420187579E-6</c:v>
                </c:pt>
                <c:pt idx="461">
                  <c:v>8.923932680933378E-6</c:v>
                </c:pt>
                <c:pt idx="462">
                  <c:v>3.0182780226036521E-6</c:v>
                </c:pt>
                <c:pt idx="463">
                  <c:v>1.7945550505665887E-4</c:v>
                </c:pt>
                <c:pt idx="464">
                  <c:v>1.3656820143288602E-5</c:v>
                </c:pt>
                <c:pt idx="465">
                  <c:v>3.6324072085744917E-4</c:v>
                </c:pt>
                <c:pt idx="466">
                  <c:v>7.1183155705643438E-6</c:v>
                </c:pt>
                <c:pt idx="467">
                  <c:v>2.9745616378904186E-5</c:v>
                </c:pt>
                <c:pt idx="468">
                  <c:v>1.6717566207493018E-4</c:v>
                </c:pt>
                <c:pt idx="469">
                  <c:v>3.7328181905216641E-4</c:v>
                </c:pt>
                <c:pt idx="470">
                  <c:v>1.435870877698161E-6</c:v>
                </c:pt>
                <c:pt idx="471">
                  <c:v>2.3547773048960072E-4</c:v>
                </c:pt>
                <c:pt idx="472">
                  <c:v>9.6303385989723829E-5</c:v>
                </c:pt>
                <c:pt idx="473">
                  <c:v>6.5364279223084124E-6</c:v>
                </c:pt>
                <c:pt idx="474">
                  <c:v>1.0998085097624565E-4</c:v>
                </c:pt>
                <c:pt idx="475">
                  <c:v>1.8574385485630276E-5</c:v>
                </c:pt>
                <c:pt idx="476">
                  <c:v>2.7934429118951304E-4</c:v>
                </c:pt>
                <c:pt idx="477">
                  <c:v>6.366305248277174E-5</c:v>
                </c:pt>
                <c:pt idx="478">
                  <c:v>1.9824915326832858E-5</c:v>
                </c:pt>
                <c:pt idx="479">
                  <c:v>3.5486844509066871E-6</c:v>
                </c:pt>
                <c:pt idx="480">
                  <c:v>5.1783813293055186E-6</c:v>
                </c:pt>
                <c:pt idx="481">
                  <c:v>5.2020491012058163E-7</c:v>
                </c:pt>
                <c:pt idx="482">
                  <c:v>5.3317029433121743E-6</c:v>
                </c:pt>
                <c:pt idx="483">
                  <c:v>3.7307491122831762E-6</c:v>
                </c:pt>
                <c:pt idx="484">
                  <c:v>2.1853875241493887E-4</c:v>
                </c:pt>
                <c:pt idx="485">
                  <c:v>1.1544775855229549E-5</c:v>
                </c:pt>
                <c:pt idx="486">
                  <c:v>2.6673448466373036E-5</c:v>
                </c:pt>
                <c:pt idx="487">
                  <c:v>1.337087993632097E-4</c:v>
                </c:pt>
                <c:pt idx="488">
                  <c:v>1.2172277516339814E-6</c:v>
                </c:pt>
                <c:pt idx="489">
                  <c:v>2.2302422910748536E-6</c:v>
                </c:pt>
                <c:pt idx="490">
                  <c:v>3.1245416970397686E-5</c:v>
                </c:pt>
                <c:pt idx="491">
                  <c:v>3.5501168629449418E-4</c:v>
                </c:pt>
                <c:pt idx="492">
                  <c:v>1.0847534095729732E-4</c:v>
                </c:pt>
                <c:pt idx="493">
                  <c:v>4.1702962667012665E-6</c:v>
                </c:pt>
                <c:pt idx="494">
                  <c:v>1.8429108878162182E-5</c:v>
                </c:pt>
                <c:pt idx="495">
                  <c:v>1.6799658500551425E-4</c:v>
                </c:pt>
                <c:pt idx="496">
                  <c:v>1.5563091013326091E-4</c:v>
                </c:pt>
                <c:pt idx="497">
                  <c:v>1.7912295247143317E-4</c:v>
                </c:pt>
                <c:pt idx="498">
                  <c:v>2.5373676603613395E-4</c:v>
                </c:pt>
                <c:pt idx="499">
                  <c:v>3.7524047984147067E-5</c:v>
                </c:pt>
                <c:pt idx="500">
                  <c:v>3.2134478872992849E-6</c:v>
                </c:pt>
                <c:pt idx="501">
                  <c:v>1.154951591254112E-5</c:v>
                </c:pt>
                <c:pt idx="502">
                  <c:v>7.8548654081828251E-6</c:v>
                </c:pt>
                <c:pt idx="503">
                  <c:v>2.2276615842921923E-6</c:v>
                </c:pt>
                <c:pt idx="504">
                  <c:v>4.2460830813262371E-6</c:v>
                </c:pt>
                <c:pt idx="505">
                  <c:v>2.5948566116869874E-5</c:v>
                </c:pt>
                <c:pt idx="506">
                  <c:v>1.4787866864493258E-4</c:v>
                </c:pt>
                <c:pt idx="507">
                  <c:v>1.133184958447556E-4</c:v>
                </c:pt>
                <c:pt idx="508">
                  <c:v>3.7028102240256844E-4</c:v>
                </c:pt>
                <c:pt idx="509">
                  <c:v>5.9331557285055462E-6</c:v>
                </c:pt>
                <c:pt idx="510">
                  <c:v>1.5860064995585002E-4</c:v>
                </c:pt>
                <c:pt idx="511">
                  <c:v>4.8922588297168416E-5</c:v>
                </c:pt>
                <c:pt idx="512">
                  <c:v>5.9823295683313339E-6</c:v>
                </c:pt>
                <c:pt idx="513">
                  <c:v>1.2804247754566247E-4</c:v>
                </c:pt>
                <c:pt idx="514">
                  <c:v>3.3477175471354795E-6</c:v>
                </c:pt>
                <c:pt idx="515">
                  <c:v>2.4557055895941301E-4</c:v>
                </c:pt>
                <c:pt idx="516">
                  <c:v>6.57495503904699E-7</c:v>
                </c:pt>
                <c:pt idx="517">
                  <c:v>8.5750394843164224E-5</c:v>
                </c:pt>
                <c:pt idx="518">
                  <c:v>3.1240616521401542E-4</c:v>
                </c:pt>
                <c:pt idx="519">
                  <c:v>2.7514779948003108E-7</c:v>
                </c:pt>
                <c:pt idx="520">
                  <c:v>6.0694744092352506E-6</c:v>
                </c:pt>
                <c:pt idx="521">
                  <c:v>1.0969221712673233E-5</c:v>
                </c:pt>
                <c:pt idx="522">
                  <c:v>5.4328076255599336E-6</c:v>
                </c:pt>
                <c:pt idx="523">
                  <c:v>2.3523809972599901E-6</c:v>
                </c:pt>
                <c:pt idx="524">
                  <c:v>3.2258836385512045E-5</c:v>
                </c:pt>
                <c:pt idx="525">
                  <c:v>2.0135263186558284E-5</c:v>
                </c:pt>
                <c:pt idx="526">
                  <c:v>4.0269540713037364E-5</c:v>
                </c:pt>
                <c:pt idx="527">
                  <c:v>3.5030165142014771E-6</c:v>
                </c:pt>
                <c:pt idx="528">
                  <c:v>1.1379523995702736E-4</c:v>
                </c:pt>
                <c:pt idx="529">
                  <c:v>2.0462937468812727E-4</c:v>
                </c:pt>
                <c:pt idx="530">
                  <c:v>1.4479860701341559E-6</c:v>
                </c:pt>
                <c:pt idx="531">
                  <c:v>4.4384666814434528E-5</c:v>
                </c:pt>
                <c:pt idx="532">
                  <c:v>6.4048912629737594E-6</c:v>
                </c:pt>
                <c:pt idx="533">
                  <c:v>2.5811509589297741E-5</c:v>
                </c:pt>
                <c:pt idx="534">
                  <c:v>5.8375440832368975E-7</c:v>
                </c:pt>
                <c:pt idx="535">
                  <c:v>1.6667101081236522E-5</c:v>
                </c:pt>
                <c:pt idx="536">
                  <c:v>1.9014985905340813E-4</c:v>
                </c:pt>
                <c:pt idx="537">
                  <c:v>6.1409652078658303E-5</c:v>
                </c:pt>
                <c:pt idx="538">
                  <c:v>1.8978840390213258E-4</c:v>
                </c:pt>
                <c:pt idx="539">
                  <c:v>1.9666998101142801E-6</c:v>
                </c:pt>
                <c:pt idx="540">
                  <c:v>3.7608492820906985E-6</c:v>
                </c:pt>
                <c:pt idx="541">
                  <c:v>1.2513148566545737E-5</c:v>
                </c:pt>
                <c:pt idx="542">
                  <c:v>1.9040060796052848E-4</c:v>
                </c:pt>
                <c:pt idx="543">
                  <c:v>8.0951480317049509E-6</c:v>
                </c:pt>
                <c:pt idx="544">
                  <c:v>7.8526836422778925E-5</c:v>
                </c:pt>
                <c:pt idx="545">
                  <c:v>2.1924388327648584E-5</c:v>
                </c:pt>
                <c:pt idx="546">
                  <c:v>1.7629562123883325E-4</c:v>
                </c:pt>
                <c:pt idx="547">
                  <c:v>1.0388240449860036E-5</c:v>
                </c:pt>
                <c:pt idx="548">
                  <c:v>1.3508907211036712E-4</c:v>
                </c:pt>
                <c:pt idx="549">
                  <c:v>4.8245519550408592E-5</c:v>
                </c:pt>
                <c:pt idx="550">
                  <c:v>2.848873223432755E-5</c:v>
                </c:pt>
                <c:pt idx="551">
                  <c:v>3.8272385695489768E-4</c:v>
                </c:pt>
                <c:pt idx="552">
                  <c:v>3.6071305231421526E-5</c:v>
                </c:pt>
                <c:pt idx="553">
                  <c:v>3.607484253638624E-6</c:v>
                </c:pt>
                <c:pt idx="554">
                  <c:v>3.8136595930307008E-4</c:v>
                </c:pt>
                <c:pt idx="555">
                  <c:v>2.4049100110332191E-5</c:v>
                </c:pt>
                <c:pt idx="556">
                  <c:v>1.2906227059356315E-4</c:v>
                </c:pt>
                <c:pt idx="557">
                  <c:v>3.9208473716924636E-5</c:v>
                </c:pt>
                <c:pt idx="558">
                  <c:v>3.8857410197470864E-5</c:v>
                </c:pt>
                <c:pt idx="559">
                  <c:v>6.96327803729057E-5</c:v>
                </c:pt>
                <c:pt idx="560">
                  <c:v>2.4275207960048884E-5</c:v>
                </c:pt>
                <c:pt idx="561">
                  <c:v>3.4804634273525903E-4</c:v>
                </c:pt>
                <c:pt idx="562">
                  <c:v>2.3557649418703633E-5</c:v>
                </c:pt>
                <c:pt idx="563">
                  <c:v>6.0771353550307247E-5</c:v>
                </c:pt>
                <c:pt idx="564">
                  <c:v>1.363164435751102E-6</c:v>
                </c:pt>
                <c:pt idx="565">
                  <c:v>2.6425795061342635E-6</c:v>
                </c:pt>
                <c:pt idx="566">
                  <c:v>1.908462437437445E-5</c:v>
                </c:pt>
                <c:pt idx="567">
                  <c:v>8.5214264577665279E-5</c:v>
                </c:pt>
                <c:pt idx="568">
                  <c:v>1.6474076188387114E-5</c:v>
                </c:pt>
                <c:pt idx="569">
                  <c:v>4.9796120808801001E-5</c:v>
                </c:pt>
                <c:pt idx="570">
                  <c:v>1.5601065803451648E-5</c:v>
                </c:pt>
                <c:pt idx="571">
                  <c:v>1.7944764329490341E-6</c:v>
                </c:pt>
                <c:pt idx="572">
                  <c:v>9.2547204002814702E-5</c:v>
                </c:pt>
                <c:pt idx="573">
                  <c:v>3.3031156542439401E-5</c:v>
                </c:pt>
                <c:pt idx="574">
                  <c:v>4.6658312856437367E-6</c:v>
                </c:pt>
                <c:pt idx="575">
                  <c:v>2.6138875329871598E-4</c:v>
                </c:pt>
                <c:pt idx="576">
                  <c:v>6.1545755410989723E-5</c:v>
                </c:pt>
                <c:pt idx="577">
                  <c:v>1.7191479862702449E-5</c:v>
                </c:pt>
                <c:pt idx="578">
                  <c:v>3.3308180995382226E-4</c:v>
                </c:pt>
                <c:pt idx="579">
                  <c:v>8.8250288431810761E-6</c:v>
                </c:pt>
                <c:pt idx="580">
                  <c:v>1.9652252485040706E-4</c:v>
                </c:pt>
                <c:pt idx="581">
                  <c:v>1.8146772044191551E-4</c:v>
                </c:pt>
                <c:pt idx="582">
                  <c:v>1.130157070094119E-6</c:v>
                </c:pt>
                <c:pt idx="583">
                  <c:v>8.6587013948165176E-5</c:v>
                </c:pt>
                <c:pt idx="584">
                  <c:v>2.6881761706808188E-4</c:v>
                </c:pt>
                <c:pt idx="585">
                  <c:v>1.7850173494433762E-5</c:v>
                </c:pt>
                <c:pt idx="586">
                  <c:v>8.8499923593050389E-7</c:v>
                </c:pt>
                <c:pt idx="587">
                  <c:v>5.357193977332734E-5</c:v>
                </c:pt>
                <c:pt idx="588">
                  <c:v>1.0694579191354929E-6</c:v>
                </c:pt>
                <c:pt idx="589">
                  <c:v>1.8194112298086374E-6</c:v>
                </c:pt>
                <c:pt idx="590">
                  <c:v>4.0258577688489404E-4</c:v>
                </c:pt>
                <c:pt idx="591">
                  <c:v>6.6256923627750085E-5</c:v>
                </c:pt>
                <c:pt idx="592">
                  <c:v>1.3788702569589368E-5</c:v>
                </c:pt>
                <c:pt idx="593">
                  <c:v>1.9492104720631107E-4</c:v>
                </c:pt>
                <c:pt idx="594">
                  <c:v>8.2315734004061355E-6</c:v>
                </c:pt>
                <c:pt idx="595">
                  <c:v>7.110638236575118E-6</c:v>
                </c:pt>
                <c:pt idx="596">
                  <c:v>1.0801629556401829E-5</c:v>
                </c:pt>
                <c:pt idx="597">
                  <c:v>1.9631310315190525E-5</c:v>
                </c:pt>
                <c:pt idx="598">
                  <c:v>2.2251506341780682E-4</c:v>
                </c:pt>
                <c:pt idx="599">
                  <c:v>9.3614716406139412E-7</c:v>
                </c:pt>
                <c:pt idx="600">
                  <c:v>4.5693527620716262E-6</c:v>
                </c:pt>
                <c:pt idx="601">
                  <c:v>5.5277893510430113E-6</c:v>
                </c:pt>
                <c:pt idx="602">
                  <c:v>3.7397334686041456E-5</c:v>
                </c:pt>
                <c:pt idx="603">
                  <c:v>8.2301883315800506E-5</c:v>
                </c:pt>
                <c:pt idx="604">
                  <c:v>2.9015660171958124E-4</c:v>
                </c:pt>
                <c:pt idx="605">
                  <c:v>3.3367074662870027E-4</c:v>
                </c:pt>
                <c:pt idx="606">
                  <c:v>2.9653093082281366E-6</c:v>
                </c:pt>
                <c:pt idx="607">
                  <c:v>1.7891552505800874E-4</c:v>
                </c:pt>
                <c:pt idx="608">
                  <c:v>3.9512255362349244E-6</c:v>
                </c:pt>
                <c:pt idx="609">
                  <c:v>4.2595140076529211E-6</c:v>
                </c:pt>
                <c:pt idx="610">
                  <c:v>7.0145649362533581E-6</c:v>
                </c:pt>
                <c:pt idx="611">
                  <c:v>3.9407791006380768E-4</c:v>
                </c:pt>
                <c:pt idx="612">
                  <c:v>1.346342822662147E-4</c:v>
                </c:pt>
                <c:pt idx="613">
                  <c:v>1.3343859270567441E-4</c:v>
                </c:pt>
                <c:pt idx="614">
                  <c:v>1.4824975064943871E-5</c:v>
                </c:pt>
                <c:pt idx="615">
                  <c:v>2.6533464566945175E-6</c:v>
                </c:pt>
                <c:pt idx="616">
                  <c:v>5.7859224797183685E-5</c:v>
                </c:pt>
                <c:pt idx="617">
                  <c:v>3.5371490643532209E-5</c:v>
                </c:pt>
                <c:pt idx="618">
                  <c:v>1.3522035137416709E-5</c:v>
                </c:pt>
                <c:pt idx="619">
                  <c:v>1.7784823715066026E-5</c:v>
                </c:pt>
                <c:pt idx="620">
                  <c:v>1.9530490984953404E-6</c:v>
                </c:pt>
                <c:pt idx="621">
                  <c:v>1.2374865539080607E-4</c:v>
                </c:pt>
                <c:pt idx="622">
                  <c:v>2.6601574227046485E-4</c:v>
                </c:pt>
                <c:pt idx="623">
                  <c:v>2.5393480295450631E-4</c:v>
                </c:pt>
                <c:pt idx="624">
                  <c:v>6.0192268234635745E-5</c:v>
                </c:pt>
                <c:pt idx="625">
                  <c:v>3.5264526863631655E-6</c:v>
                </c:pt>
                <c:pt idx="626">
                  <c:v>1.9405636423514239E-4</c:v>
                </c:pt>
                <c:pt idx="627">
                  <c:v>3.3705334546008158E-4</c:v>
                </c:pt>
                <c:pt idx="628">
                  <c:v>2.3372519425658421E-6</c:v>
                </c:pt>
                <c:pt idx="629">
                  <c:v>4.5934104639946372E-6</c:v>
                </c:pt>
                <c:pt idx="630">
                  <c:v>7.484731893166272E-5</c:v>
                </c:pt>
                <c:pt idx="631">
                  <c:v>2.9140577382358757E-4</c:v>
                </c:pt>
                <c:pt idx="632">
                  <c:v>2.1454225448313398E-6</c:v>
                </c:pt>
                <c:pt idx="633">
                  <c:v>2.1792132149657347E-5</c:v>
                </c:pt>
                <c:pt idx="634">
                  <c:v>4.0811866111631318E-4</c:v>
                </c:pt>
                <c:pt idx="635">
                  <c:v>4.6006073255702377E-6</c:v>
                </c:pt>
                <c:pt idx="636">
                  <c:v>4.1938497827760688E-5</c:v>
                </c:pt>
                <c:pt idx="637">
                  <c:v>3.9607937490001254E-4</c:v>
                </c:pt>
                <c:pt idx="638">
                  <c:v>1.652204739351327E-5</c:v>
                </c:pt>
                <c:pt idx="639">
                  <c:v>6.3235136401870769E-5</c:v>
                </c:pt>
                <c:pt idx="640">
                  <c:v>9.6048571748089709E-5</c:v>
                </c:pt>
                <c:pt idx="641">
                  <c:v>3.4131472609286572E-6</c:v>
                </c:pt>
                <c:pt idx="642">
                  <c:v>2.0574201270462241E-6</c:v>
                </c:pt>
                <c:pt idx="643">
                  <c:v>1.3497815310096994E-5</c:v>
                </c:pt>
                <c:pt idx="644">
                  <c:v>1.1242400636990654E-5</c:v>
                </c:pt>
                <c:pt idx="645">
                  <c:v>4.6728187879363133E-5</c:v>
                </c:pt>
                <c:pt idx="646">
                  <c:v>2.6851451757603129E-5</c:v>
                </c:pt>
                <c:pt idx="647">
                  <c:v>4.6645445307740072E-6</c:v>
                </c:pt>
                <c:pt idx="648">
                  <c:v>3.8414576867790287E-5</c:v>
                </c:pt>
                <c:pt idx="649">
                  <c:v>2.5935567408702271E-6</c:v>
                </c:pt>
                <c:pt idx="650">
                  <c:v>1.8593608376637095E-4</c:v>
                </c:pt>
                <c:pt idx="651">
                  <c:v>1.0020267217778803E-4</c:v>
                </c:pt>
                <c:pt idx="652">
                  <c:v>1.638712365029524E-4</c:v>
                </c:pt>
                <c:pt idx="653">
                  <c:v>4.8648255388016943E-6</c:v>
                </c:pt>
                <c:pt idx="654">
                  <c:v>7.4830362400023077E-5</c:v>
                </c:pt>
                <c:pt idx="655">
                  <c:v>8.8786134054784322E-5</c:v>
                </c:pt>
                <c:pt idx="656">
                  <c:v>2.8458426869851757E-5</c:v>
                </c:pt>
                <c:pt idx="657">
                  <c:v>9.0217635212141677E-7</c:v>
                </c:pt>
                <c:pt idx="658">
                  <c:v>5.7815861175272628E-5</c:v>
                </c:pt>
                <c:pt idx="659">
                  <c:v>1.5886462408830614E-4</c:v>
                </c:pt>
                <c:pt idx="660">
                  <c:v>3.2169548534874502E-5</c:v>
                </c:pt>
                <c:pt idx="661">
                  <c:v>1.1633851286454317E-5</c:v>
                </c:pt>
                <c:pt idx="662">
                  <c:v>3.417505028677748E-4</c:v>
                </c:pt>
                <c:pt idx="663">
                  <c:v>4.6549752588993772E-6</c:v>
                </c:pt>
                <c:pt idx="664">
                  <c:v>1.7593508191310077E-6</c:v>
                </c:pt>
                <c:pt idx="665">
                  <c:v>4.6860957426594984E-5</c:v>
                </c:pt>
                <c:pt idx="666">
                  <c:v>3.4795606665748478E-4</c:v>
                </c:pt>
                <c:pt idx="667">
                  <c:v>1.1908212088917545E-6</c:v>
                </c:pt>
                <c:pt idx="668">
                  <c:v>1.7483389969717711E-4</c:v>
                </c:pt>
                <c:pt idx="669">
                  <c:v>3.0380060198718081E-6</c:v>
                </c:pt>
                <c:pt idx="670">
                  <c:v>3.2072302737955798E-5</c:v>
                </c:pt>
                <c:pt idx="671">
                  <c:v>3.337955792638787E-5</c:v>
                </c:pt>
                <c:pt idx="672">
                  <c:v>2.1017185490024594E-4</c:v>
                </c:pt>
                <c:pt idx="673">
                  <c:v>5.765200154273264E-5</c:v>
                </c:pt>
                <c:pt idx="674">
                  <c:v>7.9327654935816254E-5</c:v>
                </c:pt>
                <c:pt idx="675">
                  <c:v>4.1059946840538199E-5</c:v>
                </c:pt>
                <c:pt idx="676">
                  <c:v>6.9380812899372402E-6</c:v>
                </c:pt>
                <c:pt idx="677">
                  <c:v>3.2540625279106875E-6</c:v>
                </c:pt>
                <c:pt idx="678">
                  <c:v>8.3685643381087893E-6</c:v>
                </c:pt>
                <c:pt idx="679">
                  <c:v>3.430293236290878E-5</c:v>
                </c:pt>
                <c:pt idx="680">
                  <c:v>3.4238037778064517E-5</c:v>
                </c:pt>
                <c:pt idx="681">
                  <c:v>4.0113161746212602E-6</c:v>
                </c:pt>
                <c:pt idx="682">
                  <c:v>2.9962426181564345E-4</c:v>
                </c:pt>
                <c:pt idx="683">
                  <c:v>1.4674435556890256E-4</c:v>
                </c:pt>
                <c:pt idx="684">
                  <c:v>4.2018336729381395E-5</c:v>
                </c:pt>
                <c:pt idx="685">
                  <c:v>6.4595127763483171E-5</c:v>
                </c:pt>
                <c:pt idx="686">
                  <c:v>2.2076976441020094E-6</c:v>
                </c:pt>
                <c:pt idx="687">
                  <c:v>6.8863982085450148E-5</c:v>
                </c:pt>
                <c:pt idx="688">
                  <c:v>1.1237769226884327E-5</c:v>
                </c:pt>
                <c:pt idx="689">
                  <c:v>1.5942174445437232E-6</c:v>
                </c:pt>
                <c:pt idx="690">
                  <c:v>3.8311112062735068E-5</c:v>
                </c:pt>
                <c:pt idx="691">
                  <c:v>3.6233522687134087E-4</c:v>
                </c:pt>
                <c:pt idx="692">
                  <c:v>4.396930509914917E-5</c:v>
                </c:pt>
                <c:pt idx="693">
                  <c:v>3.6649681211445414E-4</c:v>
                </c:pt>
                <c:pt idx="694">
                  <c:v>3.8630784814838435E-6</c:v>
                </c:pt>
                <c:pt idx="695">
                  <c:v>4.1054045609378113E-6</c:v>
                </c:pt>
                <c:pt idx="696">
                  <c:v>1.6296501859342913E-5</c:v>
                </c:pt>
                <c:pt idx="697">
                  <c:v>1.1194621881084431E-5</c:v>
                </c:pt>
                <c:pt idx="698">
                  <c:v>4.3333929702716329E-6</c:v>
                </c:pt>
                <c:pt idx="699">
                  <c:v>1.581308155806281E-5</c:v>
                </c:pt>
                <c:pt idx="700">
                  <c:v>2.6620016705232523E-4</c:v>
                </c:pt>
                <c:pt idx="701">
                  <c:v>8.2353455889554832E-6</c:v>
                </c:pt>
                <c:pt idx="702">
                  <c:v>3.9262123268410094E-4</c:v>
                </c:pt>
                <c:pt idx="703">
                  <c:v>3.7187975039119247E-4</c:v>
                </c:pt>
                <c:pt idx="704">
                  <c:v>3.2240212961453438E-6</c:v>
                </c:pt>
                <c:pt idx="705">
                  <c:v>3.9313813308200442E-4</c:v>
                </c:pt>
                <c:pt idx="706">
                  <c:v>9.4340957948827394E-6</c:v>
                </c:pt>
                <c:pt idx="707">
                  <c:v>4.5593203204501113E-5</c:v>
                </c:pt>
                <c:pt idx="708">
                  <c:v>1.2507375186628811E-6</c:v>
                </c:pt>
                <c:pt idx="709">
                  <c:v>6.5829249804532606E-5</c:v>
                </c:pt>
                <c:pt idx="710">
                  <c:v>2.1801325223519312E-5</c:v>
                </c:pt>
                <c:pt idx="711">
                  <c:v>1.1174432094200601E-4</c:v>
                </c:pt>
                <c:pt idx="712">
                  <c:v>2.3981426967989742E-6</c:v>
                </c:pt>
                <c:pt idx="713">
                  <c:v>1.5541502193893951E-6</c:v>
                </c:pt>
                <c:pt idx="714">
                  <c:v>6.3897704073696851E-6</c:v>
                </c:pt>
                <c:pt idx="715">
                  <c:v>6.4086763917146948E-6</c:v>
                </c:pt>
                <c:pt idx="716">
                  <c:v>3.607079041754835E-4</c:v>
                </c:pt>
                <c:pt idx="717">
                  <c:v>4.7354627834225981E-5</c:v>
                </c:pt>
                <c:pt idx="718">
                  <c:v>5.50691955485467E-5</c:v>
                </c:pt>
                <c:pt idx="719">
                  <c:v>2.9520844575183077E-4</c:v>
                </c:pt>
                <c:pt idx="720">
                  <c:v>2.2313491354320742E-6</c:v>
                </c:pt>
                <c:pt idx="721">
                  <c:v>6.4540474324533645E-5</c:v>
                </c:pt>
                <c:pt idx="722">
                  <c:v>2.24863223101449E-4</c:v>
                </c:pt>
                <c:pt idx="723">
                  <c:v>1.4534025086597035E-4</c:v>
                </c:pt>
                <c:pt idx="724">
                  <c:v>2.0970500167463032E-4</c:v>
                </c:pt>
                <c:pt idx="725">
                  <c:v>7.3432881112053693E-6</c:v>
                </c:pt>
                <c:pt idx="726">
                  <c:v>5.7036898418712937E-6</c:v>
                </c:pt>
                <c:pt idx="727">
                  <c:v>8.0772778899351408E-6</c:v>
                </c:pt>
                <c:pt idx="728">
                  <c:v>5.0302704409769989E-5</c:v>
                </c:pt>
                <c:pt idx="729">
                  <c:v>3.3275685678213896E-6</c:v>
                </c:pt>
                <c:pt idx="730">
                  <c:v>3.3792700678133648E-5</c:v>
                </c:pt>
                <c:pt idx="731">
                  <c:v>1.3990628641650595E-6</c:v>
                </c:pt>
                <c:pt idx="732">
                  <c:v>2.3278193509977403E-5</c:v>
                </c:pt>
                <c:pt idx="733">
                  <c:v>2.5002177024336486E-5</c:v>
                </c:pt>
                <c:pt idx="734">
                  <c:v>3.4073144688603993E-4</c:v>
                </c:pt>
                <c:pt idx="735">
                  <c:v>3.0493223822315133E-4</c:v>
                </c:pt>
                <c:pt idx="736">
                  <c:v>8.6256573681755914E-6</c:v>
                </c:pt>
                <c:pt idx="737">
                  <c:v>2.6225984660107308E-4</c:v>
                </c:pt>
                <c:pt idx="738">
                  <c:v>1.6669493931457604E-4</c:v>
                </c:pt>
                <c:pt idx="739">
                  <c:v>3.1005528744098009E-4</c:v>
                </c:pt>
                <c:pt idx="740">
                  <c:v>2.464636233684268E-5</c:v>
                </c:pt>
                <c:pt idx="741">
                  <c:v>2.0781570453520199E-6</c:v>
                </c:pt>
                <c:pt idx="742">
                  <c:v>8.8441602518264409E-5</c:v>
                </c:pt>
                <c:pt idx="743">
                  <c:v>2.477526807171368E-4</c:v>
                </c:pt>
                <c:pt idx="744">
                  <c:v>1.0256272889042519E-5</c:v>
                </c:pt>
                <c:pt idx="745">
                  <c:v>6.401864576103055E-6</c:v>
                </c:pt>
                <c:pt idx="746">
                  <c:v>1.3246267732809579E-5</c:v>
                </c:pt>
                <c:pt idx="747">
                  <c:v>2.3517872706033409E-4</c:v>
                </c:pt>
                <c:pt idx="748">
                  <c:v>3.3938296743005183E-6</c:v>
                </c:pt>
                <c:pt idx="749">
                  <c:v>7.7698297196659955E-5</c:v>
                </c:pt>
                <c:pt idx="750">
                  <c:v>3.944739513472136E-5</c:v>
                </c:pt>
                <c:pt idx="751">
                  <c:v>2.2295935502925623E-5</c:v>
                </c:pt>
                <c:pt idx="752">
                  <c:v>1.0344317464508723E-4</c:v>
                </c:pt>
                <c:pt idx="753">
                  <c:v>3.8408908560253472E-4</c:v>
                </c:pt>
                <c:pt idx="754">
                  <c:v>1.1655495467345228E-5</c:v>
                </c:pt>
                <c:pt idx="755">
                  <c:v>1.2536401365124437E-4</c:v>
                </c:pt>
                <c:pt idx="756">
                  <c:v>4.4400960859325016E-5</c:v>
                </c:pt>
                <c:pt idx="757">
                  <c:v>1.0542659282326531E-4</c:v>
                </c:pt>
                <c:pt idx="758">
                  <c:v>1.3562604823014246E-5</c:v>
                </c:pt>
                <c:pt idx="759">
                  <c:v>3.6464724492739485E-5</c:v>
                </c:pt>
                <c:pt idx="760">
                  <c:v>1.1416293980379487E-4</c:v>
                </c:pt>
                <c:pt idx="761">
                  <c:v>8.9661808657525783E-5</c:v>
                </c:pt>
                <c:pt idx="762">
                  <c:v>4.0812557826572888E-4</c:v>
                </c:pt>
                <c:pt idx="763">
                  <c:v>7.7511361798853557E-7</c:v>
                </c:pt>
                <c:pt idx="764">
                  <c:v>2.0775393409768988E-5</c:v>
                </c:pt>
                <c:pt idx="765">
                  <c:v>6.622249849394729E-6</c:v>
                </c:pt>
                <c:pt idx="766">
                  <c:v>3.6949370820966353E-4</c:v>
                </c:pt>
                <c:pt idx="767">
                  <c:v>1.0507971505266738E-5</c:v>
                </c:pt>
                <c:pt idx="768">
                  <c:v>1.6772411791705505E-6</c:v>
                </c:pt>
                <c:pt idx="769">
                  <c:v>3.2571410785742164E-5</c:v>
                </c:pt>
                <c:pt idx="770">
                  <c:v>2.1924815358964191E-4</c:v>
                </c:pt>
                <c:pt idx="771">
                  <c:v>1.5527686001542513E-6</c:v>
                </c:pt>
                <c:pt idx="772">
                  <c:v>1.2586120784680463E-5</c:v>
                </c:pt>
                <c:pt idx="773">
                  <c:v>2.3086268483335461E-6</c:v>
                </c:pt>
                <c:pt idx="774">
                  <c:v>5.6119307964612763E-6</c:v>
                </c:pt>
                <c:pt idx="775">
                  <c:v>8.348498368371782E-6</c:v>
                </c:pt>
                <c:pt idx="776">
                  <c:v>7.7506963895121583E-5</c:v>
                </c:pt>
                <c:pt idx="777">
                  <c:v>4.5513024188482715E-5</c:v>
                </c:pt>
                <c:pt idx="778">
                  <c:v>1.1050811740653084E-5</c:v>
                </c:pt>
                <c:pt idx="779">
                  <c:v>1.1876147020471925E-4</c:v>
                </c:pt>
                <c:pt idx="780">
                  <c:v>1.485402819092465E-6</c:v>
                </c:pt>
                <c:pt idx="781">
                  <c:v>5.7082376952140753E-5</c:v>
                </c:pt>
                <c:pt idx="782">
                  <c:v>1.0379321563636777E-4</c:v>
                </c:pt>
                <c:pt idx="783">
                  <c:v>4.5201826982320066E-6</c:v>
                </c:pt>
                <c:pt idx="784">
                  <c:v>1.0571942926885441E-5</c:v>
                </c:pt>
                <c:pt idx="785">
                  <c:v>1.7582205296609597E-6</c:v>
                </c:pt>
                <c:pt idx="786">
                  <c:v>2.1371119368823329E-4</c:v>
                </c:pt>
                <c:pt idx="787">
                  <c:v>2.4425728001221898E-5</c:v>
                </c:pt>
                <c:pt idx="788">
                  <c:v>1.2324353753308869E-4</c:v>
                </c:pt>
                <c:pt idx="789">
                  <c:v>8.1869347585832063E-5</c:v>
                </c:pt>
                <c:pt idx="790">
                  <c:v>3.2000533086220943E-4</c:v>
                </c:pt>
                <c:pt idx="791">
                  <c:v>8.275265819037347E-5</c:v>
                </c:pt>
                <c:pt idx="792">
                  <c:v>1.505535397726463E-5</c:v>
                </c:pt>
                <c:pt idx="793">
                  <c:v>7.2392020532035254E-5</c:v>
                </c:pt>
                <c:pt idx="794">
                  <c:v>4.0844136371172898E-4</c:v>
                </c:pt>
                <c:pt idx="795">
                  <c:v>2.6441316809207251E-4</c:v>
                </c:pt>
                <c:pt idx="796">
                  <c:v>7.4248426311768057E-5</c:v>
                </c:pt>
                <c:pt idx="797">
                  <c:v>6.4008422274057262E-5</c:v>
                </c:pt>
                <c:pt idx="798">
                  <c:v>2.5981673180653518E-5</c:v>
                </c:pt>
                <c:pt idx="799">
                  <c:v>2.7107524416367633E-4</c:v>
                </c:pt>
                <c:pt idx="800">
                  <c:v>2.369960827637637E-4</c:v>
                </c:pt>
                <c:pt idx="801">
                  <c:v>1.7790567975895703E-4</c:v>
                </c:pt>
                <c:pt idx="802">
                  <c:v>1.8214591995504087E-4</c:v>
                </c:pt>
                <c:pt idx="803">
                  <c:v>8.1323911356294674E-6</c:v>
                </c:pt>
                <c:pt idx="804">
                  <c:v>3.2501934693083292E-4</c:v>
                </c:pt>
                <c:pt idx="805">
                  <c:v>5.8430271510167413E-6</c:v>
                </c:pt>
                <c:pt idx="806">
                  <c:v>3.7275589285729049E-4</c:v>
                </c:pt>
                <c:pt idx="807">
                  <c:v>5.4172027554856951E-5</c:v>
                </c:pt>
                <c:pt idx="808">
                  <c:v>4.0641828137446358E-4</c:v>
                </c:pt>
                <c:pt idx="809">
                  <c:v>1.2237094270409263E-6</c:v>
                </c:pt>
                <c:pt idx="810">
                  <c:v>3.921504693069489E-4</c:v>
                </c:pt>
                <c:pt idx="811">
                  <c:v>3.9650464189954171E-4</c:v>
                </c:pt>
                <c:pt idx="812">
                  <c:v>1.6988471178968682E-6</c:v>
                </c:pt>
                <c:pt idx="813">
                  <c:v>9.1724391248696924E-6</c:v>
                </c:pt>
                <c:pt idx="814">
                  <c:v>1.9644698123226267E-4</c:v>
                </c:pt>
                <c:pt idx="815">
                  <c:v>9.0309889262405363E-5</c:v>
                </c:pt>
                <c:pt idx="816">
                  <c:v>2.6089734433477516E-4</c:v>
                </c:pt>
                <c:pt idx="817">
                  <c:v>1.3573462521271874E-4</c:v>
                </c:pt>
                <c:pt idx="818">
                  <c:v>1.8040506642576708E-5</c:v>
                </c:pt>
                <c:pt idx="819">
                  <c:v>5.6188388572358149E-6</c:v>
                </c:pt>
                <c:pt idx="820">
                  <c:v>2.2080256372145415E-5</c:v>
                </c:pt>
                <c:pt idx="821">
                  <c:v>1.540128059408397E-4</c:v>
                </c:pt>
                <c:pt idx="822">
                  <c:v>2.8759945828871479E-5</c:v>
                </c:pt>
                <c:pt idx="823">
                  <c:v>4.0876915398013779E-4</c:v>
                </c:pt>
                <c:pt idx="824">
                  <c:v>3.2748863295488763E-4</c:v>
                </c:pt>
                <c:pt idx="825">
                  <c:v>8.1483356170625903E-5</c:v>
                </c:pt>
                <c:pt idx="826">
                  <c:v>3.9331345581143044E-6</c:v>
                </c:pt>
                <c:pt idx="827">
                  <c:v>2.1959188430557224E-5</c:v>
                </c:pt>
                <c:pt idx="828">
                  <c:v>3.9914863596027817E-6</c:v>
                </c:pt>
                <c:pt idx="829">
                  <c:v>1.1388040544803704E-5</c:v>
                </c:pt>
                <c:pt idx="830">
                  <c:v>7.4506340121400921E-6</c:v>
                </c:pt>
                <c:pt idx="831">
                  <c:v>9.6411875881776588E-6</c:v>
                </c:pt>
                <c:pt idx="832">
                  <c:v>2.4640121390397525E-4</c:v>
                </c:pt>
                <c:pt idx="833">
                  <c:v>5.9891028211463574E-5</c:v>
                </c:pt>
                <c:pt idx="834">
                  <c:v>6.3410564958524479E-5</c:v>
                </c:pt>
                <c:pt idx="835">
                  <c:v>1.1866404945739519E-5</c:v>
                </c:pt>
                <c:pt idx="836">
                  <c:v>7.2051350559614676E-6</c:v>
                </c:pt>
                <c:pt idx="837">
                  <c:v>2.9967023560787705E-4</c:v>
                </c:pt>
                <c:pt idx="838">
                  <c:v>1.4935259343969662E-5</c:v>
                </c:pt>
                <c:pt idx="839">
                  <c:v>1.224014672193584E-5</c:v>
                </c:pt>
                <c:pt idx="840">
                  <c:v>5.8883785580876566E-6</c:v>
                </c:pt>
                <c:pt idx="841">
                  <c:v>1.406180179430731E-6</c:v>
                </c:pt>
                <c:pt idx="842">
                  <c:v>4.3609878917383266E-5</c:v>
                </c:pt>
                <c:pt idx="843">
                  <c:v>2.9003844062715711E-4</c:v>
                </c:pt>
                <c:pt idx="844">
                  <c:v>9.2243526320337849E-5</c:v>
                </c:pt>
                <c:pt idx="845">
                  <c:v>3.7725243423864852E-4</c:v>
                </c:pt>
                <c:pt idx="846">
                  <c:v>5.1618591222778992E-5</c:v>
                </c:pt>
                <c:pt idx="847">
                  <c:v>1.5190240685755589E-5</c:v>
                </c:pt>
                <c:pt idx="848">
                  <c:v>3.7334536744333739E-4</c:v>
                </c:pt>
                <c:pt idx="849">
                  <c:v>1.9514624852517435E-5</c:v>
                </c:pt>
                <c:pt idx="850">
                  <c:v>3.4455212642426914E-4</c:v>
                </c:pt>
                <c:pt idx="851">
                  <c:v>3.9673860590655794E-4</c:v>
                </c:pt>
                <c:pt idx="852">
                  <c:v>9.6814339802650236E-5</c:v>
                </c:pt>
                <c:pt idx="853">
                  <c:v>6.4823001141250369E-5</c:v>
                </c:pt>
                <c:pt idx="854">
                  <c:v>8.4928543986624447E-5</c:v>
                </c:pt>
                <c:pt idx="855">
                  <c:v>3.8951654553442229E-4</c:v>
                </c:pt>
                <c:pt idx="856">
                  <c:v>3.7953448232193256E-4</c:v>
                </c:pt>
                <c:pt idx="857">
                  <c:v>1.811961838124845E-5</c:v>
                </c:pt>
                <c:pt idx="858">
                  <c:v>1.1165398577122125E-4</c:v>
                </c:pt>
                <c:pt idx="859">
                  <c:v>3.2737912434082001E-4</c:v>
                </c:pt>
                <c:pt idx="860">
                  <c:v>2.8570855461120735E-4</c:v>
                </c:pt>
                <c:pt idx="861">
                  <c:v>1.7232317613871849E-5</c:v>
                </c:pt>
                <c:pt idx="862">
                  <c:v>8.3473052887553893E-6</c:v>
                </c:pt>
                <c:pt idx="863">
                  <c:v>1.9730530641711498E-4</c:v>
                </c:pt>
                <c:pt idx="864">
                  <c:v>1.9467325687668714E-5</c:v>
                </c:pt>
                <c:pt idx="865">
                  <c:v>2.5978548396376623E-5</c:v>
                </c:pt>
                <c:pt idx="866">
                  <c:v>5.6185920417593912E-5</c:v>
                </c:pt>
                <c:pt idx="867">
                  <c:v>7.540982631084704E-5</c:v>
                </c:pt>
                <c:pt idx="868">
                  <c:v>3.7149275233709726E-4</c:v>
                </c:pt>
                <c:pt idx="869">
                  <c:v>1.3383707188585734E-6</c:v>
                </c:pt>
                <c:pt idx="870">
                  <c:v>2.047222733556224E-5</c:v>
                </c:pt>
                <c:pt idx="871">
                  <c:v>5.3733692199832387E-6</c:v>
                </c:pt>
                <c:pt idx="872">
                  <c:v>1.435534323669843E-4</c:v>
                </c:pt>
                <c:pt idx="873">
                  <c:v>2.2389375271764065E-4</c:v>
                </c:pt>
                <c:pt idx="874">
                  <c:v>2.1156399733606254E-4</c:v>
                </c:pt>
                <c:pt idx="875">
                  <c:v>3.2943944841042536E-5</c:v>
                </c:pt>
                <c:pt idx="876">
                  <c:v>1.6215674958904109E-4</c:v>
                </c:pt>
                <c:pt idx="877">
                  <c:v>4.352174406226562E-6</c:v>
                </c:pt>
                <c:pt idx="878">
                  <c:v>4.4039257380643833E-6</c:v>
                </c:pt>
                <c:pt idx="879">
                  <c:v>6.7832193416150972E-5</c:v>
                </c:pt>
                <c:pt idx="880">
                  <c:v>1.6710349893860851E-5</c:v>
                </c:pt>
                <c:pt idx="881">
                  <c:v>9.8847691334524439E-6</c:v>
                </c:pt>
                <c:pt idx="882">
                  <c:v>1.1132804715263942E-4</c:v>
                </c:pt>
                <c:pt idx="883">
                  <c:v>2.4289106996111255E-4</c:v>
                </c:pt>
                <c:pt idx="884">
                  <c:v>2.7496836019333355E-4</c:v>
                </c:pt>
                <c:pt idx="885">
                  <c:v>1.6212286024022574E-4</c:v>
                </c:pt>
                <c:pt idx="886">
                  <c:v>2.484510615673839E-6</c:v>
                </c:pt>
                <c:pt idx="887">
                  <c:v>6.9510701166593269E-5</c:v>
                </c:pt>
                <c:pt idx="888">
                  <c:v>1.4181837394161376E-5</c:v>
                </c:pt>
                <c:pt idx="889">
                  <c:v>1.5931296514204465E-6</c:v>
                </c:pt>
                <c:pt idx="890">
                  <c:v>3.7285170766282672E-5</c:v>
                </c:pt>
                <c:pt idx="891">
                  <c:v>1.53366172101939E-5</c:v>
                </c:pt>
                <c:pt idx="892">
                  <c:v>7.0159996335774512E-6</c:v>
                </c:pt>
                <c:pt idx="893">
                  <c:v>5.0478053781032093E-6</c:v>
                </c:pt>
                <c:pt idx="894">
                  <c:v>6.720070349962793E-5</c:v>
                </c:pt>
                <c:pt idx="895">
                  <c:v>7.9370347447827542E-5</c:v>
                </c:pt>
                <c:pt idx="896">
                  <c:v>9.2898920568406105E-6</c:v>
                </c:pt>
                <c:pt idx="897">
                  <c:v>5.8065826460755884E-5</c:v>
                </c:pt>
                <c:pt idx="898">
                  <c:v>2.6345087035354543E-6</c:v>
                </c:pt>
                <c:pt idx="899">
                  <c:v>1.8332438050159473E-4</c:v>
                </c:pt>
                <c:pt idx="900">
                  <c:v>4.3771763973892766E-5</c:v>
                </c:pt>
                <c:pt idx="901">
                  <c:v>4.5185147688816861E-6</c:v>
                </c:pt>
                <c:pt idx="902">
                  <c:v>3.198309110425474E-4</c:v>
                </c:pt>
                <c:pt idx="903">
                  <c:v>7.5292071249844529E-6</c:v>
                </c:pt>
                <c:pt idx="904">
                  <c:v>4.4110283817681376E-5</c:v>
                </c:pt>
                <c:pt idx="905">
                  <c:v>1.2741752730370528E-5</c:v>
                </c:pt>
                <c:pt idx="906">
                  <c:v>1.5311812921324727E-6</c:v>
                </c:pt>
                <c:pt idx="907">
                  <c:v>3.8695313509282836E-4</c:v>
                </c:pt>
                <c:pt idx="908">
                  <c:v>8.4680760936257709E-6</c:v>
                </c:pt>
                <c:pt idx="909">
                  <c:v>1.4921704835187873E-4</c:v>
                </c:pt>
                <c:pt idx="910">
                  <c:v>5.237158995630518E-5</c:v>
                </c:pt>
                <c:pt idx="911">
                  <c:v>6.7902036535137764E-5</c:v>
                </c:pt>
                <c:pt idx="912">
                  <c:v>1.1433395064622801E-5</c:v>
                </c:pt>
                <c:pt idx="913">
                  <c:v>1.7891864686638655E-5</c:v>
                </c:pt>
                <c:pt idx="914">
                  <c:v>1.0159652331095939E-4</c:v>
                </c:pt>
                <c:pt idx="915">
                  <c:v>1.7054609813124197E-4</c:v>
                </c:pt>
                <c:pt idx="916">
                  <c:v>2.4488770082427828E-5</c:v>
                </c:pt>
                <c:pt idx="917">
                  <c:v>6.8784112776248895E-5</c:v>
                </c:pt>
                <c:pt idx="918">
                  <c:v>4.4028391963669329E-6</c:v>
                </c:pt>
                <c:pt idx="919">
                  <c:v>2.6972376845876656E-5</c:v>
                </c:pt>
                <c:pt idx="920">
                  <c:v>1.0423403066872843E-4</c:v>
                </c:pt>
                <c:pt idx="921">
                  <c:v>7.2325794353160909E-5</c:v>
                </c:pt>
                <c:pt idx="922">
                  <c:v>3.1787118451101097E-4</c:v>
                </c:pt>
                <c:pt idx="923">
                  <c:v>4.8241431903651089E-5</c:v>
                </c:pt>
                <c:pt idx="924">
                  <c:v>1.3477961040621181E-5</c:v>
                </c:pt>
                <c:pt idx="925">
                  <c:v>2.5480685864069396E-5</c:v>
                </c:pt>
                <c:pt idx="926">
                  <c:v>3.9826752946304833E-4</c:v>
                </c:pt>
                <c:pt idx="927">
                  <c:v>1.5541823311321265E-4</c:v>
                </c:pt>
                <c:pt idx="928">
                  <c:v>2.9165874231679319E-4</c:v>
                </c:pt>
                <c:pt idx="929">
                  <c:v>3.8540883932680229E-4</c:v>
                </c:pt>
                <c:pt idx="930">
                  <c:v>3.8066913256185682E-4</c:v>
                </c:pt>
                <c:pt idx="931">
                  <c:v>2.5702911218302489E-5</c:v>
                </c:pt>
                <c:pt idx="932">
                  <c:v>3.1599350508992766E-6</c:v>
                </c:pt>
                <c:pt idx="933">
                  <c:v>2.6544713507038563E-5</c:v>
                </c:pt>
                <c:pt idx="934">
                  <c:v>2.3637495033809001E-4</c:v>
                </c:pt>
                <c:pt idx="935">
                  <c:v>1.035451190231792E-4</c:v>
                </c:pt>
                <c:pt idx="936">
                  <c:v>4.0873557331896958E-4</c:v>
                </c:pt>
                <c:pt idx="937">
                  <c:v>8.1609378425400903E-5</c:v>
                </c:pt>
                <c:pt idx="938">
                  <c:v>3.5541801279807795E-5</c:v>
                </c:pt>
                <c:pt idx="939">
                  <c:v>4.0863564615298319E-4</c:v>
                </c:pt>
                <c:pt idx="940">
                  <c:v>1.1575772554669364E-4</c:v>
                </c:pt>
                <c:pt idx="941">
                  <c:v>1.6702125341978364E-5</c:v>
                </c:pt>
                <c:pt idx="942">
                  <c:v>9.3902760802652867E-7</c:v>
                </c:pt>
                <c:pt idx="943">
                  <c:v>4.0852469687680459E-4</c:v>
                </c:pt>
                <c:pt idx="944">
                  <c:v>3.4452735625507141E-4</c:v>
                </c:pt>
                <c:pt idx="945">
                  <c:v>1.0443190030640857E-4</c:v>
                </c:pt>
                <c:pt idx="946">
                  <c:v>1.7604268115571241E-4</c:v>
                </c:pt>
                <c:pt idx="947">
                  <c:v>3.625458399407157E-4</c:v>
                </c:pt>
                <c:pt idx="948">
                  <c:v>3.8353839434364084E-5</c:v>
                </c:pt>
                <c:pt idx="949">
                  <c:v>1.0619483345387566E-4</c:v>
                </c:pt>
                <c:pt idx="950">
                  <c:v>4.4462133720458902E-6</c:v>
                </c:pt>
                <c:pt idx="951">
                  <c:v>5.5377671901570242E-6</c:v>
                </c:pt>
                <c:pt idx="952">
                  <c:v>4.0679776771755514E-4</c:v>
                </c:pt>
                <c:pt idx="953">
                  <c:v>8.5413154722513054E-6</c:v>
                </c:pt>
                <c:pt idx="954">
                  <c:v>4.1952067389707156E-6</c:v>
                </c:pt>
                <c:pt idx="955">
                  <c:v>1.7537652977239329E-6</c:v>
                </c:pt>
                <c:pt idx="956">
                  <c:v>8.7485801795611913E-5</c:v>
                </c:pt>
                <c:pt idx="957">
                  <c:v>5.4234547267406918E-5</c:v>
                </c:pt>
                <c:pt idx="958">
                  <c:v>2.7392414235027142E-4</c:v>
                </c:pt>
                <c:pt idx="959">
                  <c:v>2.746973628809163E-4</c:v>
                </c:pt>
                <c:pt idx="960">
                  <c:v>1.4873556914761277E-4</c:v>
                </c:pt>
                <c:pt idx="961">
                  <c:v>1.0014070455624622E-4</c:v>
                </c:pt>
                <c:pt idx="962">
                  <c:v>1.5306569241475943E-6</c:v>
                </c:pt>
                <c:pt idx="963">
                  <c:v>1.0668147066805992E-4</c:v>
                </c:pt>
                <c:pt idx="964">
                  <c:v>2.27174148314055E-5</c:v>
                </c:pt>
                <c:pt idx="965">
                  <c:v>5.3759626345519254E-6</c:v>
                </c:pt>
                <c:pt idx="966">
                  <c:v>4.3832472352349613E-5</c:v>
                </c:pt>
                <c:pt idx="967">
                  <c:v>3.6953049914028219E-4</c:v>
                </c:pt>
                <c:pt idx="968">
                  <c:v>8.8833836071890913E-5</c:v>
                </c:pt>
                <c:pt idx="969">
                  <c:v>9.7629784247871786E-5</c:v>
                </c:pt>
                <c:pt idx="970">
                  <c:v>7.9120921580356259E-7</c:v>
                </c:pt>
                <c:pt idx="971">
                  <c:v>5.8901285156122677E-5</c:v>
                </c:pt>
                <c:pt idx="972">
                  <c:v>4.7942732665452636E-5</c:v>
                </c:pt>
                <c:pt idx="973">
                  <c:v>2.3723189524692736E-4</c:v>
                </c:pt>
                <c:pt idx="974">
                  <c:v>4.0649239307226234E-4</c:v>
                </c:pt>
                <c:pt idx="975">
                  <c:v>1.8395041226577742E-4</c:v>
                </c:pt>
                <c:pt idx="976">
                  <c:v>6.3301506802089643E-5</c:v>
                </c:pt>
                <c:pt idx="977">
                  <c:v>6.7171450606974241E-6</c:v>
                </c:pt>
                <c:pt idx="978">
                  <c:v>4.0566617895870788E-4</c:v>
                </c:pt>
                <c:pt idx="979">
                  <c:v>2.35611095878769E-5</c:v>
                </c:pt>
                <c:pt idx="980">
                  <c:v>8.2042700630687247E-6</c:v>
                </c:pt>
                <c:pt idx="981">
                  <c:v>5.9032069444764473E-5</c:v>
                </c:pt>
                <c:pt idx="982">
                  <c:v>4.6001837035818349E-6</c:v>
                </c:pt>
                <c:pt idx="983">
                  <c:v>1.6572620756199593E-4</c:v>
                </c:pt>
                <c:pt idx="984">
                  <c:v>4.8664883464076262E-5</c:v>
                </c:pt>
                <c:pt idx="985">
                  <c:v>1.8754944507679069E-5</c:v>
                </c:pt>
                <c:pt idx="986">
                  <c:v>3.4184478084366951E-4</c:v>
                </c:pt>
                <c:pt idx="987">
                  <c:v>1.4332463474074814E-5</c:v>
                </c:pt>
                <c:pt idx="988">
                  <c:v>4.0024505197501366E-6</c:v>
                </c:pt>
                <c:pt idx="989">
                  <c:v>5.067773137437608E-6</c:v>
                </c:pt>
                <c:pt idx="990">
                  <c:v>3.943649951396351E-4</c:v>
                </c:pt>
                <c:pt idx="991">
                  <c:v>2.2971529992356995E-5</c:v>
                </c:pt>
                <c:pt idx="992">
                  <c:v>1.1383067193919694E-4</c:v>
                </c:pt>
                <c:pt idx="993">
                  <c:v>5.7692933991188835E-5</c:v>
                </c:pt>
                <c:pt idx="994">
                  <c:v>3.6333747564950579E-6</c:v>
                </c:pt>
                <c:pt idx="995">
                  <c:v>5.4814358934309299E-6</c:v>
                </c:pt>
                <c:pt idx="996">
                  <c:v>4.2981003695366157E-5</c:v>
                </c:pt>
                <c:pt idx="997">
                  <c:v>5.5703051796526652E-6</c:v>
                </c:pt>
                <c:pt idx="998">
                  <c:v>3.4005095689563721E-6</c:v>
                </c:pt>
                <c:pt idx="999">
                  <c:v>4.3706234769351059E-6</c:v>
                </c:pt>
                <c:pt idx="1000">
                  <c:v>1.0967407795382007E-5</c:v>
                </c:pt>
                <c:pt idx="1001">
                  <c:v>1.2185766410981736E-5</c:v>
                </c:pt>
                <c:pt idx="1002">
                  <c:v>2.9902378990828151E-4</c:v>
                </c:pt>
                <c:pt idx="1003">
                  <c:v>5.9497494516858835E-5</c:v>
                </c:pt>
                <c:pt idx="1004">
                  <c:v>8.1468629707927881E-6</c:v>
                </c:pt>
                <c:pt idx="1005">
                  <c:v>6.7515509983387795E-6</c:v>
                </c:pt>
                <c:pt idx="1006">
                  <c:v>2.8934626646260307E-4</c:v>
                </c:pt>
                <c:pt idx="1007">
                  <c:v>3.2715325784055761E-4</c:v>
                </c:pt>
                <c:pt idx="1008">
                  <c:v>1.8659255942706616E-5</c:v>
                </c:pt>
                <c:pt idx="1009">
                  <c:v>1.8596236871116161E-6</c:v>
                </c:pt>
                <c:pt idx="1010">
                  <c:v>2.3467832032695824E-5</c:v>
                </c:pt>
                <c:pt idx="1011">
                  <c:v>1.3967663563958815E-4</c:v>
                </c:pt>
                <c:pt idx="1012">
                  <c:v>3.6775341061310988E-4</c:v>
                </c:pt>
                <c:pt idx="1013">
                  <c:v>3.9977468653518876E-4</c:v>
                </c:pt>
                <c:pt idx="1014">
                  <c:v>1.2391729520528432E-4</c:v>
                </c:pt>
                <c:pt idx="1015">
                  <c:v>3.6218134269790454E-5</c:v>
                </c:pt>
                <c:pt idx="1016">
                  <c:v>9.5646487825948069E-6</c:v>
                </c:pt>
                <c:pt idx="1017">
                  <c:v>8.7995154829283238E-6</c:v>
                </c:pt>
                <c:pt idx="1018">
                  <c:v>8.4122808135286546E-5</c:v>
                </c:pt>
                <c:pt idx="1019">
                  <c:v>2.4637984291481157E-5</c:v>
                </c:pt>
                <c:pt idx="1020">
                  <c:v>4.0724860410170532E-4</c:v>
                </c:pt>
                <c:pt idx="1021">
                  <c:v>1.8636191973002666E-4</c:v>
                </c:pt>
                <c:pt idx="1022">
                  <c:v>1.0774806409431866E-5</c:v>
                </c:pt>
                <c:pt idx="1023">
                  <c:v>2.4025647273863544E-5</c:v>
                </c:pt>
                <c:pt idx="1024">
                  <c:v>4.0289976419075144E-5</c:v>
                </c:pt>
                <c:pt idx="1025">
                  <c:v>1.5349104093621084E-5</c:v>
                </c:pt>
                <c:pt idx="1026">
                  <c:v>4.0466237711611044E-5</c:v>
                </c:pt>
                <c:pt idx="1027">
                  <c:v>2.4824551570354288E-4</c:v>
                </c:pt>
                <c:pt idx="1028">
                  <c:v>1.0146456492693205E-4</c:v>
                </c:pt>
                <c:pt idx="1029">
                  <c:v>1.6082558491085803E-6</c:v>
                </c:pt>
                <c:pt idx="1030">
                  <c:v>9.4428572334273197E-6</c:v>
                </c:pt>
                <c:pt idx="1031">
                  <c:v>9.544524197464165E-6</c:v>
                </c:pt>
                <c:pt idx="1032">
                  <c:v>5.309213194239979E-6</c:v>
                </c:pt>
                <c:pt idx="1033">
                  <c:v>9.8073804955484136E-6</c:v>
                </c:pt>
                <c:pt idx="1034">
                  <c:v>4.0246973855026399E-4</c:v>
                </c:pt>
                <c:pt idx="1035">
                  <c:v>3.4646678969524878E-6</c:v>
                </c:pt>
                <c:pt idx="1036">
                  <c:v>2.2406917242617067E-5</c:v>
                </c:pt>
                <c:pt idx="1037">
                  <c:v>3.615368831897534E-4</c:v>
                </c:pt>
                <c:pt idx="1038">
                  <c:v>1.0046737270139049E-5</c:v>
                </c:pt>
                <c:pt idx="1039">
                  <c:v>3.1401824154287885E-5</c:v>
                </c:pt>
                <c:pt idx="1040">
                  <c:v>2.1971214208362479E-4</c:v>
                </c:pt>
                <c:pt idx="1041">
                  <c:v>6.6928947278856003E-5</c:v>
                </c:pt>
                <c:pt idx="1042">
                  <c:v>5.4061924261203586E-6</c:v>
                </c:pt>
                <c:pt idx="1043">
                  <c:v>7.1161536000506707E-5</c:v>
                </c:pt>
                <c:pt idx="1044">
                  <c:v>7.1137497940145505E-6</c:v>
                </c:pt>
                <c:pt idx="1045">
                  <c:v>1.4543235621158584E-4</c:v>
                </c:pt>
                <c:pt idx="1046">
                  <c:v>2.6592202579572302E-6</c:v>
                </c:pt>
                <c:pt idx="1047">
                  <c:v>2.5443187532795174E-5</c:v>
                </c:pt>
                <c:pt idx="1048">
                  <c:v>1.4857525073461847E-4</c:v>
                </c:pt>
                <c:pt idx="1049">
                  <c:v>2.2337120633167595E-6</c:v>
                </c:pt>
                <c:pt idx="1050">
                  <c:v>3.8338453252974782E-5</c:v>
                </c:pt>
                <c:pt idx="1051">
                  <c:v>2.039931057300103E-6</c:v>
                </c:pt>
                <c:pt idx="1052">
                  <c:v>3.7178816984349098E-6</c:v>
                </c:pt>
                <c:pt idx="1053">
                  <c:v>3.6555172052448892E-5</c:v>
                </c:pt>
                <c:pt idx="1054">
                  <c:v>2.2239940198452533E-4</c:v>
                </c:pt>
                <c:pt idx="1055">
                  <c:v>6.3771306210238043E-5</c:v>
                </c:pt>
                <c:pt idx="1056">
                  <c:v>3.6100633165841409E-5</c:v>
                </c:pt>
                <c:pt idx="1057">
                  <c:v>8.5805852445443829E-6</c:v>
                </c:pt>
                <c:pt idx="1058">
                  <c:v>1.9351051658613976E-4</c:v>
                </c:pt>
                <c:pt idx="1059">
                  <c:v>1.5428854006836986E-4</c:v>
                </c:pt>
                <c:pt idx="1060">
                  <c:v>4.0685014199573391E-4</c:v>
                </c:pt>
                <c:pt idx="1061">
                  <c:v>2.2172791074278048E-5</c:v>
                </c:pt>
                <c:pt idx="1062">
                  <c:v>4.2622838897549089E-6</c:v>
                </c:pt>
                <c:pt idx="1063">
                  <c:v>4.3370276791427777E-5</c:v>
                </c:pt>
                <c:pt idx="1064">
                  <c:v>1.3503595782109368E-5</c:v>
                </c:pt>
                <c:pt idx="1065">
                  <c:v>1.3073906224292161E-4</c:v>
                </c:pt>
                <c:pt idx="1066">
                  <c:v>6.0630446116338295E-5</c:v>
                </c:pt>
                <c:pt idx="1067">
                  <c:v>1.2347858120599393E-5</c:v>
                </c:pt>
                <c:pt idx="1068">
                  <c:v>4.123944096892546E-6</c:v>
                </c:pt>
                <c:pt idx="1069">
                  <c:v>1.2579657430744663E-5</c:v>
                </c:pt>
                <c:pt idx="1070">
                  <c:v>4.0604310374323013E-4</c:v>
                </c:pt>
                <c:pt idx="1071">
                  <c:v>8.867191092560568E-6</c:v>
                </c:pt>
                <c:pt idx="1072">
                  <c:v>2.0177826443312704E-5</c:v>
                </c:pt>
                <c:pt idx="1073">
                  <c:v>4.4602622646071229E-5</c:v>
                </c:pt>
                <c:pt idx="1074">
                  <c:v>2.9356261230327068E-5</c:v>
                </c:pt>
                <c:pt idx="1075">
                  <c:v>3.3686172852251525E-6</c:v>
                </c:pt>
                <c:pt idx="1076">
                  <c:v>3.8486356213915943E-4</c:v>
                </c:pt>
                <c:pt idx="1077">
                  <c:v>2.6114447364889224E-5</c:v>
                </c:pt>
                <c:pt idx="1078">
                  <c:v>4.8353938888683192E-5</c:v>
                </c:pt>
                <c:pt idx="1079">
                  <c:v>5.0184420636255541E-6</c:v>
                </c:pt>
                <c:pt idx="1080">
                  <c:v>2.9732361632261052E-5</c:v>
                </c:pt>
                <c:pt idx="1081">
                  <c:v>2.5227686671699442E-5</c:v>
                </c:pt>
                <c:pt idx="1082">
                  <c:v>1.0099146342969045E-4</c:v>
                </c:pt>
                <c:pt idx="1083">
                  <c:v>1.0678422801097454E-5</c:v>
                </c:pt>
                <c:pt idx="1084">
                  <c:v>3.2361016547626595E-5</c:v>
                </c:pt>
                <c:pt idx="1085">
                  <c:v>1.0523130731409087E-5</c:v>
                </c:pt>
                <c:pt idx="1086">
                  <c:v>5.8004110973464902E-6</c:v>
                </c:pt>
                <c:pt idx="1087">
                  <c:v>2.6503277344608459E-6</c:v>
                </c:pt>
                <c:pt idx="1088">
                  <c:v>2.3675530536540135E-5</c:v>
                </c:pt>
                <c:pt idx="1089">
                  <c:v>2.5572183052522838E-4</c:v>
                </c:pt>
                <c:pt idx="1090">
                  <c:v>7.8022283880442041E-5</c:v>
                </c:pt>
                <c:pt idx="1091">
                  <c:v>4.2649233636962558E-6</c:v>
                </c:pt>
                <c:pt idx="1092">
                  <c:v>1.2165971377057308E-4</c:v>
                </c:pt>
                <c:pt idx="1093">
                  <c:v>4.2936155276520086E-5</c:v>
                </c:pt>
                <c:pt idx="1094">
                  <c:v>1.3917375381959689E-4</c:v>
                </c:pt>
                <c:pt idx="1095">
                  <c:v>2.3698121916862869E-5</c:v>
                </c:pt>
                <c:pt idx="1096">
                  <c:v>3.9398381254276141E-4</c:v>
                </c:pt>
                <c:pt idx="1097">
                  <c:v>5.8322490923950886E-5</c:v>
                </c:pt>
                <c:pt idx="1098">
                  <c:v>9.7487647584016871E-5</c:v>
                </c:pt>
                <c:pt idx="1099">
                  <c:v>1.2119729507985443E-5</c:v>
                </c:pt>
                <c:pt idx="1100">
                  <c:v>6.3487253568365653E-6</c:v>
                </c:pt>
                <c:pt idx="1101">
                  <c:v>1.8699671216041331E-5</c:v>
                </c:pt>
                <c:pt idx="1102">
                  <c:v>7.3871350424845789E-6</c:v>
                </c:pt>
                <c:pt idx="1103">
                  <c:v>4.3144169519508884E-6</c:v>
                </c:pt>
                <c:pt idx="1104">
                  <c:v>3.2279300367733442E-6</c:v>
                </c:pt>
                <c:pt idx="1105">
                  <c:v>1.707402324721141E-4</c:v>
                </c:pt>
                <c:pt idx="1106">
                  <c:v>1.8778333793773003E-5</c:v>
                </c:pt>
                <c:pt idx="1107">
                  <c:v>3.5965846970614775E-6</c:v>
                </c:pt>
                <c:pt idx="1108">
                  <c:v>2.3962418688804203E-5</c:v>
                </c:pt>
                <c:pt idx="1109">
                  <c:v>1.1113313297557387E-4</c:v>
                </c:pt>
                <c:pt idx="1110">
                  <c:v>3.2167294950737461E-6</c:v>
                </c:pt>
                <c:pt idx="1111">
                  <c:v>1.6777138207522526E-5</c:v>
                </c:pt>
                <c:pt idx="1112">
                  <c:v>9.4985505661678138E-5</c:v>
                </c:pt>
                <c:pt idx="1113">
                  <c:v>7.394675067929497E-5</c:v>
                </c:pt>
                <c:pt idx="1114">
                  <c:v>3.0027181414721196E-5</c:v>
                </c:pt>
                <c:pt idx="1115">
                  <c:v>4.0658752874907185E-4</c:v>
                </c:pt>
                <c:pt idx="1116">
                  <c:v>2.8952609370321879E-5</c:v>
                </c:pt>
                <c:pt idx="1117">
                  <c:v>6.6991589556881839E-5</c:v>
                </c:pt>
                <c:pt idx="1118">
                  <c:v>3.6709622704811904E-4</c:v>
                </c:pt>
                <c:pt idx="1119">
                  <c:v>3.974492962662725E-4</c:v>
                </c:pt>
                <c:pt idx="1120">
                  <c:v>5.780414543115722E-5</c:v>
                </c:pt>
                <c:pt idx="1121">
                  <c:v>3.7991003966793524E-5</c:v>
                </c:pt>
                <c:pt idx="1122">
                  <c:v>3.1371220746707089E-5</c:v>
                </c:pt>
                <c:pt idx="1123">
                  <c:v>2.9830839765644136E-5</c:v>
                </c:pt>
                <c:pt idx="1124">
                  <c:v>1.1977999735593091E-4</c:v>
                </c:pt>
                <c:pt idx="1125">
                  <c:v>1.4830247747000269E-4</c:v>
                </c:pt>
                <c:pt idx="1126">
                  <c:v>1.6716090327000454E-6</c:v>
                </c:pt>
                <c:pt idx="1127">
                  <c:v>5.0089925510555455E-6</c:v>
                </c:pt>
                <c:pt idx="1128">
                  <c:v>3.8733185840681775E-5</c:v>
                </c:pt>
                <c:pt idx="1129">
                  <c:v>1.9773490974502744E-4</c:v>
                </c:pt>
                <c:pt idx="1130">
                  <c:v>9.8136816919319975E-5</c:v>
                </c:pt>
                <c:pt idx="1131">
                  <c:v>4.9080281649353924E-6</c:v>
                </c:pt>
                <c:pt idx="1132">
                  <c:v>1.8310020932535865E-5</c:v>
                </c:pt>
                <c:pt idx="1133">
                  <c:v>9.8136950229570072E-6</c:v>
                </c:pt>
                <c:pt idx="1134">
                  <c:v>4.0807702535453191E-4</c:v>
                </c:pt>
                <c:pt idx="1135">
                  <c:v>3.617729406223462E-6</c:v>
                </c:pt>
                <c:pt idx="1136">
                  <c:v>5.4578254223661245E-5</c:v>
                </c:pt>
                <c:pt idx="1137">
                  <c:v>5.7035968314715146E-5</c:v>
                </c:pt>
                <c:pt idx="1138">
                  <c:v>2.317332334379275E-5</c:v>
                </c:pt>
                <c:pt idx="1139">
                  <c:v>3.4161778961369253E-6</c:v>
                </c:pt>
                <c:pt idx="1140">
                  <c:v>2.8626445494329503E-5</c:v>
                </c:pt>
                <c:pt idx="1141">
                  <c:v>8.706514566924534E-6</c:v>
                </c:pt>
                <c:pt idx="1142">
                  <c:v>1.18169984867958E-5</c:v>
                </c:pt>
                <c:pt idx="1143">
                  <c:v>7.8068852509919942E-5</c:v>
                </c:pt>
                <c:pt idx="1144">
                  <c:v>2.0645190400645958E-4</c:v>
                </c:pt>
                <c:pt idx="1145">
                  <c:v>1.5641146152152438E-5</c:v>
                </c:pt>
                <c:pt idx="1146">
                  <c:v>2.7452682829463569E-5</c:v>
                </c:pt>
                <c:pt idx="1147">
                  <c:v>3.5584823390819286E-4</c:v>
                </c:pt>
                <c:pt idx="1148">
                  <c:v>9.0649609526436342E-5</c:v>
                </c:pt>
                <c:pt idx="1149">
                  <c:v>1.0057844822791363E-4</c:v>
                </c:pt>
                <c:pt idx="1150">
                  <c:v>1.900534476542466E-4</c:v>
                </c:pt>
                <c:pt idx="1151">
                  <c:v>1.3251155686729634E-4</c:v>
                </c:pt>
                <c:pt idx="1152">
                  <c:v>2.692210454518216E-4</c:v>
                </c:pt>
                <c:pt idx="1153">
                  <c:v>1.379348523141168E-5</c:v>
                </c:pt>
                <c:pt idx="1154">
                  <c:v>9.0817368280575098E-5</c:v>
                </c:pt>
                <c:pt idx="1155">
                  <c:v>8.6106491036086688E-5</c:v>
                </c:pt>
                <c:pt idx="1156">
                  <c:v>2.5480685864069396E-5</c:v>
                </c:pt>
                <c:pt idx="1157">
                  <c:v>8.6620604357356864E-6</c:v>
                </c:pt>
                <c:pt idx="1158">
                  <c:v>4.6592723038616627E-5</c:v>
                </c:pt>
                <c:pt idx="1159">
                  <c:v>1.2595730074130881E-4</c:v>
                </c:pt>
                <c:pt idx="1160">
                  <c:v>7.4776841190981729E-6</c:v>
                </c:pt>
                <c:pt idx="1161">
                  <c:v>6.8659118221677139E-5</c:v>
                </c:pt>
                <c:pt idx="1162">
                  <c:v>1.8559349662228943E-6</c:v>
                </c:pt>
                <c:pt idx="1163">
                  <c:v>3.9897481265076869E-4</c:v>
                </c:pt>
                <c:pt idx="1164">
                  <c:v>2.9256904072721377E-4</c:v>
                </c:pt>
                <c:pt idx="1165">
                  <c:v>1.0334129676013427E-5</c:v>
                </c:pt>
                <c:pt idx="1166">
                  <c:v>2.74880033305125E-5</c:v>
                </c:pt>
                <c:pt idx="1167">
                  <c:v>1.6430511635046448E-4</c:v>
                </c:pt>
                <c:pt idx="1168">
                  <c:v>3.0530492453999533E-6</c:v>
                </c:pt>
                <c:pt idx="1169">
                  <c:v>1.5808123404711354E-5</c:v>
                </c:pt>
                <c:pt idx="1170">
                  <c:v>2.7412001004662552E-4</c:v>
                </c:pt>
                <c:pt idx="1171">
                  <c:v>4.0445473612866822E-4</c:v>
                </c:pt>
                <c:pt idx="1172">
                  <c:v>3.7089108249999517E-5</c:v>
                </c:pt>
                <c:pt idx="1173">
                  <c:v>5.9981282902549017E-5</c:v>
                </c:pt>
                <c:pt idx="1174">
                  <c:v>2.6309597259301259E-5</c:v>
                </c:pt>
                <c:pt idx="1175">
                  <c:v>8.3281209645412119E-5</c:v>
                </c:pt>
                <c:pt idx="1176">
                  <c:v>1.1346548591643792E-4</c:v>
                </c:pt>
                <c:pt idx="1177">
                  <c:v>1.6935021191346173E-5</c:v>
                </c:pt>
                <c:pt idx="1178">
                  <c:v>3.9884350087486341E-4</c:v>
                </c:pt>
                <c:pt idx="1179">
                  <c:v>1.4258481662451756E-4</c:v>
                </c:pt>
                <c:pt idx="1180">
                  <c:v>3.3960805801450773E-5</c:v>
                </c:pt>
                <c:pt idx="1181">
                  <c:v>4.4720343463350612E-6</c:v>
                </c:pt>
                <c:pt idx="1182">
                  <c:v>3.7372725307342807E-4</c:v>
                </c:pt>
                <c:pt idx="1183">
                  <c:v>2.0162399535826963E-4</c:v>
                </c:pt>
                <c:pt idx="1184">
                  <c:v>7.3213748534465414E-5</c:v>
                </c:pt>
                <c:pt idx="1185">
                  <c:v>2.3862432317603126E-4</c:v>
                </c:pt>
                <c:pt idx="1186">
                  <c:v>3.9428262372891848E-4</c:v>
                </c:pt>
                <c:pt idx="1187">
                  <c:v>3.270570378491161E-4</c:v>
                </c:pt>
                <c:pt idx="1188">
                  <c:v>1.5911760666296865E-4</c:v>
                </c:pt>
                <c:pt idx="1189">
                  <c:v>4.1971584405561401E-6</c:v>
                </c:pt>
                <c:pt idx="1190">
                  <c:v>1.3043506550540723E-6</c:v>
                </c:pt>
                <c:pt idx="1191">
                  <c:v>1.1850239567237974E-5</c:v>
                </c:pt>
                <c:pt idx="1192">
                  <c:v>1.1782551335610631E-5</c:v>
                </c:pt>
                <c:pt idx="1193">
                  <c:v>3.5916020578224996E-5</c:v>
                </c:pt>
                <c:pt idx="1194">
                  <c:v>3.8610715080261292E-4</c:v>
                </c:pt>
                <c:pt idx="1195">
                  <c:v>2.6720096761148747E-5</c:v>
                </c:pt>
                <c:pt idx="1196">
                  <c:v>6.9038524903774264E-6</c:v>
                </c:pt>
                <c:pt idx="1197">
                  <c:v>4.6942197722731724E-6</c:v>
                </c:pt>
                <c:pt idx="1198">
                  <c:v>1.3321773947264673E-4</c:v>
                </c:pt>
                <c:pt idx="1199">
                  <c:v>8.7944659631818456E-5</c:v>
                </c:pt>
                <c:pt idx="1200">
                  <c:v>1.0138648349433654E-4</c:v>
                </c:pt>
                <c:pt idx="1201">
                  <c:v>4.0390160857382108E-4</c:v>
                </c:pt>
                <c:pt idx="1202">
                  <c:v>6.8101307972899167E-5</c:v>
                </c:pt>
                <c:pt idx="1203">
                  <c:v>2.6258388209995996E-4</c:v>
                </c:pt>
                <c:pt idx="1204">
                  <c:v>3.6566638168952119E-4</c:v>
                </c:pt>
                <c:pt idx="1205">
                  <c:v>5.1192409311447321E-6</c:v>
                </c:pt>
                <c:pt idx="1206">
                  <c:v>1.5112893534146158E-4</c:v>
                </c:pt>
                <c:pt idx="1207">
                  <c:v>7.3398755183710929E-6</c:v>
                </c:pt>
                <c:pt idx="1208">
                  <c:v>5.0442118965589966E-5</c:v>
                </c:pt>
                <c:pt idx="1209">
                  <c:v>5.9444854193935562E-6</c:v>
                </c:pt>
                <c:pt idx="1210">
                  <c:v>6.9363338078018657E-5</c:v>
                </c:pt>
                <c:pt idx="1211">
                  <c:v>1.1399299890358455E-4</c:v>
                </c:pt>
                <c:pt idx="1212">
                  <c:v>7.9721534416435998E-6</c:v>
                </c:pt>
                <c:pt idx="1213">
                  <c:v>9.1799525534381044E-6</c:v>
                </c:pt>
                <c:pt idx="1214">
                  <c:v>3.2051548047618818E-5</c:v>
                </c:pt>
                <c:pt idx="1215">
                  <c:v>6.8216311270339309E-5</c:v>
                </c:pt>
                <c:pt idx="1216">
                  <c:v>1.5052225957231974E-4</c:v>
                </c:pt>
                <c:pt idx="1217">
                  <c:v>1.3083616705387587E-5</c:v>
                </c:pt>
                <c:pt idx="1218">
                  <c:v>5.0025806288845446E-5</c:v>
                </c:pt>
                <c:pt idx="1219">
                  <c:v>8.4497345701967433E-5</c:v>
                </c:pt>
                <c:pt idx="1220">
                  <c:v>1.3461166767793923E-4</c:v>
                </c:pt>
                <c:pt idx="1221">
                  <c:v>4.3844044414040934E-6</c:v>
                </c:pt>
                <c:pt idx="1222">
                  <c:v>1.8251185801889613E-5</c:v>
                </c:pt>
                <c:pt idx="1223">
                  <c:v>2.3108537579394356E-4</c:v>
                </c:pt>
                <c:pt idx="1224">
                  <c:v>5.1441344851483435E-6</c:v>
                </c:pt>
                <c:pt idx="1225">
                  <c:v>8.0319455011171395E-6</c:v>
                </c:pt>
                <c:pt idx="1226">
                  <c:v>1.5277234838311629E-6</c:v>
                </c:pt>
                <c:pt idx="1227">
                  <c:v>1.7775699934356952E-5</c:v>
                </c:pt>
                <c:pt idx="1228">
                  <c:v>1.9005585773244958E-4</c:v>
                </c:pt>
                <c:pt idx="1229">
                  <c:v>1.8725861340915392E-5</c:v>
                </c:pt>
                <c:pt idx="1230">
                  <c:v>2.2636283007928984E-4</c:v>
                </c:pt>
                <c:pt idx="1231">
                  <c:v>1.1524781519399299E-4</c:v>
                </c:pt>
                <c:pt idx="1232">
                  <c:v>5.1786950140024657E-6</c:v>
                </c:pt>
                <c:pt idx="1233">
                  <c:v>1.6100396996070917E-5</c:v>
                </c:pt>
                <c:pt idx="1234">
                  <c:v>3.7316008733485396E-4</c:v>
                </c:pt>
                <c:pt idx="1235">
                  <c:v>3.0377055631242942E-4</c:v>
                </c:pt>
                <c:pt idx="1236">
                  <c:v>8.7008232773518323E-6</c:v>
                </c:pt>
                <c:pt idx="1237">
                  <c:v>1.7636142871662558E-5</c:v>
                </c:pt>
                <c:pt idx="1238">
                  <c:v>1.3889967404592953E-4</c:v>
                </c:pt>
                <c:pt idx="1239">
                  <c:v>5.1293410383158215E-6</c:v>
                </c:pt>
                <c:pt idx="1240">
                  <c:v>5.944126123488495E-5</c:v>
                </c:pt>
                <c:pt idx="1241">
                  <c:v>2.0811794164015011E-5</c:v>
                </c:pt>
                <c:pt idx="1242">
                  <c:v>2.0186449557140676E-5</c:v>
                </c:pt>
                <c:pt idx="1243">
                  <c:v>1.1915024045792729E-4</c:v>
                </c:pt>
                <c:pt idx="1244">
                  <c:v>3.4278576766838813E-4</c:v>
                </c:pt>
                <c:pt idx="1245">
                  <c:v>4.0741950908735898E-4</c:v>
                </c:pt>
                <c:pt idx="1246">
                  <c:v>6.0436486886124776E-5</c:v>
                </c:pt>
                <c:pt idx="1247">
                  <c:v>1.0349934697067875E-5</c:v>
                </c:pt>
                <c:pt idx="1248">
                  <c:v>1.8511890523862054E-4</c:v>
                </c:pt>
                <c:pt idx="1249">
                  <c:v>2.4235041039054971E-5</c:v>
                </c:pt>
                <c:pt idx="1250">
                  <c:v>8.549908945329105E-5</c:v>
                </c:pt>
                <c:pt idx="1251">
                  <c:v>1.0892128405939533E-4</c:v>
                </c:pt>
                <c:pt idx="1252">
                  <c:v>4.4648790671146821E-6</c:v>
                </c:pt>
                <c:pt idx="1253">
                  <c:v>1.6554142925847271E-4</c:v>
                </c:pt>
                <c:pt idx="1254">
                  <c:v>6.0580700341437999E-5</c:v>
                </c:pt>
                <c:pt idx="1255">
                  <c:v>9.0612537003128941E-5</c:v>
                </c:pt>
                <c:pt idx="1256">
                  <c:v>2.8598048664841433E-5</c:v>
                </c:pt>
                <c:pt idx="1257">
                  <c:v>1.0633424083837255E-4</c:v>
                </c:pt>
                <c:pt idx="1258">
                  <c:v>3.9024201816441101E-4</c:v>
                </c:pt>
                <c:pt idx="1259">
                  <c:v>3.3821144765654425E-6</c:v>
                </c:pt>
                <c:pt idx="1260">
                  <c:v>1.8038841030539838E-4</c:v>
                </c:pt>
                <c:pt idx="1261">
                  <c:v>2.5098620534822951E-5</c:v>
                </c:pt>
                <c:pt idx="1262">
                  <c:v>7.7769406377462341E-5</c:v>
                </c:pt>
                <c:pt idx="1263">
                  <c:v>2.1547721734609603E-6</c:v>
                </c:pt>
                <c:pt idx="1264">
                  <c:v>3.3031952283941231E-4</c:v>
                </c:pt>
                <c:pt idx="1265">
                  <c:v>1.6978416597923993E-5</c:v>
                </c:pt>
                <c:pt idx="1266">
                  <c:v>2.1115473892101788E-6</c:v>
                </c:pt>
                <c:pt idx="1267">
                  <c:v>5.5862181303478818E-6</c:v>
                </c:pt>
                <c:pt idx="1268">
                  <c:v>1.1158365686033247E-5</c:v>
                </c:pt>
                <c:pt idx="1269">
                  <c:v>8.6327798936802415E-6</c:v>
                </c:pt>
                <c:pt idx="1270">
                  <c:v>3.9151628683903116E-4</c:v>
                </c:pt>
                <c:pt idx="1271">
                  <c:v>3.3999483249858139E-4</c:v>
                </c:pt>
                <c:pt idx="1272">
                  <c:v>2.6538146565042769E-4</c:v>
                </c:pt>
                <c:pt idx="1273">
                  <c:v>4.5210892041544773E-5</c:v>
                </c:pt>
                <c:pt idx="1274">
                  <c:v>1.9119688794730928E-6</c:v>
                </c:pt>
                <c:pt idx="1275">
                  <c:v>3.459583280840861E-4</c:v>
                </c:pt>
                <c:pt idx="1276">
                  <c:v>2.5856299039173874E-5</c:v>
                </c:pt>
                <c:pt idx="1277">
                  <c:v>1.3849431776062095E-4</c:v>
                </c:pt>
                <c:pt idx="1278">
                  <c:v>1.1095311647208112E-4</c:v>
                </c:pt>
                <c:pt idx="1279">
                  <c:v>1.4065451047800104E-5</c:v>
                </c:pt>
                <c:pt idx="1280">
                  <c:v>1.9550162214371365E-5</c:v>
                </c:pt>
                <c:pt idx="1281">
                  <c:v>1.7882362733834478E-4</c:v>
                </c:pt>
                <c:pt idx="1282">
                  <c:v>2.9925389538990223E-4</c:v>
                </c:pt>
                <c:pt idx="1283">
                  <c:v>6.6844646398663532E-6</c:v>
                </c:pt>
                <c:pt idx="1284">
                  <c:v>4.3261680023395272E-6</c:v>
                </c:pt>
                <c:pt idx="1285">
                  <c:v>6.0668078784424455E-5</c:v>
                </c:pt>
                <c:pt idx="1286">
                  <c:v>1.9659807768347527E-4</c:v>
                </c:pt>
                <c:pt idx="1287">
                  <c:v>8.4182596415595772E-5</c:v>
                </c:pt>
                <c:pt idx="1288">
                  <c:v>3.5097444463461682E-4</c:v>
                </c:pt>
                <c:pt idx="1289">
                  <c:v>1.9865367065706978E-4</c:v>
                </c:pt>
                <c:pt idx="1290">
                  <c:v>1.4996468293917567E-6</c:v>
                </c:pt>
                <c:pt idx="1291">
                  <c:v>2.4315429649093735E-5</c:v>
                </c:pt>
                <c:pt idx="1292">
                  <c:v>8.3435104322377867E-7</c:v>
                </c:pt>
                <c:pt idx="1293">
                  <c:v>3.2407343993734231E-5</c:v>
                </c:pt>
                <c:pt idx="1294">
                  <c:v>2.7064008186618515E-5</c:v>
                </c:pt>
                <c:pt idx="1295">
                  <c:v>2.0105917989047115E-5</c:v>
                </c:pt>
                <c:pt idx="1296">
                  <c:v>5.6538852288156465E-5</c:v>
                </c:pt>
                <c:pt idx="1297">
                  <c:v>1.2622913897878149E-5</c:v>
                </c:pt>
                <c:pt idx="1298">
                  <c:v>4.2723216351597076E-6</c:v>
                </c:pt>
                <c:pt idx="1299">
                  <c:v>2.556330046921674E-4</c:v>
                </c:pt>
                <c:pt idx="1300">
                  <c:v>7.5326966357236394E-6</c:v>
                </c:pt>
                <c:pt idx="1301">
                  <c:v>1.2647493770528011E-5</c:v>
                </c:pt>
                <c:pt idx="1302">
                  <c:v>3.8065588231652386E-4</c:v>
                </c:pt>
                <c:pt idx="1303">
                  <c:v>3.036155359895085E-4</c:v>
                </c:pt>
                <c:pt idx="1304">
                  <c:v>8.0786671915389574E-5</c:v>
                </c:pt>
                <c:pt idx="1305">
                  <c:v>2.0347808919435125E-5</c:v>
                </c:pt>
                <c:pt idx="1306">
                  <c:v>1.9160288433395651E-4</c:v>
                </c:pt>
                <c:pt idx="1307">
                  <c:v>2.7895208594388413E-4</c:v>
                </c:pt>
                <c:pt idx="1308">
                  <c:v>1.0299572873768826E-4</c:v>
                </c:pt>
                <c:pt idx="1309">
                  <c:v>1.1125814807244013E-4</c:v>
                </c:pt>
                <c:pt idx="1310">
                  <c:v>1.0833780025341977E-4</c:v>
                </c:pt>
                <c:pt idx="1311">
                  <c:v>3.5068302328879756E-4</c:v>
                </c:pt>
                <c:pt idx="1312">
                  <c:v>1.2452671704468048E-5</c:v>
                </c:pt>
                <c:pt idx="1313">
                  <c:v>2.7518775377532237E-5</c:v>
                </c:pt>
                <c:pt idx="1314">
                  <c:v>8.9601011397598859E-5</c:v>
                </c:pt>
                <c:pt idx="1315">
                  <c:v>7.7910578384526895E-6</c:v>
                </c:pt>
                <c:pt idx="1316">
                  <c:v>2.8176837925917714E-5</c:v>
                </c:pt>
                <c:pt idx="1317">
                  <c:v>3.2853667736918444E-4</c:v>
                </c:pt>
                <c:pt idx="1318">
                  <c:v>3.1402553099722606E-5</c:v>
                </c:pt>
                <c:pt idx="1319">
                  <c:v>5.9049147732204015E-6</c:v>
                </c:pt>
                <c:pt idx="1320">
                  <c:v>1.5770979174428402E-5</c:v>
                </c:pt>
                <c:pt idx="1321">
                  <c:v>3.1658516039943942E-4</c:v>
                </c:pt>
                <c:pt idx="1322">
                  <c:v>2.3018618166864142E-6</c:v>
                </c:pt>
                <c:pt idx="1323">
                  <c:v>3.2472441613463608E-5</c:v>
                </c:pt>
                <c:pt idx="1324">
                  <c:v>1.5643858262333034E-4</c:v>
                </c:pt>
                <c:pt idx="1325">
                  <c:v>1.4555560016748901E-5</c:v>
                </c:pt>
                <c:pt idx="1326">
                  <c:v>4.0217499313458525E-4</c:v>
                </c:pt>
                <c:pt idx="1327">
                  <c:v>4.4739625090934135E-6</c:v>
                </c:pt>
                <c:pt idx="1328">
                  <c:v>3.2314812701547967E-4</c:v>
                </c:pt>
                <c:pt idx="1329">
                  <c:v>4.0616266225230377E-5</c:v>
                </c:pt>
                <c:pt idx="1330">
                  <c:v>7.1810421691234698E-6</c:v>
                </c:pt>
                <c:pt idx="1331">
                  <c:v>5.4445952138643541E-5</c:v>
                </c:pt>
                <c:pt idx="1332">
                  <c:v>4.6251426125263501E-5</c:v>
                </c:pt>
                <c:pt idx="1333">
                  <c:v>2.6546992512841572E-4</c:v>
                </c:pt>
                <c:pt idx="1334">
                  <c:v>3.2243668847899631E-4</c:v>
                </c:pt>
                <c:pt idx="1335">
                  <c:v>1.0498436240695179E-4</c:v>
                </c:pt>
                <c:pt idx="1336">
                  <c:v>1.7111952844499001E-4</c:v>
                </c:pt>
                <c:pt idx="1337">
                  <c:v>1.2641919938842519E-4</c:v>
                </c:pt>
                <c:pt idx="1338">
                  <c:v>4.0432213313545571E-4</c:v>
                </c:pt>
                <c:pt idx="1339">
                  <c:v>1.8156725543641493E-4</c:v>
                </c:pt>
                <c:pt idx="1340">
                  <c:v>9.6972689712845978E-5</c:v>
                </c:pt>
                <c:pt idx="1341">
                  <c:v>4.8770071120091975E-6</c:v>
                </c:pt>
                <c:pt idx="1342">
                  <c:v>4.6506961652788955E-6</c:v>
                </c:pt>
                <c:pt idx="1343">
                  <c:v>4.8593940124539334E-5</c:v>
                </c:pt>
                <c:pt idx="1344">
                  <c:v>2.6296607594975175E-4</c:v>
                </c:pt>
                <c:pt idx="1345">
                  <c:v>1.9542440117846805E-4</c:v>
                </c:pt>
                <c:pt idx="1346">
                  <c:v>4.3048235982886698E-6</c:v>
                </c:pt>
                <c:pt idx="1347">
                  <c:v>7.3963565503694934E-5</c:v>
                </c:pt>
                <c:pt idx="1348">
                  <c:v>5.7770461903257307E-6</c:v>
                </c:pt>
                <c:pt idx="1349">
                  <c:v>2.6103667216092878E-4</c:v>
                </c:pt>
                <c:pt idx="1350">
                  <c:v>6.7192853218539823E-5</c:v>
                </c:pt>
                <c:pt idx="1351">
                  <c:v>1.0084099303111033E-4</c:v>
                </c:pt>
                <c:pt idx="1352">
                  <c:v>3.5257843216133717E-6</c:v>
                </c:pt>
                <c:pt idx="1353">
                  <c:v>2.7081088146985763E-4</c:v>
                </c:pt>
                <c:pt idx="1354">
                  <c:v>1.7109916526938968E-6</c:v>
                </c:pt>
                <c:pt idx="1355">
                  <c:v>2.305184584321817E-5</c:v>
                </c:pt>
                <c:pt idx="1356">
                  <c:v>5.015095059332858E-5</c:v>
                </c:pt>
                <c:pt idx="1357">
                  <c:v>9.1716621784837299E-6</c:v>
                </c:pt>
                <c:pt idx="1358">
                  <c:v>7.5379335545628032E-6</c:v>
                </c:pt>
                <c:pt idx="1359">
                  <c:v>1.8274980882211522E-5</c:v>
                </c:pt>
                <c:pt idx="1360">
                  <c:v>1.8242601809261182E-4</c:v>
                </c:pt>
                <c:pt idx="1361">
                  <c:v>4.0872938735053146E-4</c:v>
                </c:pt>
                <c:pt idx="1362">
                  <c:v>2.4438690781804982E-4</c:v>
                </c:pt>
                <c:pt idx="1363">
                  <c:v>2.4868029258089715E-5</c:v>
                </c:pt>
                <c:pt idx="1364">
                  <c:v>4.0873850211855606E-4</c:v>
                </c:pt>
                <c:pt idx="1365">
                  <c:v>3.23408583182416E-5</c:v>
                </c:pt>
                <c:pt idx="1366">
                  <c:v>2.757777889775231E-5</c:v>
                </c:pt>
                <c:pt idx="1367">
                  <c:v>2.6387443433436577E-4</c:v>
                </c:pt>
                <c:pt idx="1368">
                  <c:v>6.5054015479930466E-5</c:v>
                </c:pt>
                <c:pt idx="1369">
                  <c:v>1.6306677928838428E-5</c:v>
                </c:pt>
                <c:pt idx="1370">
                  <c:v>5.1978616285653335E-6</c:v>
                </c:pt>
                <c:pt idx="1371">
                  <c:v>3.0080610114150612E-4</c:v>
                </c:pt>
                <c:pt idx="1372">
                  <c:v>4.039444367995889E-4</c:v>
                </c:pt>
                <c:pt idx="1373">
                  <c:v>2.8302028922189419E-4</c:v>
                </c:pt>
                <c:pt idx="1374">
                  <c:v>4.6028672283208685E-6</c:v>
                </c:pt>
                <c:pt idx="1375">
                  <c:v>5.2959322540636031E-5</c:v>
                </c:pt>
                <c:pt idx="1376">
                  <c:v>4.1950420249564392E-5</c:v>
                </c:pt>
                <c:pt idx="1377">
                  <c:v>1.6168319706524232E-6</c:v>
                </c:pt>
                <c:pt idx="1378">
                  <c:v>3.5773122981405903E-4</c:v>
                </c:pt>
                <c:pt idx="1379">
                  <c:v>5.5349385209953367E-6</c:v>
                </c:pt>
                <c:pt idx="1380">
                  <c:v>3.1278101325120482E-5</c:v>
                </c:pt>
                <c:pt idx="1381">
                  <c:v>1.4851244710179098E-4</c:v>
                </c:pt>
                <c:pt idx="1382">
                  <c:v>8.048447255110782E-5</c:v>
                </c:pt>
                <c:pt idx="1383">
                  <c:v>3.5866679951477562E-4</c:v>
                </c:pt>
                <c:pt idx="1384">
                  <c:v>7.540698507934221E-5</c:v>
                </c:pt>
                <c:pt idx="1385">
                  <c:v>2.3984064880525221E-5</c:v>
                </c:pt>
                <c:pt idx="1386">
                  <c:v>3.7796236502560031E-5</c:v>
                </c:pt>
                <c:pt idx="1387">
                  <c:v>5.454571692841884E-5</c:v>
                </c:pt>
                <c:pt idx="1388">
                  <c:v>9.4985103908978172E-6</c:v>
                </c:pt>
                <c:pt idx="1389">
                  <c:v>8.78304104374991E-6</c:v>
                </c:pt>
                <c:pt idx="1390">
                  <c:v>2.4289988976677479E-5</c:v>
                </c:pt>
                <c:pt idx="1391">
                  <c:v>5.3210997590567066E-5</c:v>
                </c:pt>
                <c:pt idx="1392">
                  <c:v>7.3340431694910246E-5</c:v>
                </c:pt>
                <c:pt idx="1393">
                  <c:v>8.3952800428667681E-5</c:v>
                </c:pt>
                <c:pt idx="1394">
                  <c:v>7.094363014210595E-5</c:v>
                </c:pt>
                <c:pt idx="1395">
                  <c:v>2.1733659367168188E-4</c:v>
                </c:pt>
                <c:pt idx="1396">
                  <c:v>4.0680784850523284E-4</c:v>
                </c:pt>
                <c:pt idx="1397">
                  <c:v>7.2701646215139621E-5</c:v>
                </c:pt>
                <c:pt idx="1398">
                  <c:v>1.9386465326332809E-4</c:v>
                </c:pt>
                <c:pt idx="1399">
                  <c:v>1.4816761025133673E-5</c:v>
                </c:pt>
                <c:pt idx="1400">
                  <c:v>3.2311407255095298E-4</c:v>
                </c:pt>
                <c:pt idx="1401">
                  <c:v>4.0327097809702493E-4</c:v>
                </c:pt>
                <c:pt idx="1402">
                  <c:v>3.7114081716220975E-4</c:v>
                </c:pt>
                <c:pt idx="1403">
                  <c:v>1.5352730931609636E-5</c:v>
                </c:pt>
                <c:pt idx="1404">
                  <c:v>7.0666492174060571E-5</c:v>
                </c:pt>
                <c:pt idx="1405">
                  <c:v>3.8219406684553068E-6</c:v>
                </c:pt>
                <c:pt idx="1406">
                  <c:v>1.2242140185083005E-5</c:v>
                </c:pt>
                <c:pt idx="1407">
                  <c:v>3.501355754574904E-6</c:v>
                </c:pt>
                <c:pt idx="1408">
                  <c:v>1.5243805085793973E-4</c:v>
                </c:pt>
                <c:pt idx="1409">
                  <c:v>4.8412820633298003E-6</c:v>
                </c:pt>
                <c:pt idx="1410">
                  <c:v>3.5543986103951501E-4</c:v>
                </c:pt>
                <c:pt idx="1411">
                  <c:v>5.6717670780423664E-5</c:v>
                </c:pt>
                <c:pt idx="1412">
                  <c:v>2.7000990533303579E-4</c:v>
                </c:pt>
                <c:pt idx="1413">
                  <c:v>4.0100468246930362E-4</c:v>
                </c:pt>
                <c:pt idx="1414">
                  <c:v>1.6409160548937441E-5</c:v>
                </c:pt>
                <c:pt idx="1415">
                  <c:v>3.9661271906785405E-4</c:v>
                </c:pt>
                <c:pt idx="1416">
                  <c:v>3.3991446185893507E-4</c:v>
                </c:pt>
                <c:pt idx="1417">
                  <c:v>4.0700738017434928E-4</c:v>
                </c:pt>
                <c:pt idx="1418">
                  <c:v>1.2889365836737517E-4</c:v>
                </c:pt>
                <c:pt idx="1419">
                  <c:v>6.5169107327596381E-5</c:v>
                </c:pt>
                <c:pt idx="1420">
                  <c:v>3.2581170827007344E-5</c:v>
                </c:pt>
                <c:pt idx="1421">
                  <c:v>2.4630206774212149E-5</c:v>
                </c:pt>
                <c:pt idx="1422">
                  <c:v>3.1471865066637204E-5</c:v>
                </c:pt>
                <c:pt idx="1423">
                  <c:v>3.8377795204971345E-4</c:v>
                </c:pt>
                <c:pt idx="1424">
                  <c:v>1.9300394135797469E-4</c:v>
                </c:pt>
                <c:pt idx="1425">
                  <c:v>5.599005218690528E-5</c:v>
                </c:pt>
                <c:pt idx="1426">
                  <c:v>6.5518535132097501E-6</c:v>
                </c:pt>
                <c:pt idx="1427">
                  <c:v>4.0745894839357686E-4</c:v>
                </c:pt>
                <c:pt idx="1428">
                  <c:v>2.8075489503597329E-5</c:v>
                </c:pt>
                <c:pt idx="1429">
                  <c:v>9.6276740746149069E-6</c:v>
                </c:pt>
                <c:pt idx="1430">
                  <c:v>2.2345583400063302E-4</c:v>
                </c:pt>
                <c:pt idx="1431">
                  <c:v>3.5150568151187813E-4</c:v>
                </c:pt>
                <c:pt idx="1432">
                  <c:v>4.0354301650507245E-4</c:v>
                </c:pt>
                <c:pt idx="1433">
                  <c:v>2.3008009803804499E-4</c:v>
                </c:pt>
                <c:pt idx="1434">
                  <c:v>5.5937449821372231E-5</c:v>
                </c:pt>
                <c:pt idx="1435">
                  <c:v>9.1216625507234972E-5</c:v>
                </c:pt>
                <c:pt idx="1436">
                  <c:v>1.463431875697736E-5</c:v>
                </c:pt>
                <c:pt idx="1437">
                  <c:v>1.1748180853434086E-4</c:v>
                </c:pt>
                <c:pt idx="1438">
                  <c:v>4.689046848139381E-6</c:v>
                </c:pt>
                <c:pt idx="1439">
                  <c:v>2.1353913222671482E-4</c:v>
                </c:pt>
                <c:pt idx="1440">
                  <c:v>3.2622849420266747E-4</c:v>
                </c:pt>
                <c:pt idx="1441">
                  <c:v>1.5535844299966573E-4</c:v>
                </c:pt>
                <c:pt idx="1442">
                  <c:v>3.0368510799332586E-4</c:v>
                </c:pt>
                <c:pt idx="1443">
                  <c:v>3.782885289710974E-4</c:v>
                </c:pt>
                <c:pt idx="1444">
                  <c:v>3.3055457017468718E-5</c:v>
                </c:pt>
                <c:pt idx="1445">
                  <c:v>3.6364514798843331E-4</c:v>
                </c:pt>
                <c:pt idx="1446">
                  <c:v>1.8522863285976006E-5</c:v>
                </c:pt>
                <c:pt idx="1447">
                  <c:v>8.1225729731828887E-5</c:v>
                </c:pt>
                <c:pt idx="1448">
                  <c:v>4.0839576253896734E-4</c:v>
                </c:pt>
                <c:pt idx="1449">
                  <c:v>3.0330388639123215E-6</c:v>
                </c:pt>
                <c:pt idx="1450">
                  <c:v>3.7044117433959837E-4</c:v>
                </c:pt>
                <c:pt idx="1451">
                  <c:v>2.0883711094500943E-5</c:v>
                </c:pt>
                <c:pt idx="1452">
                  <c:v>3.8216910740784376E-4</c:v>
                </c:pt>
                <c:pt idx="1453">
                  <c:v>1.1743701040322512E-5</c:v>
                </c:pt>
                <c:pt idx="1454">
                  <c:v>1.2993839446597592E-5</c:v>
                </c:pt>
                <c:pt idx="1455">
                  <c:v>3.5226598357547895E-5</c:v>
                </c:pt>
                <c:pt idx="1456">
                  <c:v>6.6372260490253859E-5</c:v>
                </c:pt>
                <c:pt idx="1457">
                  <c:v>6.8559505840448188E-5</c:v>
                </c:pt>
                <c:pt idx="1458">
                  <c:v>4.0001932902145775E-4</c:v>
                </c:pt>
                <c:pt idx="1459">
                  <c:v>6.0860151816162455E-5</c:v>
                </c:pt>
                <c:pt idx="1460">
                  <c:v>1.331605143017451E-4</c:v>
                </c:pt>
                <c:pt idx="1461">
                  <c:v>5.9354555295898383E-6</c:v>
                </c:pt>
                <c:pt idx="1462">
                  <c:v>4.2011945204263364E-6</c:v>
                </c:pt>
                <c:pt idx="1463">
                  <c:v>4.3062880195116727E-6</c:v>
                </c:pt>
                <c:pt idx="1464">
                  <c:v>8.3937058924227605E-6</c:v>
                </c:pt>
                <c:pt idx="1465">
                  <c:v>7.24969668255823E-5</c:v>
                </c:pt>
                <c:pt idx="1466">
                  <c:v>2.3821819398363652E-5</c:v>
                </c:pt>
                <c:pt idx="1467">
                  <c:v>8.1812650295038533E-6</c:v>
                </c:pt>
                <c:pt idx="1468">
                  <c:v>4.0385151480039046E-4</c:v>
                </c:pt>
                <c:pt idx="1469">
                  <c:v>2.3266526320053666E-6</c:v>
                </c:pt>
                <c:pt idx="1470">
                  <c:v>6.1070973555822367E-5</c:v>
                </c:pt>
                <c:pt idx="1471">
                  <c:v>1.293093922751664E-4</c:v>
                </c:pt>
                <c:pt idx="1472">
                  <c:v>8.7275051334193509E-5</c:v>
                </c:pt>
                <c:pt idx="1473">
                  <c:v>5.9482071289457899E-6</c:v>
                </c:pt>
                <c:pt idx="1474">
                  <c:v>1.7691942758041996E-6</c:v>
                </c:pt>
                <c:pt idx="1475">
                  <c:v>3.7781233551992819E-4</c:v>
                </c:pt>
                <c:pt idx="1476">
                  <c:v>4.0816206435377128E-4</c:v>
                </c:pt>
                <c:pt idx="1477">
                  <c:v>3.0338664913130838E-4</c:v>
                </c:pt>
                <c:pt idx="1478">
                  <c:v>1.8912876533919005E-4</c:v>
                </c:pt>
                <c:pt idx="1479">
                  <c:v>1.0752918722949759E-6</c:v>
                </c:pt>
                <c:pt idx="1480">
                  <c:v>7.0409070608994518E-5</c:v>
                </c:pt>
                <c:pt idx="1481">
                  <c:v>1.6126848646851405E-5</c:v>
                </c:pt>
                <c:pt idx="1482">
                  <c:v>2.1947934415894612E-6</c:v>
                </c:pt>
                <c:pt idx="1483">
                  <c:v>5.2713325526929451E-6</c:v>
                </c:pt>
                <c:pt idx="1484">
                  <c:v>5.8402723676765012E-5</c:v>
                </c:pt>
                <c:pt idx="1485">
                  <c:v>2.2673356104617072E-4</c:v>
                </c:pt>
                <c:pt idx="1486">
                  <c:v>3.8826220405013335E-4</c:v>
                </c:pt>
                <c:pt idx="1487">
                  <c:v>3.3719273509646958E-4</c:v>
                </c:pt>
                <c:pt idx="1488">
                  <c:v>3.7124089185590044E-5</c:v>
                </c:pt>
                <c:pt idx="1489">
                  <c:v>1.1850239567237974E-5</c:v>
                </c:pt>
                <c:pt idx="1490">
                  <c:v>1.0669858680651019E-5</c:v>
                </c:pt>
                <c:pt idx="1491">
                  <c:v>1.1360886656933751E-4</c:v>
                </c:pt>
                <c:pt idx="1492">
                  <c:v>3.743233036960886E-4</c:v>
                </c:pt>
                <c:pt idx="1493">
                  <c:v>3.1822528481576667E-4</c:v>
                </c:pt>
                <c:pt idx="1494">
                  <c:v>5.4269179732052888E-5</c:v>
                </c:pt>
                <c:pt idx="1495">
                  <c:v>3.5961674810217092E-4</c:v>
                </c:pt>
                <c:pt idx="1496">
                  <c:v>3.6411361692738308E-5</c:v>
                </c:pt>
                <c:pt idx="1497">
                  <c:v>3.2873465568140019E-4</c:v>
                </c:pt>
                <c:pt idx="1498">
                  <c:v>1.8812746050413398E-5</c:v>
                </c:pt>
                <c:pt idx="1499">
                  <c:v>5.737430589462354E-6</c:v>
                </c:pt>
                <c:pt idx="1500">
                  <c:v>7.8442099972635414E-5</c:v>
                </c:pt>
                <c:pt idx="1501">
                  <c:v>2.2610177814175844E-5</c:v>
                </c:pt>
                <c:pt idx="1502">
                  <c:v>7.601025437923872E-6</c:v>
                </c:pt>
                <c:pt idx="1503">
                  <c:v>2.4976147152237026E-5</c:v>
                </c:pt>
                <c:pt idx="1504">
                  <c:v>5.2022693757760242E-6</c:v>
                </c:pt>
                <c:pt idx="1505">
                  <c:v>9.2781127094372927E-5</c:v>
                </c:pt>
                <c:pt idx="1506">
                  <c:v>5.7937809708158993E-5</c:v>
                </c:pt>
                <c:pt idx="1507">
                  <c:v>4.0309208349793705E-4</c:v>
                </c:pt>
                <c:pt idx="1508">
                  <c:v>8.2292824694555434E-5</c:v>
                </c:pt>
                <c:pt idx="1509">
                  <c:v>3.0989258564411023E-5</c:v>
                </c:pt>
                <c:pt idx="1510">
                  <c:v>8.8055128480853621E-6</c:v>
                </c:pt>
                <c:pt idx="1511">
                  <c:v>4.1115335445630449E-6</c:v>
                </c:pt>
                <c:pt idx="1512">
                  <c:v>1.9461729357054215E-4</c:v>
                </c:pt>
                <c:pt idx="1513">
                  <c:v>7.8648269120390235E-6</c:v>
                </c:pt>
                <c:pt idx="1514">
                  <c:v>3.387318399560069E-5</c:v>
                </c:pt>
                <c:pt idx="1515">
                  <c:v>2.7995099409621447E-4</c:v>
                </c:pt>
                <c:pt idx="1516">
                  <c:v>1.1133536528510871E-5</c:v>
                </c:pt>
                <c:pt idx="1517">
                  <c:v>3.5930977887263364E-4</c:v>
                </c:pt>
                <c:pt idx="1518">
                  <c:v>2.5376352760542848E-6</c:v>
                </c:pt>
                <c:pt idx="1519">
                  <c:v>1.3732887032561559E-5</c:v>
                </c:pt>
                <c:pt idx="1520">
                  <c:v>1.2606426371292799E-4</c:v>
                </c:pt>
                <c:pt idx="1521">
                  <c:v>3.171566113343838E-4</c:v>
                </c:pt>
                <c:pt idx="1522">
                  <c:v>1.2492996302462914E-4</c:v>
                </c:pt>
                <c:pt idx="1523">
                  <c:v>3.9709420339104908E-5</c:v>
                </c:pt>
                <c:pt idx="1524">
                  <c:v>2.976236605086288E-5</c:v>
                </c:pt>
                <c:pt idx="1525">
                  <c:v>3.7316988153866733E-4</c:v>
                </c:pt>
                <c:pt idx="1526">
                  <c:v>1.6412145332848527E-5</c:v>
                </c:pt>
                <c:pt idx="1527">
                  <c:v>3.9462365732903618E-4</c:v>
                </c:pt>
                <c:pt idx="1528">
                  <c:v>4.0598309469884518E-4</c:v>
                </c:pt>
                <c:pt idx="1529">
                  <c:v>2.6265456203795945E-6</c:v>
                </c:pt>
                <c:pt idx="1530">
                  <c:v>3.1778339323733129E-4</c:v>
                </c:pt>
                <c:pt idx="1531">
                  <c:v>3.9335857713410316E-4</c:v>
                </c:pt>
                <c:pt idx="1532">
                  <c:v>3.9337486811927186E-6</c:v>
                </c:pt>
                <c:pt idx="1533">
                  <c:v>6.4306989256930012E-5</c:v>
                </c:pt>
                <c:pt idx="1534">
                  <c:v>3.5640509351218152E-4</c:v>
                </c:pt>
                <c:pt idx="1535">
                  <c:v>3.2104939068938709E-5</c:v>
                </c:pt>
                <c:pt idx="1536">
                  <c:v>2.8082813963661748E-5</c:v>
                </c:pt>
                <c:pt idx="1537">
                  <c:v>1.8425348193147503E-5</c:v>
                </c:pt>
                <c:pt idx="1538">
                  <c:v>4.2843681993712549E-6</c:v>
                </c:pt>
                <c:pt idx="1539">
                  <c:v>4.9084959440673339E-5</c:v>
                </c:pt>
                <c:pt idx="1540">
                  <c:v>2.8925599740582431E-4</c:v>
                </c:pt>
                <c:pt idx="1541">
                  <c:v>1.1511642265830474E-5</c:v>
                </c:pt>
                <c:pt idx="1542">
                  <c:v>1.1175354134109027E-4</c:v>
                </c:pt>
                <c:pt idx="1543">
                  <c:v>1.9045446372982293E-5</c:v>
                </c:pt>
                <c:pt idx="1544">
                  <c:v>6.4742733204074208E-5</c:v>
                </c:pt>
                <c:pt idx="1545">
                  <c:v>2.2474171364321183E-6</c:v>
                </c:pt>
                <c:pt idx="1546">
                  <c:v>6.4550639852531389E-5</c:v>
                </c:pt>
                <c:pt idx="1547">
                  <c:v>1.7543016193769254E-5</c:v>
                </c:pt>
                <c:pt idx="1548">
                  <c:v>3.8963291969300583E-4</c:v>
                </c:pt>
                <c:pt idx="1549">
                  <c:v>3.4841255807806953E-6</c:v>
                </c:pt>
                <c:pt idx="1550">
                  <c:v>3.9894267362505956E-5</c:v>
                </c:pt>
                <c:pt idx="1551">
                  <c:v>7.8047021049776336E-5</c:v>
                </c:pt>
                <c:pt idx="1552">
                  <c:v>3.1217283177198716E-4</c:v>
                </c:pt>
                <c:pt idx="1553">
                  <c:v>3.2860273268472733E-6</c:v>
                </c:pt>
                <c:pt idx="1554">
                  <c:v>2.9480074210792059E-4</c:v>
                </c:pt>
                <c:pt idx="1555">
                  <c:v>1.7240809295792354E-4</c:v>
                </c:pt>
                <c:pt idx="1556">
                  <c:v>3.6936995765238257E-5</c:v>
                </c:pt>
                <c:pt idx="1557">
                  <c:v>3.1548616254823826E-5</c:v>
                </c:pt>
                <c:pt idx="1558">
                  <c:v>1.3486621654655134E-5</c:v>
                </c:pt>
                <c:pt idx="1559">
                  <c:v>3.6355387559453418E-4</c:v>
                </c:pt>
                <c:pt idx="1560">
                  <c:v>9.8972113120352326E-6</c:v>
                </c:pt>
                <c:pt idx="1561">
                  <c:v>1.2476446408977971E-4</c:v>
                </c:pt>
                <c:pt idx="1562">
                  <c:v>1.8732493827155103E-4</c:v>
                </c:pt>
                <c:pt idx="1563">
                  <c:v>3.4790951750760207E-4</c:v>
                </c:pt>
                <c:pt idx="1564">
                  <c:v>8.9367679125740927E-5</c:v>
                </c:pt>
                <c:pt idx="1565">
                  <c:v>4.0230958284926326E-4</c:v>
                </c:pt>
                <c:pt idx="1566">
                  <c:v>1.9205258938141228E-4</c:v>
                </c:pt>
                <c:pt idx="1567">
                  <c:v>1.4232837099127004E-4</c:v>
                </c:pt>
                <c:pt idx="1568">
                  <c:v>5.4133655104944353E-6</c:v>
                </c:pt>
                <c:pt idx="1569">
                  <c:v>4.049027075303717E-4</c:v>
                </c:pt>
                <c:pt idx="1570">
                  <c:v>5.1355652587691258E-6</c:v>
                </c:pt>
                <c:pt idx="1571">
                  <c:v>1.1608749230876211E-5</c:v>
                </c:pt>
                <c:pt idx="1572">
                  <c:v>6.6655385730813831E-5</c:v>
                </c:pt>
                <c:pt idx="1573">
                  <c:v>3.7709334874228587E-4</c:v>
                </c:pt>
                <c:pt idx="1574">
                  <c:v>1.3810002169543397E-4</c:v>
                </c:pt>
                <c:pt idx="1575">
                  <c:v>6.3640411738676229E-5</c:v>
                </c:pt>
                <c:pt idx="1576">
                  <c:v>1.650961497825909E-5</c:v>
                </c:pt>
                <c:pt idx="1577">
                  <c:v>3.8846723156541125E-4</c:v>
                </c:pt>
                <c:pt idx="1578">
                  <c:v>1.1222440133316526E-4</c:v>
                </c:pt>
                <c:pt idx="1579">
                  <c:v>6.5617040216579043E-6</c:v>
                </c:pt>
                <c:pt idx="1580">
                  <c:v>5.6212304326889321E-5</c:v>
                </c:pt>
                <c:pt idx="1581">
                  <c:v>4.0717988569032346E-4</c:v>
                </c:pt>
                <c:pt idx="1582">
                  <c:v>1.5618541413224606E-4</c:v>
                </c:pt>
                <c:pt idx="1583">
                  <c:v>5.3636537690168554E-6</c:v>
                </c:pt>
                <c:pt idx="1584">
                  <c:v>3.1659989535929138E-5</c:v>
                </c:pt>
                <c:pt idx="1585">
                  <c:v>3.8990155042269018E-4</c:v>
                </c:pt>
                <c:pt idx="1586">
                  <c:v>2.9093509432307283E-5</c:v>
                </c:pt>
                <c:pt idx="1587">
                  <c:v>7.4800686373068676E-6</c:v>
                </c:pt>
                <c:pt idx="1588">
                  <c:v>5.2796052392120814E-5</c:v>
                </c:pt>
                <c:pt idx="1589">
                  <c:v>5.308339894408612E-5</c:v>
                </c:pt>
                <c:pt idx="1590">
                  <c:v>3.0677524305145962E-5</c:v>
                </c:pt>
                <c:pt idx="1591">
                  <c:v>9.209356504749435E-5</c:v>
                </c:pt>
                <c:pt idx="1592">
                  <c:v>9.471306872891038E-5</c:v>
                </c:pt>
                <c:pt idx="1593">
                  <c:v>4.0876928692687583E-4</c:v>
                </c:pt>
                <c:pt idx="1594">
                  <c:v>1.4196914535462496E-5</c:v>
                </c:pt>
                <c:pt idx="1595">
                  <c:v>2.9612109781243151E-6</c:v>
                </c:pt>
                <c:pt idx="1596">
                  <c:v>2.7868387387721905E-5</c:v>
                </c:pt>
                <c:pt idx="1597">
                  <c:v>3.5121078004658496E-6</c:v>
                </c:pt>
                <c:pt idx="1598">
                  <c:v>3.9992989913643429E-4</c:v>
                </c:pt>
                <c:pt idx="1599">
                  <c:v>5.2281527021159079E-6</c:v>
                </c:pt>
                <c:pt idx="1600">
                  <c:v>1.5253457591586402E-5</c:v>
                </c:pt>
                <c:pt idx="1601">
                  <c:v>2.528569934219337E-5</c:v>
                </c:pt>
                <c:pt idx="1602">
                  <c:v>8.4552701590078663E-5</c:v>
                </c:pt>
                <c:pt idx="1603">
                  <c:v>1.9842912803036449E-5</c:v>
                </c:pt>
                <c:pt idx="1604">
                  <c:v>5.601980033182768E-5</c:v>
                </c:pt>
                <c:pt idx="1605">
                  <c:v>2.7346291487913558E-5</c:v>
                </c:pt>
                <c:pt idx="1606">
                  <c:v>4.1951337468478237E-5</c:v>
                </c:pt>
                <c:pt idx="1607">
                  <c:v>2.0303417515781651E-5</c:v>
                </c:pt>
                <c:pt idx="1608">
                  <c:v>1.0683203819362907E-4</c:v>
                </c:pt>
                <c:pt idx="1609">
                  <c:v>2.2728609503448597E-5</c:v>
                </c:pt>
                <c:pt idx="1610">
                  <c:v>3.1853807415522563E-4</c:v>
                </c:pt>
                <c:pt idx="1611">
                  <c:v>1.6166805516074284E-5</c:v>
                </c:pt>
                <c:pt idx="1612">
                  <c:v>2.3710873610731805E-5</c:v>
                </c:pt>
                <c:pt idx="1613">
                  <c:v>3.7183830919428729E-4</c:v>
                </c:pt>
                <c:pt idx="1614">
                  <c:v>2.6530087814959092E-5</c:v>
                </c:pt>
                <c:pt idx="1615">
                  <c:v>6.6234909534260559E-5</c:v>
                </c:pt>
                <c:pt idx="1616">
                  <c:v>6.962204197137629E-5</c:v>
                </c:pt>
                <c:pt idx="1617">
                  <c:v>3.1926796551921111E-4</c:v>
                </c:pt>
                <c:pt idx="1618">
                  <c:v>3.920263803218405E-4</c:v>
                </c:pt>
                <c:pt idx="1619">
                  <c:v>1.8612276339433494E-5</c:v>
                </c:pt>
                <c:pt idx="1620">
                  <c:v>1.8725061194572413E-4</c:v>
                </c:pt>
                <c:pt idx="1621">
                  <c:v>3.5414809897631744E-5</c:v>
                </c:pt>
                <c:pt idx="1622">
                  <c:v>2.4574329081297042E-4</c:v>
                </c:pt>
                <c:pt idx="1623">
                  <c:v>2.9358319144375553E-4</c:v>
                </c:pt>
                <c:pt idx="1624">
                  <c:v>9.4532282575689311E-5</c:v>
                </c:pt>
                <c:pt idx="1625">
                  <c:v>9.2660885633590634E-6</c:v>
                </c:pt>
                <c:pt idx="1626">
                  <c:v>2.1194722717472763E-4</c:v>
                </c:pt>
                <c:pt idx="1627">
                  <c:v>6.8828623424030824E-6</c:v>
                </c:pt>
                <c:pt idx="1628">
                  <c:v>3.8780913098503625E-6</c:v>
                </c:pt>
                <c:pt idx="1629">
                  <c:v>1.3225491008988493E-4</c:v>
                </c:pt>
                <c:pt idx="1630">
                  <c:v>7.5416449654898471E-6</c:v>
                </c:pt>
                <c:pt idx="1631">
                  <c:v>8.0958449686184468E-6</c:v>
                </c:pt>
                <c:pt idx="1632">
                  <c:v>3.6845800057285576E-5</c:v>
                </c:pt>
                <c:pt idx="1633">
                  <c:v>3.9059363920366006E-4</c:v>
                </c:pt>
                <c:pt idx="1634">
                  <c:v>3.7792593555682367E-4</c:v>
                </c:pt>
                <c:pt idx="1635">
                  <c:v>8.3122950895073553E-6</c:v>
                </c:pt>
                <c:pt idx="1636">
                  <c:v>1.3156984414816427E-4</c:v>
                </c:pt>
                <c:pt idx="1637">
                  <c:v>8.53815145997566E-6</c:v>
                </c:pt>
                <c:pt idx="1638">
                  <c:v>2.2984410532910033E-4</c:v>
                </c:pt>
                <c:pt idx="1639">
                  <c:v>1.9855419072757282E-5</c:v>
                </c:pt>
                <c:pt idx="1640">
                  <c:v>4.0057033529969035E-4</c:v>
                </c:pt>
                <c:pt idx="1641">
                  <c:v>2.6970248178225767E-4</c:v>
                </c:pt>
                <c:pt idx="1642">
                  <c:v>2.7563551775672333E-4</c:v>
                </c:pt>
                <c:pt idx="1643">
                  <c:v>3.212320528235762E-6</c:v>
                </c:pt>
                <c:pt idx="1644">
                  <c:v>2.8413442800340351E-4</c:v>
                </c:pt>
                <c:pt idx="1645">
                  <c:v>6.5292035205570648E-5</c:v>
                </c:pt>
                <c:pt idx="1646">
                  <c:v>3.4414184471214189E-5</c:v>
                </c:pt>
                <c:pt idx="1647">
                  <c:v>2.9964120002919667E-4</c:v>
                </c:pt>
                <c:pt idx="1648">
                  <c:v>2.2592916841393147E-4</c:v>
                </c:pt>
                <c:pt idx="1649">
                  <c:v>4.0318085313496518E-4</c:v>
                </c:pt>
                <c:pt idx="1650">
                  <c:v>1.3063592738111947E-4</c:v>
                </c:pt>
                <c:pt idx="1651">
                  <c:v>3.5147476188603381E-4</c:v>
                </c:pt>
                <c:pt idx="1652">
                  <c:v>8.4050794177546395E-5</c:v>
                </c:pt>
                <c:pt idx="1653">
                  <c:v>3.0225273393610386E-5</c:v>
                </c:pt>
                <c:pt idx="1654">
                  <c:v>1.0595560727434891E-4</c:v>
                </c:pt>
                <c:pt idx="1655">
                  <c:v>9.0917476859953106E-5</c:v>
                </c:pt>
                <c:pt idx="1656">
                  <c:v>3.9806960783344691E-4</c:v>
                </c:pt>
                <c:pt idx="1657">
                  <c:v>4.3412991917982044E-6</c:v>
                </c:pt>
                <c:pt idx="1658">
                  <c:v>2.3110307820381991E-4</c:v>
                </c:pt>
                <c:pt idx="1659">
                  <c:v>4.7822073878646211E-6</c:v>
                </c:pt>
                <c:pt idx="1660">
                  <c:v>3.7014657464975027E-4</c:v>
                </c:pt>
                <c:pt idx="1661">
                  <c:v>3.7420895825599312E-4</c:v>
                </c:pt>
                <c:pt idx="1662">
                  <c:v>2.6762683127575497E-4</c:v>
                </c:pt>
                <c:pt idx="1663">
                  <c:v>1.1194727769088083E-4</c:v>
                </c:pt>
                <c:pt idx="1664">
                  <c:v>7.5157251857833199E-5</c:v>
                </c:pt>
                <c:pt idx="1665">
                  <c:v>4.8951516084554255E-5</c:v>
                </c:pt>
                <c:pt idx="1666">
                  <c:v>4.129328087700932E-6</c:v>
                </c:pt>
                <c:pt idx="1667">
                  <c:v>5.0044258709961937E-6</c:v>
                </c:pt>
                <c:pt idx="1668">
                  <c:v>3.1353743870980116E-5</c:v>
                </c:pt>
                <c:pt idx="1669">
                  <c:v>3.3308485962932949E-6</c:v>
                </c:pt>
                <c:pt idx="1670">
                  <c:v>4.063529788394488E-4</c:v>
                </c:pt>
                <c:pt idx="1671">
                  <c:v>5.0953691208230048E-5</c:v>
                </c:pt>
                <c:pt idx="1672">
                  <c:v>1.5367648898391445E-5</c:v>
                </c:pt>
                <c:pt idx="1673">
                  <c:v>1.6496762170685149E-5</c:v>
                </c:pt>
                <c:pt idx="1674">
                  <c:v>3.6854911593624503E-5</c:v>
                </c:pt>
                <c:pt idx="1675">
                  <c:v>2.8598600893060545E-4</c:v>
                </c:pt>
                <c:pt idx="1676">
                  <c:v>2.1331780650277931E-5</c:v>
                </c:pt>
                <c:pt idx="1677">
                  <c:v>3.698497503856662E-4</c:v>
                </c:pt>
                <c:pt idx="1678">
                  <c:v>7.7092096576523064E-5</c:v>
                </c:pt>
                <c:pt idx="1679">
                  <c:v>4.0825564975500474E-4</c:v>
                </c:pt>
                <c:pt idx="1680">
                  <c:v>1.2658773233230814E-5</c:v>
                </c:pt>
                <c:pt idx="1681">
                  <c:v>4.5422221273064331E-5</c:v>
                </c:pt>
                <c:pt idx="1682">
                  <c:v>2.2725324315955969E-4</c:v>
                </c:pt>
                <c:pt idx="1683">
                  <c:v>3.1888295764170519E-6</c:v>
                </c:pt>
                <c:pt idx="1684">
                  <c:v>2.5367100888144911E-5</c:v>
                </c:pt>
                <c:pt idx="1685">
                  <c:v>1.4386215378425844E-4</c:v>
                </c:pt>
                <c:pt idx="1686">
                  <c:v>7.0400177007624649E-6</c:v>
                </c:pt>
                <c:pt idx="1687">
                  <c:v>3.221714398484196E-5</c:v>
                </c:pt>
                <c:pt idx="1688">
                  <c:v>1.2459318830106082E-4</c:v>
                </c:pt>
                <c:pt idx="1689">
                  <c:v>1.4286658808546784E-6</c:v>
                </c:pt>
                <c:pt idx="1690">
                  <c:v>8.5814076374677052E-5</c:v>
                </c:pt>
                <c:pt idx="1691">
                  <c:v>6.4270621946963768E-6</c:v>
                </c:pt>
                <c:pt idx="1692">
                  <c:v>3.3382657712591941E-6</c:v>
                </c:pt>
                <c:pt idx="1693">
                  <c:v>1.5936629588829111E-4</c:v>
                </c:pt>
                <c:pt idx="1694">
                  <c:v>3.8929128010021284E-6</c:v>
                </c:pt>
                <c:pt idx="1695">
                  <c:v>3.7722769539569433E-5</c:v>
                </c:pt>
                <c:pt idx="1696">
                  <c:v>1.6457399556907869E-5</c:v>
                </c:pt>
                <c:pt idx="1697">
                  <c:v>4.2603052389388372E-6</c:v>
                </c:pt>
                <c:pt idx="1698">
                  <c:v>1.5537249866390762E-6</c:v>
                </c:pt>
                <c:pt idx="1699">
                  <c:v>7.7404276775031113E-6</c:v>
                </c:pt>
                <c:pt idx="1700">
                  <c:v>2.6470649516445552E-4</c:v>
                </c:pt>
                <c:pt idx="1701">
                  <c:v>2.0063481291214281E-5</c:v>
                </c:pt>
                <c:pt idx="1702">
                  <c:v>1.6119781439261568E-4</c:v>
                </c:pt>
                <c:pt idx="1703">
                  <c:v>2.620054448712292E-5</c:v>
                </c:pt>
                <c:pt idx="1704">
                  <c:v>4.5359814573695365E-5</c:v>
                </c:pt>
                <c:pt idx="1705">
                  <c:v>1.1896246388940255E-4</c:v>
                </c:pt>
                <c:pt idx="1706">
                  <c:v>2.7688588641948609E-4</c:v>
                </c:pt>
                <c:pt idx="1707">
                  <c:v>5.8892969800409572E-5</c:v>
                </c:pt>
                <c:pt idx="1708">
                  <c:v>2.4120428975661852E-6</c:v>
                </c:pt>
                <c:pt idx="1709">
                  <c:v>9.8533113003215997E-5</c:v>
                </c:pt>
                <c:pt idx="1710">
                  <c:v>3.4966436049090147E-4</c:v>
                </c:pt>
                <c:pt idx="1711">
                  <c:v>1.2937573871898473E-4</c:v>
                </c:pt>
                <c:pt idx="1712">
                  <c:v>5.4956302410280208E-5</c:v>
                </c:pt>
                <c:pt idx="1713">
                  <c:v>2.3862004335386359E-5</c:v>
                </c:pt>
                <c:pt idx="1714">
                  <c:v>1.1562796976114573E-5</c:v>
                </c:pt>
                <c:pt idx="1715">
                  <c:v>1.4201714809849943E-4</c:v>
                </c:pt>
                <c:pt idx="1716">
                  <c:v>3.9618275305746531E-4</c:v>
                </c:pt>
                <c:pt idx="1717">
                  <c:v>1.3543221228637353E-6</c:v>
                </c:pt>
                <c:pt idx="1718">
                  <c:v>2.6309767531531035E-4</c:v>
                </c:pt>
                <c:pt idx="1719">
                  <c:v>4.0855662809437021E-4</c:v>
                </c:pt>
                <c:pt idx="1720">
                  <c:v>3.315742247034472E-6</c:v>
                </c:pt>
                <c:pt idx="1721">
                  <c:v>2.3846957887988093E-4</c:v>
                </c:pt>
                <c:pt idx="1722">
                  <c:v>2.6412052289553943E-5</c:v>
                </c:pt>
                <c:pt idx="1723">
                  <c:v>1.4367049286135488E-4</c:v>
                </c:pt>
                <c:pt idx="1724">
                  <c:v>4.086607247150494E-4</c:v>
                </c:pt>
                <c:pt idx="1725">
                  <c:v>1.1771005189728838E-4</c:v>
                </c:pt>
                <c:pt idx="1726">
                  <c:v>8.5079817223985169E-5</c:v>
                </c:pt>
                <c:pt idx="1727">
                  <c:v>6.8359268629829861E-5</c:v>
                </c:pt>
                <c:pt idx="1728">
                  <c:v>3.7304246696306394E-4</c:v>
                </c:pt>
                <c:pt idx="1729">
                  <c:v>2.0899528952321211E-4</c:v>
                </c:pt>
                <c:pt idx="1730">
                  <c:v>8.7778905493781029E-5</c:v>
                </c:pt>
                <c:pt idx="1731">
                  <c:v>3.9975426153812638E-4</c:v>
                </c:pt>
                <c:pt idx="1732">
                  <c:v>7.215766348153651E-5</c:v>
                </c:pt>
                <c:pt idx="1733">
                  <c:v>7.0674632224746752E-5</c:v>
                </c:pt>
                <c:pt idx="1734">
                  <c:v>7.6300965627763938E-6</c:v>
                </c:pt>
                <c:pt idx="1735">
                  <c:v>3.9603142752528165E-4</c:v>
                </c:pt>
                <c:pt idx="1736">
                  <c:v>1.8370276030285024E-4</c:v>
                </c:pt>
                <c:pt idx="1737">
                  <c:v>3.6972252094536249E-4</c:v>
                </c:pt>
                <c:pt idx="1738">
                  <c:v>6.9145385521448196E-5</c:v>
                </c:pt>
                <c:pt idx="1739">
                  <c:v>1.553761574302539E-4</c:v>
                </c:pt>
                <c:pt idx="1740">
                  <c:v>1.4386002348651408E-4</c:v>
                </c:pt>
                <c:pt idx="1741">
                  <c:v>4.0544270163767743E-4</c:v>
                </c:pt>
                <c:pt idx="1742">
                  <c:v>3.8267634317820973E-4</c:v>
                </c:pt>
                <c:pt idx="1743">
                  <c:v>3.692786815746983E-5</c:v>
                </c:pt>
                <c:pt idx="1744">
                  <c:v>8.2085016042306621E-6</c:v>
                </c:pt>
                <c:pt idx="1745">
                  <c:v>4.2805555363598894E-5</c:v>
                </c:pt>
                <c:pt idx="1746">
                  <c:v>4.0813531632923186E-4</c:v>
                </c:pt>
                <c:pt idx="1747">
                  <c:v>5.6461687090489878E-5</c:v>
                </c:pt>
                <c:pt idx="1748">
                  <c:v>4.1905259532976088E-6</c:v>
                </c:pt>
                <c:pt idx="1749">
                  <c:v>7.1796164055592016E-5</c:v>
                </c:pt>
                <c:pt idx="1750">
                  <c:v>8.7169157150057139E-6</c:v>
                </c:pt>
                <c:pt idx="1751">
                  <c:v>1.1017081335742491E-5</c:v>
                </c:pt>
                <c:pt idx="1752">
                  <c:v>2.3622032286065809E-4</c:v>
                </c:pt>
                <c:pt idx="1753">
                  <c:v>6.3192585995916858E-5</c:v>
                </c:pt>
                <c:pt idx="1754">
                  <c:v>3.6545745970102922E-4</c:v>
                </c:pt>
                <c:pt idx="1755">
                  <c:v>2.3719571190236251E-5</c:v>
                </c:pt>
                <c:pt idx="1756">
                  <c:v>2.5391703072372358E-4</c:v>
                </c:pt>
                <c:pt idx="1757">
                  <c:v>3.8850961589951335E-4</c:v>
                </c:pt>
                <c:pt idx="1758">
                  <c:v>3.6607945508520157E-4</c:v>
                </c:pt>
                <c:pt idx="1759">
                  <c:v>1.3205345339903065E-4</c:v>
                </c:pt>
                <c:pt idx="1760">
                  <c:v>7.4727004575906732E-6</c:v>
                </c:pt>
                <c:pt idx="1761">
                  <c:v>1.8530277452405205E-4</c:v>
                </c:pt>
                <c:pt idx="1762">
                  <c:v>6.8850665903589533E-5</c:v>
                </c:pt>
                <c:pt idx="1763">
                  <c:v>8.1031385690552186E-5</c:v>
                </c:pt>
                <c:pt idx="1764">
                  <c:v>7.7069825612777343E-6</c:v>
                </c:pt>
                <c:pt idx="1765">
                  <c:v>5.1917286612737115E-5</c:v>
                </c:pt>
                <c:pt idx="1766">
                  <c:v>4.5478834611571736E-5</c:v>
                </c:pt>
                <c:pt idx="1767">
                  <c:v>5.525811501653001E-5</c:v>
                </c:pt>
                <c:pt idx="1768">
                  <c:v>3.4144220343244013E-4</c:v>
                </c:pt>
                <c:pt idx="1769">
                  <c:v>2.6759768165835082E-5</c:v>
                </c:pt>
                <c:pt idx="1770">
                  <c:v>1.9494049268492102E-4</c:v>
                </c:pt>
                <c:pt idx="1771">
                  <c:v>5.7141588813843956E-5</c:v>
                </c:pt>
                <c:pt idx="1772">
                  <c:v>9.5180159598866726E-6</c:v>
                </c:pt>
                <c:pt idx="1773">
                  <c:v>4.0797741036624789E-4</c:v>
                </c:pt>
                <c:pt idx="1774">
                  <c:v>2.0822423590741203E-4</c:v>
                </c:pt>
                <c:pt idx="1775">
                  <c:v>3.7981670992607439E-5</c:v>
                </c:pt>
                <c:pt idx="1776">
                  <c:v>2.9126819350200572E-4</c:v>
                </c:pt>
                <c:pt idx="1777">
                  <c:v>1.7288825659073549E-5</c:v>
                </c:pt>
                <c:pt idx="1778">
                  <c:v>1.5741310789167191E-4</c:v>
                </c:pt>
                <c:pt idx="1779">
                  <c:v>3.0509964790436566E-4</c:v>
                </c:pt>
                <c:pt idx="1780">
                  <c:v>5.6392698775442604E-6</c:v>
                </c:pt>
                <c:pt idx="1781">
                  <c:v>3.7261767181730396E-5</c:v>
                </c:pt>
                <c:pt idx="1782">
                  <c:v>1.1262790350861999E-4</c:v>
                </c:pt>
                <c:pt idx="1783">
                  <c:v>4.7149452615829736E-5</c:v>
                </c:pt>
                <c:pt idx="1784">
                  <c:v>3.1750600077846627E-4</c:v>
                </c:pt>
                <c:pt idx="1785">
                  <c:v>4.593960976095145E-5</c:v>
                </c:pt>
                <c:pt idx="1786">
                  <c:v>1.4135184846919066E-5</c:v>
                </c:pt>
                <c:pt idx="1787">
                  <c:v>3.7691252210388961E-4</c:v>
                </c:pt>
                <c:pt idx="1788">
                  <c:v>8.3686775166048603E-5</c:v>
                </c:pt>
                <c:pt idx="1789">
                  <c:v>2.9264258900055983E-4</c:v>
                </c:pt>
                <c:pt idx="1790">
                  <c:v>2.0487117862993754E-5</c:v>
                </c:pt>
                <c:pt idx="1791">
                  <c:v>2.6523233774726897E-4</c:v>
                </c:pt>
                <c:pt idx="1792">
                  <c:v>2.5512031416778354E-4</c:v>
                </c:pt>
                <c:pt idx="1793">
                  <c:v>1.7199280304034344E-4</c:v>
                </c:pt>
                <c:pt idx="1794">
                  <c:v>5.8101097323811585E-5</c:v>
                </c:pt>
                <c:pt idx="1795">
                  <c:v>3.7069746246770716E-4</c:v>
                </c:pt>
                <c:pt idx="1796">
                  <c:v>3.0095815183455962E-4</c:v>
                </c:pt>
                <c:pt idx="1797">
                  <c:v>2.3933725196624748E-4</c:v>
                </c:pt>
                <c:pt idx="1798">
                  <c:v>2.7321320326991936E-4</c:v>
                </c:pt>
                <c:pt idx="1799">
                  <c:v>3.6877625837617367E-4</c:v>
                </c:pt>
                <c:pt idx="1800">
                  <c:v>1.1513218199504909E-5</c:v>
                </c:pt>
                <c:pt idx="1801">
                  <c:v>4.2215576357900388E-6</c:v>
                </c:pt>
                <c:pt idx="1802">
                  <c:v>4.0005499434824728E-5</c:v>
                </c:pt>
                <c:pt idx="1803">
                  <c:v>7.1118827163577181E-6</c:v>
                </c:pt>
                <c:pt idx="1804">
                  <c:v>4.0466644422051463E-4</c:v>
                </c:pt>
                <c:pt idx="1805">
                  <c:v>1.9305482128419908E-4</c:v>
                </c:pt>
                <c:pt idx="1806">
                  <c:v>8.028245218620508E-5</c:v>
                </c:pt>
                <c:pt idx="1807">
                  <c:v>3.4323457722291048E-6</c:v>
                </c:pt>
                <c:pt idx="1808">
                  <c:v>4.4381373624530141E-6</c:v>
                </c:pt>
                <c:pt idx="1809">
                  <c:v>8.0306201038071512E-5</c:v>
                </c:pt>
                <c:pt idx="1810">
                  <c:v>1.6151791979579237E-4</c:v>
                </c:pt>
                <c:pt idx="1811">
                  <c:v>2.2949511932551699E-5</c:v>
                </c:pt>
                <c:pt idx="1812">
                  <c:v>4.0832491523255972E-4</c:v>
                </c:pt>
                <c:pt idx="1813">
                  <c:v>1.3831691391985603E-4</c:v>
                </c:pt>
                <c:pt idx="1814">
                  <c:v>1.3551994146862015E-4</c:v>
                </c:pt>
                <c:pt idx="1815">
                  <c:v>9.0427111534739073E-6</c:v>
                </c:pt>
                <c:pt idx="1816">
                  <c:v>4.9889366135383259E-5</c:v>
                </c:pt>
                <c:pt idx="1817">
                  <c:v>2.9116007299765387E-4</c:v>
                </c:pt>
                <c:pt idx="1818">
                  <c:v>2.4443858884645814E-6</c:v>
                </c:pt>
                <c:pt idx="1819">
                  <c:v>1.0040293159216753E-5</c:v>
                </c:pt>
                <c:pt idx="1820">
                  <c:v>2.3000914555698537E-5</c:v>
                </c:pt>
                <c:pt idx="1821">
                  <c:v>9.210008173233893E-5</c:v>
                </c:pt>
                <c:pt idx="1822">
                  <c:v>2.742915638100894E-5</c:v>
                </c:pt>
                <c:pt idx="1823">
                  <c:v>8.0730042953585751E-5</c:v>
                </c:pt>
                <c:pt idx="1824">
                  <c:v>1.0411918510845305E-5</c:v>
                </c:pt>
                <c:pt idx="1825">
                  <c:v>3.5650257751315998E-4</c:v>
                </c:pt>
                <c:pt idx="1826">
                  <c:v>2.1421758695119031E-4</c:v>
                </c:pt>
                <c:pt idx="1827">
                  <c:v>1.092337579800512E-4</c:v>
                </c:pt>
                <c:pt idx="1828">
                  <c:v>3.6890241698151995E-4</c:v>
                </c:pt>
                <c:pt idx="1829">
                  <c:v>2.9267200574342419E-4</c:v>
                </c:pt>
                <c:pt idx="1830">
                  <c:v>3.7022870136946295E-4</c:v>
                </c:pt>
                <c:pt idx="1831">
                  <c:v>3.0961141551717441E-5</c:v>
                </c:pt>
                <c:pt idx="1832">
                  <c:v>3.4995435838715202E-5</c:v>
                </c:pt>
                <c:pt idx="1833">
                  <c:v>7.430464786132413E-5</c:v>
                </c:pt>
                <c:pt idx="1834">
                  <c:v>1.3325862293517052E-4</c:v>
                </c:pt>
                <c:pt idx="1835">
                  <c:v>3.2806977966145993E-6</c:v>
                </c:pt>
                <c:pt idx="1836">
                  <c:v>2.0627143130021714E-4</c:v>
                </c:pt>
                <c:pt idx="1837">
                  <c:v>5.6609175680307392E-5</c:v>
                </c:pt>
                <c:pt idx="1838">
                  <c:v>5.2936288250994264E-5</c:v>
                </c:pt>
                <c:pt idx="1839">
                  <c:v>3.8928951982835757E-4</c:v>
                </c:pt>
                <c:pt idx="1840">
                  <c:v>8.0503801734447113E-5</c:v>
                </c:pt>
                <c:pt idx="1841">
                  <c:v>1.4197483258229508E-4</c:v>
                </c:pt>
                <c:pt idx="1842">
                  <c:v>4.2439669380463749E-5</c:v>
                </c:pt>
                <c:pt idx="1843">
                  <c:v>2.6151032233060671E-4</c:v>
                </c:pt>
                <c:pt idx="1844">
                  <c:v>2.0474280665266684E-5</c:v>
                </c:pt>
                <c:pt idx="1845">
                  <c:v>1.6531115574546361E-4</c:v>
                </c:pt>
                <c:pt idx="1846">
                  <c:v>7.4228755875179378E-5</c:v>
                </c:pt>
                <c:pt idx="1847">
                  <c:v>1.193353124926493E-5</c:v>
                </c:pt>
                <c:pt idx="1848">
                  <c:v>2.5820823050693266E-6</c:v>
                </c:pt>
                <c:pt idx="1849">
                  <c:v>2.0012492678525952E-4</c:v>
                </c:pt>
                <c:pt idx="1850">
                  <c:v>8.8312919249358803E-6</c:v>
                </c:pt>
                <c:pt idx="1851">
                  <c:v>8.3116929255270058E-5</c:v>
                </c:pt>
                <c:pt idx="1852">
                  <c:v>1.1069690844908771E-5</c:v>
                </c:pt>
                <c:pt idx="1853">
                  <c:v>3.7176698407484726E-4</c:v>
                </c:pt>
                <c:pt idx="1854">
                  <c:v>2.3730796786383898E-4</c:v>
                </c:pt>
                <c:pt idx="1855">
                  <c:v>5.4538986895182876E-5</c:v>
                </c:pt>
                <c:pt idx="1856">
                  <c:v>7.8954595134167258E-6</c:v>
                </c:pt>
                <c:pt idx="1857">
                  <c:v>1.0723779799205945E-4</c:v>
                </c:pt>
                <c:pt idx="1858">
                  <c:v>1.596743833438282E-5</c:v>
                </c:pt>
                <c:pt idx="1859">
                  <c:v>8.1067704837049353E-6</c:v>
                </c:pt>
                <c:pt idx="1860">
                  <c:v>1.747661968205879E-4</c:v>
                </c:pt>
                <c:pt idx="1861">
                  <c:v>2.9410274576997173E-4</c:v>
                </c:pt>
                <c:pt idx="1862">
                  <c:v>5.8281226600823913E-5</c:v>
                </c:pt>
                <c:pt idx="1863">
                  <c:v>3.0575669627769529E-4</c:v>
                </c:pt>
                <c:pt idx="1864">
                  <c:v>4.0758163350868828E-4</c:v>
                </c:pt>
                <c:pt idx="1865">
                  <c:v>3.8118664361453845E-4</c:v>
                </c:pt>
                <c:pt idx="1866">
                  <c:v>1.3485436947026418E-4</c:v>
                </c:pt>
                <c:pt idx="1867">
                  <c:v>1.3164727582652602E-5</c:v>
                </c:pt>
                <c:pt idx="1868">
                  <c:v>3.3585236464833416E-5</c:v>
                </c:pt>
                <c:pt idx="1869">
                  <c:v>3.1987452526789287E-4</c:v>
                </c:pt>
                <c:pt idx="1870">
                  <c:v>1.1342081841180941E-4</c:v>
                </c:pt>
                <c:pt idx="1871">
                  <c:v>3.2336980318434731E-6</c:v>
                </c:pt>
                <c:pt idx="1872">
                  <c:v>4.6223998684466048E-6</c:v>
                </c:pt>
                <c:pt idx="1873">
                  <c:v>2.4929591123209455E-5</c:v>
                </c:pt>
                <c:pt idx="1874">
                  <c:v>2.0000485120678246E-4</c:v>
                </c:pt>
                <c:pt idx="1875">
                  <c:v>1.5115515015326042E-4</c:v>
                </c:pt>
                <c:pt idx="1876">
                  <c:v>3.6982326034842573E-4</c:v>
                </c:pt>
                <c:pt idx="1877">
                  <c:v>1.4326001980378399E-5</c:v>
                </c:pt>
                <c:pt idx="1878">
                  <c:v>3.1560883665152908E-4</c:v>
                </c:pt>
                <c:pt idx="1879">
                  <c:v>1.3992844022557764E-4</c:v>
                </c:pt>
                <c:pt idx="1880">
                  <c:v>4.6675360439149687E-5</c:v>
                </c:pt>
                <c:pt idx="1881">
                  <c:v>2.9640782023156832E-4</c:v>
                </c:pt>
                <c:pt idx="1882">
                  <c:v>3.8758178054167382E-5</c:v>
                </c:pt>
                <c:pt idx="1883">
                  <c:v>8.9453932539203612E-5</c:v>
                </c:pt>
                <c:pt idx="1884">
                  <c:v>3.3704047409270301E-4</c:v>
                </c:pt>
                <c:pt idx="1885">
                  <c:v>1.5059714824368479E-5</c:v>
                </c:pt>
                <c:pt idx="1886">
                  <c:v>4.0838367233898175E-4</c:v>
                </c:pt>
                <c:pt idx="1887">
                  <c:v>3.5447752249419463E-4</c:v>
                </c:pt>
                <c:pt idx="1888">
                  <c:v>3.9760453644758245E-4</c:v>
                </c:pt>
                <c:pt idx="1889">
                  <c:v>4.7399979254951783E-5</c:v>
                </c:pt>
                <c:pt idx="1890">
                  <c:v>1.6638165505646123E-4</c:v>
                </c:pt>
                <c:pt idx="1891">
                  <c:v>1.6125588211926245E-5</c:v>
                </c:pt>
                <c:pt idx="1892">
                  <c:v>1.2617116289258118E-5</c:v>
                </c:pt>
                <c:pt idx="1893">
                  <c:v>9.073196755717907E-6</c:v>
                </c:pt>
                <c:pt idx="1894">
                  <c:v>3.6688144815512965E-4</c:v>
                </c:pt>
                <c:pt idx="1895">
                  <c:v>1.8832817510207079E-4</c:v>
                </c:pt>
                <c:pt idx="1896">
                  <c:v>2.9358808642275926E-4</c:v>
                </c:pt>
                <c:pt idx="1897">
                  <c:v>3.7411865527182123E-4</c:v>
                </c:pt>
                <c:pt idx="1898">
                  <c:v>6.7874356642932046E-5</c:v>
                </c:pt>
                <c:pt idx="1899">
                  <c:v>3.4807106888299163E-6</c:v>
                </c:pt>
                <c:pt idx="1900">
                  <c:v>2.0012737753246498E-4</c:v>
                </c:pt>
                <c:pt idx="1901">
                  <c:v>2.0549344687063542E-5</c:v>
                </c:pt>
                <c:pt idx="1902">
                  <c:v>1.1835627125635074E-4</c:v>
                </c:pt>
                <c:pt idx="1903">
                  <c:v>5.5968320636472915E-5</c:v>
                </c:pt>
                <c:pt idx="1904">
                  <c:v>4.0839737195916189E-4</c:v>
                </c:pt>
                <c:pt idx="1905">
                  <c:v>9.1389945802160266E-5</c:v>
                </c:pt>
                <c:pt idx="1906">
                  <c:v>3.0967007718723356E-4</c:v>
                </c:pt>
                <c:pt idx="1907">
                  <c:v>3.779708160702944E-5</c:v>
                </c:pt>
                <c:pt idx="1908">
                  <c:v>1.4834575786217371E-4</c:v>
                </c:pt>
                <c:pt idx="1909">
                  <c:v>1.7297806325770632E-4</c:v>
                </c:pt>
                <c:pt idx="1910">
                  <c:v>2.5482531212614855E-5</c:v>
                </c:pt>
                <c:pt idx="1911">
                  <c:v>3.901671994961593E-4</c:v>
                </c:pt>
                <c:pt idx="1912">
                  <c:v>5.9077335236516791E-6</c:v>
                </c:pt>
                <c:pt idx="1913">
                  <c:v>9.0350397674297877E-6</c:v>
                </c:pt>
                <c:pt idx="1914">
                  <c:v>2.7273383222197622E-5</c:v>
                </c:pt>
                <c:pt idx="1915">
                  <c:v>7.1170701041021335E-6</c:v>
                </c:pt>
                <c:pt idx="1916">
                  <c:v>2.9238758255258822E-4</c:v>
                </c:pt>
                <c:pt idx="1917">
                  <c:v>3.6067532034480637E-4</c:v>
                </c:pt>
                <c:pt idx="1918">
                  <c:v>4.0397309769674502E-4</c:v>
                </c:pt>
                <c:pt idx="1919">
                  <c:v>9.5725661446355583E-5</c:v>
                </c:pt>
                <c:pt idx="1920">
                  <c:v>6.2185076504671293E-5</c:v>
                </c:pt>
                <c:pt idx="1921">
                  <c:v>5.3291284272213469E-6</c:v>
                </c:pt>
                <c:pt idx="1922">
                  <c:v>2.616505640858846E-4</c:v>
                </c:pt>
                <c:pt idx="1923">
                  <c:v>2.6553563486354906E-4</c:v>
                </c:pt>
                <c:pt idx="1924">
                  <c:v>4.0996660360755426E-6</c:v>
                </c:pt>
                <c:pt idx="1925">
                  <c:v>3.9322982419783735E-4</c:v>
                </c:pt>
                <c:pt idx="1926">
                  <c:v>2.3024849866636757E-4</c:v>
                </c:pt>
                <c:pt idx="1927">
                  <c:v>1.7707175108840856E-4</c:v>
                </c:pt>
                <c:pt idx="1928">
                  <c:v>3.9957870164628815E-4</c:v>
                </c:pt>
                <c:pt idx="1929">
                  <c:v>2.5178904391393638E-4</c:v>
                </c:pt>
                <c:pt idx="1930">
                  <c:v>8.322046944891892E-6</c:v>
                </c:pt>
                <c:pt idx="1931">
                  <c:v>3.6318531619065642E-4</c:v>
                </c:pt>
                <c:pt idx="1932">
                  <c:v>2.3622285766565135E-4</c:v>
                </c:pt>
                <c:pt idx="1933">
                  <c:v>4.2590741813950826E-5</c:v>
                </c:pt>
                <c:pt idx="1934">
                  <c:v>3.6729264197673901E-6</c:v>
                </c:pt>
                <c:pt idx="1935">
                  <c:v>2.6655474862158265E-4</c:v>
                </c:pt>
                <c:pt idx="1936">
                  <c:v>1.7631670623053459E-4</c:v>
                </c:pt>
                <c:pt idx="1937">
                  <c:v>8.9903671015894389E-5</c:v>
                </c:pt>
                <c:pt idx="1938">
                  <c:v>4.0692201304796033E-4</c:v>
                </c:pt>
                <c:pt idx="1939">
                  <c:v>3.926766161581609E-5</c:v>
                </c:pt>
                <c:pt idx="1940">
                  <c:v>1.2808845941658336E-4</c:v>
                </c:pt>
                <c:pt idx="1941">
                  <c:v>4.6639727409026351E-6</c:v>
                </c:pt>
                <c:pt idx="1942">
                  <c:v>5.4687191878309296E-5</c:v>
                </c:pt>
                <c:pt idx="1943">
                  <c:v>3.8184880340752254E-4</c:v>
                </c:pt>
                <c:pt idx="1944">
                  <c:v>1.516110800897601E-5</c:v>
                </c:pt>
                <c:pt idx="1945">
                  <c:v>3.1312516760295634E-4</c:v>
                </c:pt>
                <c:pt idx="1946">
                  <c:v>3.1734957620243855E-4</c:v>
                </c:pt>
                <c:pt idx="1947">
                  <c:v>3.4485528244998433E-4</c:v>
                </c:pt>
                <c:pt idx="1948">
                  <c:v>6.5002911068584479E-5</c:v>
                </c:pt>
                <c:pt idx="1949">
                  <c:v>4.7270061024632741E-5</c:v>
                </c:pt>
                <c:pt idx="1950">
                  <c:v>6.5169987183318635E-6</c:v>
                </c:pt>
                <c:pt idx="1951">
                  <c:v>1.1566354380673873E-4</c:v>
                </c:pt>
                <c:pt idx="1952">
                  <c:v>3.7117319358835713E-4</c:v>
                </c:pt>
                <c:pt idx="1953">
                  <c:v>5.7824063247767755E-5</c:v>
                </c:pt>
                <c:pt idx="1954">
                  <c:v>1.6850883228728384E-4</c:v>
                </c:pt>
                <c:pt idx="1955">
                  <c:v>8.248773625093958E-5</c:v>
                </c:pt>
                <c:pt idx="1956">
                  <c:v>1.9215705104485915E-5</c:v>
                </c:pt>
                <c:pt idx="1957">
                  <c:v>1.001259626856862E-5</c:v>
                </c:pt>
                <c:pt idx="1958">
                  <c:v>2.2233742929330423E-5</c:v>
                </c:pt>
                <c:pt idx="1959">
                  <c:v>3.9962023934329843E-4</c:v>
                </c:pt>
                <c:pt idx="1960">
                  <c:v>3.9850195004690651E-5</c:v>
                </c:pt>
                <c:pt idx="1961">
                  <c:v>1.3082200771663547E-4</c:v>
                </c:pt>
                <c:pt idx="1962">
                  <c:v>1.0425345375995656E-4</c:v>
                </c:pt>
                <c:pt idx="1963">
                  <c:v>9.4159819314365326E-5</c:v>
                </c:pt>
                <c:pt idx="1964">
                  <c:v>6.7490317726948083E-5</c:v>
                </c:pt>
                <c:pt idx="1965">
                  <c:v>2.1459046045252916E-5</c:v>
                </c:pt>
                <c:pt idx="1966">
                  <c:v>3.8068385180075237E-4</c:v>
                </c:pt>
                <c:pt idx="1967">
                  <c:v>1.6938962361020124E-5</c:v>
                </c:pt>
                <c:pt idx="1968">
                  <c:v>1.2328122852263833E-5</c:v>
                </c:pt>
                <c:pt idx="1969">
                  <c:v>4.0336603440536408E-4</c:v>
                </c:pt>
                <c:pt idx="1970">
                  <c:v>1.1097882210262388E-4</c:v>
                </c:pt>
                <c:pt idx="1971">
                  <c:v>8.3059179808549173E-5</c:v>
                </c:pt>
                <c:pt idx="1972">
                  <c:v>3.5199242241799471E-4</c:v>
                </c:pt>
                <c:pt idx="1973">
                  <c:v>4.3428667761635068E-5</c:v>
                </c:pt>
                <c:pt idx="1974">
                  <c:v>2.6306066641749635E-4</c:v>
                </c:pt>
                <c:pt idx="1975">
                  <c:v>3.0255623171974609E-4</c:v>
                </c:pt>
                <c:pt idx="1976">
                  <c:v>2.1860887592363927E-5</c:v>
                </c:pt>
                <c:pt idx="1977">
                  <c:v>3.3496456871871463E-4</c:v>
                </c:pt>
                <c:pt idx="1978">
                  <c:v>9.4636745923723782E-5</c:v>
                </c:pt>
                <c:pt idx="1979">
                  <c:v>3.6883903637397229E-4</c:v>
                </c:pt>
                <c:pt idx="1980">
                  <c:v>1.3587716211300074E-4</c:v>
                </c:pt>
                <c:pt idx="1981">
                  <c:v>2.1015446743025742E-4</c:v>
                </c:pt>
                <c:pt idx="1982">
                  <c:v>5.9253776163053013E-6</c:v>
                </c:pt>
                <c:pt idx="1983">
                  <c:v>3.3518356839207624E-5</c:v>
                </c:pt>
                <c:pt idx="1984">
                  <c:v>1.1453323312175242E-4</c:v>
                </c:pt>
                <c:pt idx="1985">
                  <c:v>9.4955578902134239E-5</c:v>
                </c:pt>
                <c:pt idx="1986">
                  <c:v>1.754030997768042E-5</c:v>
                </c:pt>
                <c:pt idx="1987">
                  <c:v>1.5560874972981364E-4</c:v>
                </c:pt>
                <c:pt idx="1988">
                  <c:v>1.9819901258373142E-4</c:v>
                </c:pt>
                <c:pt idx="1989">
                  <c:v>2.7513644390887509E-4</c:v>
                </c:pt>
                <c:pt idx="1990">
                  <c:v>4.6451604613473971E-5</c:v>
                </c:pt>
                <c:pt idx="1991">
                  <c:v>5.3607421655005191E-6</c:v>
                </c:pt>
                <c:pt idx="1992">
                  <c:v>1.0747149530242837E-5</c:v>
                </c:pt>
                <c:pt idx="1993">
                  <c:v>1.7930421449998584E-5</c:v>
                </c:pt>
                <c:pt idx="1994">
                  <c:v>2.3179107103578412E-4</c:v>
                </c:pt>
                <c:pt idx="1995">
                  <c:v>5.7214803212644245E-6</c:v>
                </c:pt>
                <c:pt idx="1996">
                  <c:v>2.1853374061707711E-4</c:v>
                </c:pt>
                <c:pt idx="1997">
                  <c:v>1.7717737337000661E-4</c:v>
                </c:pt>
                <c:pt idx="1998">
                  <c:v>1.917630204328584E-5</c:v>
                </c:pt>
                <c:pt idx="1999">
                  <c:v>2.814646426722605E-4</c:v>
                </c:pt>
              </c:numCache>
            </c:numRef>
          </c:yVal>
          <c:smooth val="0"/>
          <c:extLst>
            <c:ext xmlns:c16="http://schemas.microsoft.com/office/drawing/2014/chart" uri="{C3380CC4-5D6E-409C-BE32-E72D297353CC}">
              <c16:uniqueId val="{00000000-B99C-4C6A-B81A-F612FD91D38E}"/>
            </c:ext>
          </c:extLst>
        </c:ser>
        <c:dLbls>
          <c:showLegendKey val="0"/>
          <c:showVal val="0"/>
          <c:showCatName val="0"/>
          <c:showSerName val="0"/>
          <c:showPercent val="0"/>
          <c:showBubbleSize val="0"/>
        </c:dLbls>
        <c:axId val="363214847"/>
        <c:axId val="616560127"/>
      </c:scatterChart>
      <c:valAx>
        <c:axId val="3632148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60127"/>
        <c:crosses val="autoZero"/>
        <c:crossBetween val="midCat"/>
      </c:valAx>
      <c:valAx>
        <c:axId val="61656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214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Footfall  and Marketing Spend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review'!$O$16</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review'!$N$17:$N$27</c:f>
              <c:strCache>
                <c:ptCount val="10"/>
                <c:pt idx="0">
                  <c:v>0-99</c:v>
                </c:pt>
                <c:pt idx="1">
                  <c:v>100-199</c:v>
                </c:pt>
                <c:pt idx="2">
                  <c:v>200-299</c:v>
                </c:pt>
                <c:pt idx="3">
                  <c:v>300-399</c:v>
                </c:pt>
                <c:pt idx="4">
                  <c:v>400-499</c:v>
                </c:pt>
                <c:pt idx="5">
                  <c:v>500-599</c:v>
                </c:pt>
                <c:pt idx="6">
                  <c:v>600-699</c:v>
                </c:pt>
                <c:pt idx="7">
                  <c:v>700-799</c:v>
                </c:pt>
                <c:pt idx="8">
                  <c:v>800-899</c:v>
                </c:pt>
                <c:pt idx="9">
                  <c:v>900-999</c:v>
                </c:pt>
              </c:strCache>
            </c:strRef>
          </c:cat>
          <c:val>
            <c:numRef>
              <c:f>'pivot review'!$O$17:$O$27</c:f>
              <c:numCache>
                <c:formatCode>"£"#,##0.00;[Red]\-"£"#,##0.00</c:formatCode>
                <c:ptCount val="10"/>
                <c:pt idx="0">
                  <c:v>24740.899999999998</c:v>
                </c:pt>
                <c:pt idx="1">
                  <c:v>47939.830000000016</c:v>
                </c:pt>
                <c:pt idx="2">
                  <c:v>52722.069999999992</c:v>
                </c:pt>
                <c:pt idx="3">
                  <c:v>56637.900000000031</c:v>
                </c:pt>
                <c:pt idx="4">
                  <c:v>51285.669999999991</c:v>
                </c:pt>
                <c:pt idx="5">
                  <c:v>54613.909999999989</c:v>
                </c:pt>
                <c:pt idx="6">
                  <c:v>52244.840000000018</c:v>
                </c:pt>
                <c:pt idx="7">
                  <c:v>52830.52</c:v>
                </c:pt>
                <c:pt idx="8">
                  <c:v>55456.039999999979</c:v>
                </c:pt>
                <c:pt idx="9">
                  <c:v>56200.3</c:v>
                </c:pt>
              </c:numCache>
            </c:numRef>
          </c:val>
          <c:extLst>
            <c:ext xmlns:c16="http://schemas.microsoft.com/office/drawing/2014/chart" uri="{C3380CC4-5D6E-409C-BE32-E72D297353CC}">
              <c16:uniqueId val="{00000000-B099-4571-9B95-07B7C79ED158}"/>
            </c:ext>
          </c:extLst>
        </c:ser>
        <c:dLbls>
          <c:showLegendKey val="0"/>
          <c:showVal val="0"/>
          <c:showCatName val="0"/>
          <c:showSerName val="0"/>
          <c:showPercent val="0"/>
          <c:showBubbleSize val="0"/>
        </c:dLbls>
        <c:gapWidth val="219"/>
        <c:overlap val="-27"/>
        <c:axId val="1480404624"/>
        <c:axId val="1480414224"/>
      </c:barChart>
      <c:catAx>
        <c:axId val="14804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14224"/>
        <c:crosses val="autoZero"/>
        <c:auto val="1"/>
        <c:lblAlgn val="ctr"/>
        <c:lblOffset val="100"/>
        <c:noMultiLvlLbl val="0"/>
      </c:catAx>
      <c:valAx>
        <c:axId val="1480414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Marketing Spend Operational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23418690227737"/>
          <c:y val="0.45340509962413877"/>
          <c:w val="0.39650273453523399"/>
          <c:h val="0.18828687277541811"/>
        </c:manualLayout>
      </c:layout>
      <c:lineChart>
        <c:grouping val="standard"/>
        <c:varyColors val="0"/>
        <c:ser>
          <c:idx val="0"/>
          <c:order val="0"/>
          <c:tx>
            <c:strRef>
              <c:f>'pivot review'!$R$16</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 review'!$Q$17:$Q$37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review'!$R$17:$R$37</c:f>
              <c:numCache>
                <c:formatCode>"£"#,##0.00;[Red]\-"£"#,##0.00</c:formatCode>
                <c:ptCount val="20"/>
                <c:pt idx="0">
                  <c:v>73032.729999999981</c:v>
                </c:pt>
                <c:pt idx="1">
                  <c:v>169740.34000000003</c:v>
                </c:pt>
                <c:pt idx="2">
                  <c:v>190102.69000000003</c:v>
                </c:pt>
                <c:pt idx="3">
                  <c:v>146836.17000000001</c:v>
                </c:pt>
                <c:pt idx="4">
                  <c:v>169530.99999999991</c:v>
                </c:pt>
                <c:pt idx="5">
                  <c:v>195263.1999999999</c:v>
                </c:pt>
                <c:pt idx="6">
                  <c:v>155596.66000000009</c:v>
                </c:pt>
                <c:pt idx="7">
                  <c:v>186719.07000000009</c:v>
                </c:pt>
                <c:pt idx="8">
                  <c:v>217913.52000000002</c:v>
                </c:pt>
                <c:pt idx="9">
                  <c:v>213443.82</c:v>
                </c:pt>
                <c:pt idx="10">
                  <c:v>204315.89999999994</c:v>
                </c:pt>
                <c:pt idx="11">
                  <c:v>206670.71</c:v>
                </c:pt>
                <c:pt idx="12">
                  <c:v>189320.25000000006</c:v>
                </c:pt>
                <c:pt idx="13">
                  <c:v>208190.22999999995</c:v>
                </c:pt>
                <c:pt idx="14">
                  <c:v>192065.63</c:v>
                </c:pt>
                <c:pt idx="15">
                  <c:v>195044.09000000008</c:v>
                </c:pt>
                <c:pt idx="16">
                  <c:v>217974.25000000009</c:v>
                </c:pt>
                <c:pt idx="17">
                  <c:v>205255.27999999994</c:v>
                </c:pt>
                <c:pt idx="18">
                  <c:v>279741.31000000006</c:v>
                </c:pt>
                <c:pt idx="19">
                  <c:v>215323.85</c:v>
                </c:pt>
              </c:numCache>
            </c:numRef>
          </c:val>
          <c:smooth val="0"/>
          <c:extLst>
            <c:ext xmlns:c16="http://schemas.microsoft.com/office/drawing/2014/chart" uri="{C3380CC4-5D6E-409C-BE32-E72D297353CC}">
              <c16:uniqueId val="{00000003-3573-4841-97D6-8D2E7C2BF8EC}"/>
            </c:ext>
          </c:extLst>
        </c:ser>
        <c:dLbls>
          <c:showLegendKey val="0"/>
          <c:showVal val="0"/>
          <c:showCatName val="0"/>
          <c:showSerName val="0"/>
          <c:showPercent val="0"/>
          <c:showBubbleSize val="0"/>
        </c:dLbls>
        <c:smooth val="0"/>
        <c:axId val="15387935"/>
        <c:axId val="15408575"/>
      </c:lineChart>
      <c:catAx>
        <c:axId val="1538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575"/>
        <c:crosses val="autoZero"/>
        <c:auto val="1"/>
        <c:lblAlgn val="ctr"/>
        <c:lblOffset val="100"/>
        <c:noMultiLvlLbl val="0"/>
      </c:catAx>
      <c:valAx>
        <c:axId val="15408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Marketing Spend and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review'!$U$16</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review'!$T$17:$T$37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review'!$U$17:$U$37</c:f>
              <c:numCache>
                <c:formatCode>General</c:formatCode>
                <c:ptCount val="20"/>
                <c:pt idx="0">
                  <c:v>13371</c:v>
                </c:pt>
                <c:pt idx="1">
                  <c:v>31674</c:v>
                </c:pt>
                <c:pt idx="2">
                  <c:v>30891</c:v>
                </c:pt>
                <c:pt idx="3">
                  <c:v>24199</c:v>
                </c:pt>
                <c:pt idx="4">
                  <c:v>28826</c:v>
                </c:pt>
                <c:pt idx="5">
                  <c:v>29972</c:v>
                </c:pt>
                <c:pt idx="6">
                  <c:v>24238</c:v>
                </c:pt>
                <c:pt idx="7">
                  <c:v>26116</c:v>
                </c:pt>
                <c:pt idx="8">
                  <c:v>31811</c:v>
                </c:pt>
                <c:pt idx="9">
                  <c:v>31223</c:v>
                </c:pt>
                <c:pt idx="10">
                  <c:v>29069</c:v>
                </c:pt>
                <c:pt idx="11">
                  <c:v>29753</c:v>
                </c:pt>
                <c:pt idx="12">
                  <c:v>25278</c:v>
                </c:pt>
                <c:pt idx="13">
                  <c:v>26760</c:v>
                </c:pt>
                <c:pt idx="14">
                  <c:v>25431</c:v>
                </c:pt>
                <c:pt idx="15">
                  <c:v>25836</c:v>
                </c:pt>
                <c:pt idx="16">
                  <c:v>26766</c:v>
                </c:pt>
                <c:pt idx="17">
                  <c:v>26927</c:v>
                </c:pt>
                <c:pt idx="18">
                  <c:v>33868</c:v>
                </c:pt>
                <c:pt idx="19">
                  <c:v>25895</c:v>
                </c:pt>
              </c:numCache>
            </c:numRef>
          </c:val>
          <c:extLst>
            <c:ext xmlns:c16="http://schemas.microsoft.com/office/drawing/2014/chart" uri="{C3380CC4-5D6E-409C-BE32-E72D297353CC}">
              <c16:uniqueId val="{00000000-6961-481D-A688-0FC2DEDE84F7}"/>
            </c:ext>
          </c:extLst>
        </c:ser>
        <c:dLbls>
          <c:showLegendKey val="0"/>
          <c:showVal val="0"/>
          <c:showCatName val="0"/>
          <c:showSerName val="0"/>
          <c:showPercent val="0"/>
          <c:showBubbleSize val="0"/>
        </c:dLbls>
        <c:gapWidth val="219"/>
        <c:overlap val="-27"/>
        <c:axId val="15385055"/>
        <c:axId val="15400415"/>
      </c:barChart>
      <c:catAx>
        <c:axId val="1538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0415"/>
        <c:crosses val="autoZero"/>
        <c:auto val="1"/>
        <c:lblAlgn val="ctr"/>
        <c:lblOffset val="100"/>
        <c:noMultiLvlLbl val="0"/>
      </c:catAx>
      <c:valAx>
        <c:axId val="1540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review!PivotTable10</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review'!$AB$16</c:f>
              <c:strCache>
                <c:ptCount val="1"/>
                <c:pt idx="0">
                  <c:v>Average of Location_Foot_Traffic ( walkers by)</c:v>
                </c:pt>
              </c:strCache>
            </c:strRef>
          </c:tx>
          <c:spPr>
            <a:ln w="28575" cap="rnd">
              <a:solidFill>
                <a:schemeClr val="accent1"/>
              </a:solidFill>
              <a:round/>
            </a:ln>
            <a:effectLst/>
          </c:spPr>
          <c:marker>
            <c:symbol val="none"/>
          </c:marker>
          <c:cat>
            <c:strRef>
              <c:f>'pivot review'!$AA$17:$AA$37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review'!$AB$17:$AB$37</c:f>
              <c:numCache>
                <c:formatCode>0</c:formatCode>
                <c:ptCount val="20"/>
                <c:pt idx="0">
                  <c:v>569.46153846153845</c:v>
                </c:pt>
                <c:pt idx="1">
                  <c:v>541.4434782608696</c:v>
                </c:pt>
                <c:pt idx="2">
                  <c:v>516.32110091743118</c:v>
                </c:pt>
                <c:pt idx="3">
                  <c:v>551.468085106383</c:v>
                </c:pt>
                <c:pt idx="4">
                  <c:v>536.36538461538464</c:v>
                </c:pt>
                <c:pt idx="5">
                  <c:v>512.35652173913047</c:v>
                </c:pt>
                <c:pt idx="6">
                  <c:v>569.31034482758616</c:v>
                </c:pt>
                <c:pt idx="7">
                  <c:v>531.37142857142862</c:v>
                </c:pt>
                <c:pt idx="8">
                  <c:v>550.42857142857144</c:v>
                </c:pt>
                <c:pt idx="9">
                  <c:v>541.63636363636363</c:v>
                </c:pt>
                <c:pt idx="10">
                  <c:v>516.37288135593224</c:v>
                </c:pt>
                <c:pt idx="11">
                  <c:v>555.37864077669906</c:v>
                </c:pt>
                <c:pt idx="12">
                  <c:v>537.11578947368423</c:v>
                </c:pt>
                <c:pt idx="13">
                  <c:v>473.24752475247527</c:v>
                </c:pt>
                <c:pt idx="14">
                  <c:v>592.53571428571433</c:v>
                </c:pt>
                <c:pt idx="15">
                  <c:v>508.41935483870969</c:v>
                </c:pt>
                <c:pt idx="16">
                  <c:v>508.97115384615387</c:v>
                </c:pt>
                <c:pt idx="17">
                  <c:v>572.945652173913</c:v>
                </c:pt>
                <c:pt idx="18">
                  <c:v>509.82786885245901</c:v>
                </c:pt>
                <c:pt idx="19">
                  <c:v>542.97777777777776</c:v>
                </c:pt>
              </c:numCache>
            </c:numRef>
          </c:val>
          <c:smooth val="0"/>
          <c:extLst>
            <c:ext xmlns:c16="http://schemas.microsoft.com/office/drawing/2014/chart" uri="{C3380CC4-5D6E-409C-BE32-E72D297353CC}">
              <c16:uniqueId val="{00000000-42B5-4553-9E01-8C2968EAB643}"/>
            </c:ext>
          </c:extLst>
        </c:ser>
        <c:ser>
          <c:idx val="1"/>
          <c:order val="1"/>
          <c:tx>
            <c:strRef>
              <c:f>'pivot review'!$AC$16</c:f>
              <c:strCache>
                <c:ptCount val="1"/>
                <c:pt idx="0">
                  <c:v>Average of Operational Profit - Daily Revenue</c:v>
                </c:pt>
              </c:strCache>
            </c:strRef>
          </c:tx>
          <c:spPr>
            <a:ln w="28575" cap="rnd">
              <a:solidFill>
                <a:schemeClr val="accent2"/>
              </a:solidFill>
              <a:round/>
            </a:ln>
            <a:effectLst/>
          </c:spPr>
          <c:marker>
            <c:symbol val="none"/>
          </c:marker>
          <c:cat>
            <c:strRef>
              <c:f>'pivot review'!$AA$17:$AA$37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review'!$AC$17:$AC$37</c:f>
              <c:numCache>
                <c:formatCode>"£"#,##0;[Red]\-"£"#,##0</c:formatCode>
                <c:ptCount val="20"/>
                <c:pt idx="0">
                  <c:v>1404.4755769230765</c:v>
                </c:pt>
                <c:pt idx="1">
                  <c:v>1476.0029565217394</c:v>
                </c:pt>
                <c:pt idx="2">
                  <c:v>1744.0613761467894</c:v>
                </c:pt>
                <c:pt idx="3">
                  <c:v>1562.0869148936172</c:v>
                </c:pt>
                <c:pt idx="4">
                  <c:v>1630.1057692307684</c:v>
                </c:pt>
                <c:pt idx="5">
                  <c:v>1697.9408695652164</c:v>
                </c:pt>
                <c:pt idx="6">
                  <c:v>1788.46735632184</c:v>
                </c:pt>
                <c:pt idx="7">
                  <c:v>1778.276857142858</c:v>
                </c:pt>
                <c:pt idx="8">
                  <c:v>2075.3668571428575</c:v>
                </c:pt>
                <c:pt idx="9">
                  <c:v>1940.3983636363637</c:v>
                </c:pt>
                <c:pt idx="10">
                  <c:v>1731.4906779661012</c:v>
                </c:pt>
                <c:pt idx="11">
                  <c:v>2006.5117475728155</c:v>
                </c:pt>
                <c:pt idx="12">
                  <c:v>1992.8447368421059</c:v>
                </c:pt>
                <c:pt idx="13">
                  <c:v>2061.2894059405935</c:v>
                </c:pt>
                <c:pt idx="14">
                  <c:v>2286.4955952380951</c:v>
                </c:pt>
                <c:pt idx="15">
                  <c:v>2097.2482795698934</c:v>
                </c:pt>
                <c:pt idx="16">
                  <c:v>2095.9062500000009</c:v>
                </c:pt>
                <c:pt idx="17">
                  <c:v>2231.0356521739122</c:v>
                </c:pt>
                <c:pt idx="18">
                  <c:v>2292.9615573770498</c:v>
                </c:pt>
                <c:pt idx="19">
                  <c:v>2392.4872222222225</c:v>
                </c:pt>
              </c:numCache>
            </c:numRef>
          </c:val>
          <c:smooth val="0"/>
          <c:extLst>
            <c:ext xmlns:c16="http://schemas.microsoft.com/office/drawing/2014/chart" uri="{C3380CC4-5D6E-409C-BE32-E72D297353CC}">
              <c16:uniqueId val="{00000001-42B5-4553-9E01-8C2968EAB643}"/>
            </c:ext>
          </c:extLst>
        </c:ser>
        <c:dLbls>
          <c:showLegendKey val="0"/>
          <c:showVal val="0"/>
          <c:showCatName val="0"/>
          <c:showSerName val="0"/>
          <c:showPercent val="0"/>
          <c:showBubbleSize val="0"/>
        </c:dLbls>
        <c:smooth val="0"/>
        <c:axId val="1891363776"/>
        <c:axId val="1891361376"/>
      </c:lineChart>
      <c:catAx>
        <c:axId val="189136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61376"/>
        <c:crosses val="autoZero"/>
        <c:auto val="1"/>
        <c:lblAlgn val="ctr"/>
        <c:lblOffset val="100"/>
        <c:noMultiLvlLbl val="0"/>
      </c:catAx>
      <c:valAx>
        <c:axId val="1891361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a:t>
            </a:r>
            <a:r>
              <a:rPr lang="en-GB" baseline="0"/>
              <a:t> of Customers and Avg  Order Value  = ROI on marketing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18"/>
              <c:pt idx="0">
                <c:v>50-74</c:v>
              </c:pt>
              <c:pt idx="1">
                <c:v>75-99</c:v>
              </c:pt>
              <c:pt idx="2">
                <c:v>100-124</c:v>
              </c:pt>
              <c:pt idx="3">
                <c:v>125-149</c:v>
              </c:pt>
              <c:pt idx="4">
                <c:v>150-174</c:v>
              </c:pt>
              <c:pt idx="5">
                <c:v>175-199</c:v>
              </c:pt>
              <c:pt idx="6">
                <c:v>200-224</c:v>
              </c:pt>
              <c:pt idx="7">
                <c:v>225-249</c:v>
              </c:pt>
              <c:pt idx="8">
                <c:v>250-274</c:v>
              </c:pt>
              <c:pt idx="9">
                <c:v>275-299</c:v>
              </c:pt>
              <c:pt idx="10">
                <c:v>300-324</c:v>
              </c:pt>
              <c:pt idx="11">
                <c:v>325-349</c:v>
              </c:pt>
              <c:pt idx="12">
                <c:v>350-374</c:v>
              </c:pt>
              <c:pt idx="13">
                <c:v>375-399</c:v>
              </c:pt>
              <c:pt idx="14">
                <c:v>400-424</c:v>
              </c:pt>
              <c:pt idx="15">
                <c:v>425-449</c:v>
              </c:pt>
              <c:pt idx="16">
                <c:v>450-474</c:v>
              </c:pt>
              <c:pt idx="17">
                <c:v>475-500</c:v>
              </c:pt>
            </c:strLit>
          </c:cat>
          <c:val>
            <c:numLit>
              <c:formatCode>General</c:formatCode>
              <c:ptCount val="18"/>
              <c:pt idx="0">
                <c:v>704.22000000000048</c:v>
              </c:pt>
              <c:pt idx="1">
                <c:v>690.99</c:v>
              </c:pt>
              <c:pt idx="2">
                <c:v>703.1899999999996</c:v>
              </c:pt>
              <c:pt idx="3">
                <c:v>625.36</c:v>
              </c:pt>
              <c:pt idx="4">
                <c:v>680.81000000000006</c:v>
              </c:pt>
              <c:pt idx="5">
                <c:v>792.75999999999988</c:v>
              </c:pt>
              <c:pt idx="6">
                <c:v>721.12</c:v>
              </c:pt>
              <c:pt idx="7">
                <c:v>682.2600000000001</c:v>
              </c:pt>
              <c:pt idx="8">
                <c:v>647.92000000000019</c:v>
              </c:pt>
              <c:pt idx="9">
                <c:v>737.68000000000006</c:v>
              </c:pt>
              <c:pt idx="10">
                <c:v>691.06999999999982</c:v>
              </c:pt>
              <c:pt idx="11">
                <c:v>674.4899999999999</c:v>
              </c:pt>
              <c:pt idx="12">
                <c:v>759.7299999999999</c:v>
              </c:pt>
              <c:pt idx="13">
                <c:v>713.2399999999999</c:v>
              </c:pt>
              <c:pt idx="14">
                <c:v>644.82000000000039</c:v>
              </c:pt>
              <c:pt idx="15">
                <c:v>702.76000000000033</c:v>
              </c:pt>
              <c:pt idx="16">
                <c:v>710.76999999999987</c:v>
              </c:pt>
              <c:pt idx="17">
                <c:v>633.91999999999996</c:v>
              </c:pt>
            </c:numLit>
          </c:val>
          <c:extLst>
            <c:ext xmlns:c16="http://schemas.microsoft.com/office/drawing/2014/chart" uri="{C3380CC4-5D6E-409C-BE32-E72D297353CC}">
              <c16:uniqueId val="{00000001-5928-49EA-81E5-674AE5299C8D}"/>
            </c:ext>
          </c:extLst>
        </c:ser>
        <c:dLbls>
          <c:showLegendKey val="0"/>
          <c:showVal val="0"/>
          <c:showCatName val="0"/>
          <c:showSerName val="0"/>
          <c:showPercent val="0"/>
          <c:showBubbleSize val="0"/>
        </c:dLbls>
        <c:gapWidth val="182"/>
        <c:axId val="1480411344"/>
        <c:axId val="1480414704"/>
      </c:barChart>
      <c:catAx>
        <c:axId val="148041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14704"/>
        <c:crosses val="autoZero"/>
        <c:auto val="1"/>
        <c:lblAlgn val="ctr"/>
        <c:lblOffset val="100"/>
        <c:noMultiLvlLbl val="0"/>
      </c:catAx>
      <c:valAx>
        <c:axId val="148041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1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 Coffee Shop Excel.xlsx]pivot review!PivotTable7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Markerting &amp; Average Order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review'!$X$16</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review'!$W$17:$W$37</c:f>
              <c:strCache>
                <c:ptCount val="20"/>
                <c:pt idx="0">
                  <c:v>0-25</c:v>
                </c:pt>
                <c:pt idx="1">
                  <c:v>25-50</c:v>
                </c:pt>
                <c:pt idx="2">
                  <c:v>50-75</c:v>
                </c:pt>
                <c:pt idx="3">
                  <c:v>75-100</c:v>
                </c:pt>
                <c:pt idx="4">
                  <c:v>100-125</c:v>
                </c:pt>
                <c:pt idx="5">
                  <c:v>125-150</c:v>
                </c:pt>
                <c:pt idx="6">
                  <c:v>150-175</c:v>
                </c:pt>
                <c:pt idx="7">
                  <c:v>175-200</c:v>
                </c:pt>
                <c:pt idx="8">
                  <c:v>200-225</c:v>
                </c:pt>
                <c:pt idx="9">
                  <c:v>225-250</c:v>
                </c:pt>
                <c:pt idx="10">
                  <c:v>250-275</c:v>
                </c:pt>
                <c:pt idx="11">
                  <c:v>275-300</c:v>
                </c:pt>
                <c:pt idx="12">
                  <c:v>300-325</c:v>
                </c:pt>
                <c:pt idx="13">
                  <c:v>325-350</c:v>
                </c:pt>
                <c:pt idx="14">
                  <c:v>350-375</c:v>
                </c:pt>
                <c:pt idx="15">
                  <c:v>375-400</c:v>
                </c:pt>
                <c:pt idx="16">
                  <c:v>400-425</c:v>
                </c:pt>
                <c:pt idx="17">
                  <c:v>425-450</c:v>
                </c:pt>
                <c:pt idx="18">
                  <c:v>450-475</c:v>
                </c:pt>
                <c:pt idx="19">
                  <c:v>475-500</c:v>
                </c:pt>
              </c:strCache>
            </c:strRef>
          </c:cat>
          <c:val>
            <c:numRef>
              <c:f>'pivot review'!$X$17:$X$37</c:f>
              <c:numCache>
                <c:formatCode>"£"#,##0.00</c:formatCode>
                <c:ptCount val="20"/>
                <c:pt idx="0">
                  <c:v>298.8599999999999</c:v>
                </c:pt>
                <c:pt idx="1">
                  <c:v>676.05</c:v>
                </c:pt>
                <c:pt idx="2">
                  <c:v>714.6099999999999</c:v>
                </c:pt>
                <c:pt idx="3">
                  <c:v>565.81999999999994</c:v>
                </c:pt>
                <c:pt idx="4">
                  <c:v>623.70000000000027</c:v>
                </c:pt>
                <c:pt idx="5">
                  <c:v>750.18999999999937</c:v>
                </c:pt>
                <c:pt idx="6">
                  <c:v>533.83999999999992</c:v>
                </c:pt>
                <c:pt idx="7">
                  <c:v>712.88999999999987</c:v>
                </c:pt>
                <c:pt idx="8">
                  <c:v>683.18</c:v>
                </c:pt>
                <c:pt idx="9">
                  <c:v>701.61999999999989</c:v>
                </c:pt>
                <c:pt idx="10">
                  <c:v>730.39</c:v>
                </c:pt>
                <c:pt idx="11">
                  <c:v>620.31999999999994</c:v>
                </c:pt>
                <c:pt idx="12">
                  <c:v>592.84</c:v>
                </c:pt>
                <c:pt idx="13">
                  <c:v>657.51000000000033</c:v>
                </c:pt>
                <c:pt idx="14">
                  <c:v>526.6099999999999</c:v>
                </c:pt>
                <c:pt idx="15">
                  <c:v>548.46</c:v>
                </c:pt>
                <c:pt idx="16">
                  <c:v>666.5899999999998</c:v>
                </c:pt>
                <c:pt idx="17">
                  <c:v>565.5100000000001</c:v>
                </c:pt>
                <c:pt idx="18">
                  <c:v>786.87000000000012</c:v>
                </c:pt>
                <c:pt idx="19">
                  <c:v>561.25000000000011</c:v>
                </c:pt>
              </c:numCache>
            </c:numRef>
          </c:val>
          <c:extLst>
            <c:ext xmlns:c16="http://schemas.microsoft.com/office/drawing/2014/chart" uri="{C3380CC4-5D6E-409C-BE32-E72D297353CC}">
              <c16:uniqueId val="{00000000-434F-4CD2-9827-377F241834C9}"/>
            </c:ext>
          </c:extLst>
        </c:ser>
        <c:dLbls>
          <c:showLegendKey val="0"/>
          <c:showVal val="0"/>
          <c:showCatName val="0"/>
          <c:showSerName val="0"/>
          <c:showPercent val="0"/>
          <c:showBubbleSize val="0"/>
        </c:dLbls>
        <c:gapWidth val="219"/>
        <c:overlap val="-27"/>
        <c:axId val="962148192"/>
        <c:axId val="962153952"/>
      </c:barChart>
      <c:catAx>
        <c:axId val="96214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53952"/>
        <c:crosses val="autoZero"/>
        <c:auto val="1"/>
        <c:lblAlgn val="ctr"/>
        <c:lblOffset val="100"/>
        <c:noMultiLvlLbl val="0"/>
      </c:catAx>
      <c:valAx>
        <c:axId val="96215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Order Value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4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Daily_Revenue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Daily_Revenue</a:t>
          </a:r>
        </a:p>
      </cx:txPr>
    </cx:title>
    <cx:plotArea>
      <cx:plotAreaRegion>
        <cx:series layoutId="boxWhisker" uniqueId="{724658EC-CFE5-4243-B16F-55D0CFFF4E95}">
          <cx:tx>
            <cx:txData>
              <cx:f>_xlchart.v1.1</cx:f>
              <cx:v>Operational Profit - Daily Revenue</cx:v>
            </cx:txData>
          </cx:tx>
          <cx:dataId val="0"/>
          <cx:layoutPr>
            <cx:statistics quartileMethod="exclusive"/>
          </cx:layoutPr>
        </cx:series>
      </cx:plotAreaRegion>
      <cx:axis id="0">
        <cx:catScaling/>
        <cx:majorGridlines/>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histogram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histogram revenue</a:t>
          </a:r>
        </a:p>
      </cx:txPr>
    </cx:title>
    <cx:plotArea>
      <cx:plotAreaRegion>
        <cx:series layoutId="clusteredColumn" uniqueId="{798E84A9-D5C9-43BD-A57B-7C364EB66DF8}">
          <cx:tx>
            <cx:txData>
              <cx:f>_xlchart.v1.3</cx:f>
              <cx:v>Operational Profit - Daily Revenue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microsoft.com/office/2014/relationships/chartEx" Target="../charts/chartEx2.xml"/><Relationship Id="rId7" Type="http://schemas.openxmlformats.org/officeDocument/2006/relationships/chart" Target="../charts/chart7.xml"/><Relationship Id="rId2" Type="http://schemas.openxmlformats.org/officeDocument/2006/relationships/chart" Target="../charts/chart3.xml"/><Relationship Id="rId1" Type="http://schemas.microsoft.com/office/2014/relationships/chartEx" Target="../charts/chartEx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image" Target="../media/image18.png"/><Relationship Id="rId26" Type="http://schemas.openxmlformats.org/officeDocument/2006/relationships/image" Target="../media/image26.svg"/><Relationship Id="rId3" Type="http://schemas.openxmlformats.org/officeDocument/2006/relationships/chart" Target="../charts/chart13.xml"/><Relationship Id="rId21" Type="http://schemas.openxmlformats.org/officeDocument/2006/relationships/image" Target="../media/image21.svg"/><Relationship Id="rId7" Type="http://schemas.openxmlformats.org/officeDocument/2006/relationships/chart" Target="../charts/chart17.xml"/><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25.svg"/><Relationship Id="rId2" Type="http://schemas.openxmlformats.org/officeDocument/2006/relationships/chart" Target="../charts/chart12.xml"/><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image" Target="../media/image11.svg"/><Relationship Id="rId24" Type="http://schemas.openxmlformats.org/officeDocument/2006/relationships/image" Target="../media/image24.svg"/><Relationship Id="rId5" Type="http://schemas.openxmlformats.org/officeDocument/2006/relationships/chart" Target="../charts/chart15.xml"/><Relationship Id="rId15" Type="http://schemas.openxmlformats.org/officeDocument/2006/relationships/image" Target="../media/image15.svg"/><Relationship Id="rId23" Type="http://schemas.openxmlformats.org/officeDocument/2006/relationships/image" Target="../media/image23.svg"/><Relationship Id="rId28" Type="http://schemas.openxmlformats.org/officeDocument/2006/relationships/image" Target="../media/image28.svg"/><Relationship Id="rId10" Type="http://schemas.openxmlformats.org/officeDocument/2006/relationships/image" Target="../media/image10.png"/><Relationship Id="rId19" Type="http://schemas.openxmlformats.org/officeDocument/2006/relationships/image" Target="../media/image19.svg"/><Relationship Id="rId4" Type="http://schemas.openxmlformats.org/officeDocument/2006/relationships/chart" Target="../charts/chart14.xml"/><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2.svg"/><Relationship Id="rId27" Type="http://schemas.openxmlformats.org/officeDocument/2006/relationships/image" Target="../media/image27.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13</xdr:col>
      <xdr:colOff>8533</xdr:colOff>
      <xdr:row>20</xdr:row>
      <xdr:rowOff>23348</xdr:rowOff>
    </xdr:to>
    <xdr:pic>
      <xdr:nvPicPr>
        <xdr:cNvPr id="2" name="Picture 1">
          <a:extLst>
            <a:ext uri="{FF2B5EF4-FFF2-40B4-BE49-F238E27FC236}">
              <a16:creationId xmlns:a16="http://schemas.microsoft.com/office/drawing/2014/main" id="{8F75795E-61AE-EF22-E6C5-23E239123FF0}"/>
            </a:ext>
          </a:extLst>
        </xdr:cNvPr>
        <xdr:cNvPicPr>
          <a:picLocks noChangeAspect="1"/>
        </xdr:cNvPicPr>
      </xdr:nvPicPr>
      <xdr:blipFill>
        <a:blip xmlns:r="http://schemas.openxmlformats.org/officeDocument/2006/relationships" r:embed="rId1"/>
        <a:stretch>
          <a:fillRect/>
        </a:stretch>
      </xdr:blipFill>
      <xdr:spPr>
        <a:xfrm>
          <a:off x="0" y="190500"/>
          <a:ext cx="7933333" cy="3714286"/>
        </a:xfrm>
        <a:prstGeom prst="rect">
          <a:avLst/>
        </a:prstGeom>
      </xdr:spPr>
    </xdr:pic>
    <xdr:clientData/>
  </xdr:twoCellAnchor>
  <xdr:twoCellAnchor editAs="oneCell">
    <xdr:from>
      <xdr:col>0</xdr:col>
      <xdr:colOff>0</xdr:colOff>
      <xdr:row>21</xdr:row>
      <xdr:rowOff>0</xdr:rowOff>
    </xdr:from>
    <xdr:to>
      <xdr:col>13</xdr:col>
      <xdr:colOff>84724</xdr:colOff>
      <xdr:row>35</xdr:row>
      <xdr:rowOff>9190</xdr:rowOff>
    </xdr:to>
    <xdr:pic>
      <xdr:nvPicPr>
        <xdr:cNvPr id="3" name="Picture 2">
          <a:extLst>
            <a:ext uri="{FF2B5EF4-FFF2-40B4-BE49-F238E27FC236}">
              <a16:creationId xmlns:a16="http://schemas.microsoft.com/office/drawing/2014/main" id="{5405CEDD-2D02-5DC8-7734-462F51BE72E6}"/>
            </a:ext>
          </a:extLst>
        </xdr:cNvPr>
        <xdr:cNvPicPr>
          <a:picLocks noChangeAspect="1"/>
        </xdr:cNvPicPr>
      </xdr:nvPicPr>
      <xdr:blipFill>
        <a:blip xmlns:r="http://schemas.openxmlformats.org/officeDocument/2006/relationships" r:embed="rId2"/>
        <a:stretch>
          <a:fillRect/>
        </a:stretch>
      </xdr:blipFill>
      <xdr:spPr>
        <a:xfrm>
          <a:off x="0" y="4000500"/>
          <a:ext cx="8009524" cy="2676190"/>
        </a:xfrm>
        <a:prstGeom prst="rect">
          <a:avLst/>
        </a:prstGeom>
      </xdr:spPr>
    </xdr:pic>
    <xdr:clientData/>
  </xdr:twoCellAnchor>
  <xdr:twoCellAnchor editAs="oneCell">
    <xdr:from>
      <xdr:col>0</xdr:col>
      <xdr:colOff>0</xdr:colOff>
      <xdr:row>36</xdr:row>
      <xdr:rowOff>0</xdr:rowOff>
    </xdr:from>
    <xdr:to>
      <xdr:col>13</xdr:col>
      <xdr:colOff>113295</xdr:colOff>
      <xdr:row>50</xdr:row>
      <xdr:rowOff>40139</xdr:rowOff>
    </xdr:to>
    <xdr:pic>
      <xdr:nvPicPr>
        <xdr:cNvPr id="4" name="Picture 3">
          <a:extLst>
            <a:ext uri="{FF2B5EF4-FFF2-40B4-BE49-F238E27FC236}">
              <a16:creationId xmlns:a16="http://schemas.microsoft.com/office/drawing/2014/main" id="{E345D7B1-1196-F9B8-8224-ACF40A62CEB1}"/>
            </a:ext>
          </a:extLst>
        </xdr:cNvPr>
        <xdr:cNvPicPr>
          <a:picLocks noChangeAspect="1"/>
        </xdr:cNvPicPr>
      </xdr:nvPicPr>
      <xdr:blipFill>
        <a:blip xmlns:r="http://schemas.openxmlformats.org/officeDocument/2006/relationships" r:embed="rId3"/>
        <a:stretch>
          <a:fillRect/>
        </a:stretch>
      </xdr:blipFill>
      <xdr:spPr>
        <a:xfrm>
          <a:off x="0" y="6858000"/>
          <a:ext cx="8038095" cy="2742857"/>
        </a:xfrm>
        <a:prstGeom prst="rect">
          <a:avLst/>
        </a:prstGeom>
      </xdr:spPr>
    </xdr:pic>
    <xdr:clientData/>
  </xdr:twoCellAnchor>
  <xdr:twoCellAnchor editAs="oneCell">
    <xdr:from>
      <xdr:col>0</xdr:col>
      <xdr:colOff>0</xdr:colOff>
      <xdr:row>51</xdr:row>
      <xdr:rowOff>0</xdr:rowOff>
    </xdr:from>
    <xdr:to>
      <xdr:col>13</xdr:col>
      <xdr:colOff>8533</xdr:colOff>
      <xdr:row>64</xdr:row>
      <xdr:rowOff>135400</xdr:rowOff>
    </xdr:to>
    <xdr:pic>
      <xdr:nvPicPr>
        <xdr:cNvPr id="5" name="Picture 4">
          <a:extLst>
            <a:ext uri="{FF2B5EF4-FFF2-40B4-BE49-F238E27FC236}">
              <a16:creationId xmlns:a16="http://schemas.microsoft.com/office/drawing/2014/main" id="{B1ED2369-C9D3-D270-4BA9-36BBDE3D94D8}"/>
            </a:ext>
          </a:extLst>
        </xdr:cNvPr>
        <xdr:cNvPicPr>
          <a:picLocks noChangeAspect="1"/>
        </xdr:cNvPicPr>
      </xdr:nvPicPr>
      <xdr:blipFill>
        <a:blip xmlns:r="http://schemas.openxmlformats.org/officeDocument/2006/relationships" r:embed="rId4"/>
        <a:stretch>
          <a:fillRect/>
        </a:stretch>
      </xdr:blipFill>
      <xdr:spPr>
        <a:xfrm>
          <a:off x="0" y="9715500"/>
          <a:ext cx="7933333" cy="2647619"/>
        </a:xfrm>
        <a:prstGeom prst="rect">
          <a:avLst/>
        </a:prstGeom>
      </xdr:spPr>
    </xdr:pic>
    <xdr:clientData/>
  </xdr:twoCellAnchor>
  <xdr:twoCellAnchor editAs="oneCell">
    <xdr:from>
      <xdr:col>0</xdr:col>
      <xdr:colOff>0</xdr:colOff>
      <xdr:row>66</xdr:row>
      <xdr:rowOff>0</xdr:rowOff>
    </xdr:from>
    <xdr:to>
      <xdr:col>13</xdr:col>
      <xdr:colOff>18057</xdr:colOff>
      <xdr:row>80</xdr:row>
      <xdr:rowOff>37762</xdr:rowOff>
    </xdr:to>
    <xdr:pic>
      <xdr:nvPicPr>
        <xdr:cNvPr id="6" name="Picture 5">
          <a:extLst>
            <a:ext uri="{FF2B5EF4-FFF2-40B4-BE49-F238E27FC236}">
              <a16:creationId xmlns:a16="http://schemas.microsoft.com/office/drawing/2014/main" id="{F589EF41-F01F-A502-3FEA-E1C4E069FB77}"/>
            </a:ext>
          </a:extLst>
        </xdr:cNvPr>
        <xdr:cNvPicPr>
          <a:picLocks noChangeAspect="1"/>
        </xdr:cNvPicPr>
      </xdr:nvPicPr>
      <xdr:blipFill>
        <a:blip xmlns:r="http://schemas.openxmlformats.org/officeDocument/2006/relationships" r:embed="rId5"/>
        <a:stretch>
          <a:fillRect/>
        </a:stretch>
      </xdr:blipFill>
      <xdr:spPr>
        <a:xfrm>
          <a:off x="0" y="12573000"/>
          <a:ext cx="7942857" cy="2704762"/>
        </a:xfrm>
        <a:prstGeom prst="rect">
          <a:avLst/>
        </a:prstGeom>
      </xdr:spPr>
    </xdr:pic>
    <xdr:clientData/>
  </xdr:twoCellAnchor>
  <xdr:twoCellAnchor editAs="oneCell">
    <xdr:from>
      <xdr:col>0</xdr:col>
      <xdr:colOff>0</xdr:colOff>
      <xdr:row>81</xdr:row>
      <xdr:rowOff>0</xdr:rowOff>
    </xdr:from>
    <xdr:to>
      <xdr:col>13</xdr:col>
      <xdr:colOff>46628</xdr:colOff>
      <xdr:row>95</xdr:row>
      <xdr:rowOff>113952</xdr:rowOff>
    </xdr:to>
    <xdr:pic>
      <xdr:nvPicPr>
        <xdr:cNvPr id="7" name="Picture 6">
          <a:extLst>
            <a:ext uri="{FF2B5EF4-FFF2-40B4-BE49-F238E27FC236}">
              <a16:creationId xmlns:a16="http://schemas.microsoft.com/office/drawing/2014/main" id="{FB155606-585F-A994-2CC3-5022E14AB818}"/>
            </a:ext>
          </a:extLst>
        </xdr:cNvPr>
        <xdr:cNvPicPr>
          <a:picLocks noChangeAspect="1"/>
        </xdr:cNvPicPr>
      </xdr:nvPicPr>
      <xdr:blipFill>
        <a:blip xmlns:r="http://schemas.openxmlformats.org/officeDocument/2006/relationships" r:embed="rId6"/>
        <a:stretch>
          <a:fillRect/>
        </a:stretch>
      </xdr:blipFill>
      <xdr:spPr>
        <a:xfrm>
          <a:off x="0" y="15430500"/>
          <a:ext cx="7971428" cy="2780952"/>
        </a:xfrm>
        <a:prstGeom prst="rect">
          <a:avLst/>
        </a:prstGeom>
      </xdr:spPr>
    </xdr:pic>
    <xdr:clientData/>
  </xdr:twoCellAnchor>
  <xdr:twoCellAnchor editAs="oneCell">
    <xdr:from>
      <xdr:col>0</xdr:col>
      <xdr:colOff>0</xdr:colOff>
      <xdr:row>97</xdr:row>
      <xdr:rowOff>0</xdr:rowOff>
    </xdr:from>
    <xdr:to>
      <xdr:col>13</xdr:col>
      <xdr:colOff>27581</xdr:colOff>
      <xdr:row>111</xdr:row>
      <xdr:rowOff>123476</xdr:rowOff>
    </xdr:to>
    <xdr:pic>
      <xdr:nvPicPr>
        <xdr:cNvPr id="8" name="Picture 7">
          <a:extLst>
            <a:ext uri="{FF2B5EF4-FFF2-40B4-BE49-F238E27FC236}">
              <a16:creationId xmlns:a16="http://schemas.microsoft.com/office/drawing/2014/main" id="{3418A1E8-6EAB-294C-6BD3-54202B055227}"/>
            </a:ext>
          </a:extLst>
        </xdr:cNvPr>
        <xdr:cNvPicPr>
          <a:picLocks noChangeAspect="1"/>
        </xdr:cNvPicPr>
      </xdr:nvPicPr>
      <xdr:blipFill>
        <a:blip xmlns:r="http://schemas.openxmlformats.org/officeDocument/2006/relationships" r:embed="rId7"/>
        <a:stretch>
          <a:fillRect/>
        </a:stretch>
      </xdr:blipFill>
      <xdr:spPr>
        <a:xfrm>
          <a:off x="0" y="18478500"/>
          <a:ext cx="7952381" cy="2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666749</xdr:colOff>
      <xdr:row>0</xdr:row>
      <xdr:rowOff>797718</xdr:rowOff>
    </xdr:from>
    <xdr:to>
      <xdr:col>26</xdr:col>
      <xdr:colOff>434577</xdr:colOff>
      <xdr:row>14</xdr:row>
      <xdr:rowOff>175020</xdr:rowOff>
    </xdr:to>
    <xdr:graphicFrame macro="">
      <xdr:nvGraphicFramePr>
        <xdr:cNvPr id="4" name="Chart 3">
          <a:extLst>
            <a:ext uri="{FF2B5EF4-FFF2-40B4-BE49-F238E27FC236}">
              <a16:creationId xmlns:a16="http://schemas.microsoft.com/office/drawing/2014/main" id="{E4C21C24-D0DF-D336-4B8F-66058CDE3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684609</xdr:colOff>
      <xdr:row>25</xdr:row>
      <xdr:rowOff>3571</xdr:rowOff>
    </xdr:from>
    <xdr:to>
      <xdr:col>26</xdr:col>
      <xdr:colOff>398859</xdr:colOff>
      <xdr:row>39</xdr:row>
      <xdr:rowOff>55959</xdr:rowOff>
    </xdr:to>
    <xdr:graphicFrame macro="">
      <xdr:nvGraphicFramePr>
        <xdr:cNvPr id="5" name="Chart 4">
          <a:extLst>
            <a:ext uri="{FF2B5EF4-FFF2-40B4-BE49-F238E27FC236}">
              <a16:creationId xmlns:a16="http://schemas.microsoft.com/office/drawing/2014/main" id="{3CB50844-78DE-F3DB-892D-273F180B5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119063</xdr:colOff>
      <xdr:row>13</xdr:row>
      <xdr:rowOff>464343</xdr:rowOff>
    </xdr:from>
    <xdr:to>
      <xdr:col>2</xdr:col>
      <xdr:colOff>0</xdr:colOff>
      <xdr:row>13</xdr:row>
      <xdr:rowOff>3873501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34AE56-F8CE-407D-976F-9A45266BC4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62038" y="9398793"/>
              <a:ext cx="4033837" cy="340915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xdr:colOff>
      <xdr:row>13</xdr:row>
      <xdr:rowOff>0</xdr:rowOff>
    </xdr:from>
    <xdr:to>
      <xdr:col>4</xdr:col>
      <xdr:colOff>0</xdr:colOff>
      <xdr:row>13</xdr:row>
      <xdr:rowOff>4318000</xdr:rowOff>
    </xdr:to>
    <xdr:graphicFrame macro="">
      <xdr:nvGraphicFramePr>
        <xdr:cNvPr id="3" name="Chart 2">
          <a:extLst>
            <a:ext uri="{FF2B5EF4-FFF2-40B4-BE49-F238E27FC236}">
              <a16:creationId xmlns:a16="http://schemas.microsoft.com/office/drawing/2014/main" id="{D2A1149E-85DB-42C3-AA3F-7E52268BC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13</xdr:row>
      <xdr:rowOff>0</xdr:rowOff>
    </xdr:from>
    <xdr:to>
      <xdr:col>6</xdr:col>
      <xdr:colOff>0</xdr:colOff>
      <xdr:row>14</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9E128D8-E344-42F2-956C-EDA9647383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268450" y="8934450"/>
              <a:ext cx="6562725" cy="52006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27782</xdr:colOff>
      <xdr:row>13</xdr:row>
      <xdr:rowOff>500065</xdr:rowOff>
    </xdr:from>
    <xdr:to>
      <xdr:col>15</xdr:col>
      <xdr:colOff>0</xdr:colOff>
      <xdr:row>14</xdr:row>
      <xdr:rowOff>0</xdr:rowOff>
    </xdr:to>
    <xdr:graphicFrame macro="">
      <xdr:nvGraphicFramePr>
        <xdr:cNvPr id="6" name="Chart 5">
          <a:extLst>
            <a:ext uri="{FF2B5EF4-FFF2-40B4-BE49-F238E27FC236}">
              <a16:creationId xmlns:a16="http://schemas.microsoft.com/office/drawing/2014/main" id="{EE6D211A-1FB3-4BAA-A7F0-A5E8491C0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773906</xdr:colOff>
      <xdr:row>13</xdr:row>
      <xdr:rowOff>527447</xdr:rowOff>
    </xdr:from>
    <xdr:to>
      <xdr:col>18</xdr:col>
      <xdr:colOff>0</xdr:colOff>
      <xdr:row>14</xdr:row>
      <xdr:rowOff>0</xdr:rowOff>
    </xdr:to>
    <xdr:graphicFrame macro="">
      <xdr:nvGraphicFramePr>
        <xdr:cNvPr id="7" name="Chart 6">
          <a:extLst>
            <a:ext uri="{FF2B5EF4-FFF2-40B4-BE49-F238E27FC236}">
              <a16:creationId xmlns:a16="http://schemas.microsoft.com/office/drawing/2014/main" id="{D0446549-424E-D2E3-6503-2805E8B25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45242</xdr:colOff>
      <xdr:row>13</xdr:row>
      <xdr:rowOff>182167</xdr:rowOff>
    </xdr:from>
    <xdr:to>
      <xdr:col>20</xdr:col>
      <xdr:colOff>1583530</xdr:colOff>
      <xdr:row>14</xdr:row>
      <xdr:rowOff>0</xdr:rowOff>
    </xdr:to>
    <xdr:graphicFrame macro="">
      <xdr:nvGraphicFramePr>
        <xdr:cNvPr id="8" name="Chart 7">
          <a:extLst>
            <a:ext uri="{FF2B5EF4-FFF2-40B4-BE49-F238E27FC236}">
              <a16:creationId xmlns:a16="http://schemas.microsoft.com/office/drawing/2014/main" id="{569AEDB0-E85E-3196-9761-C1A8CD0BD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1269999</xdr:colOff>
      <xdr:row>13</xdr:row>
      <xdr:rowOff>144462</xdr:rowOff>
    </xdr:from>
    <xdr:to>
      <xdr:col>28</xdr:col>
      <xdr:colOff>1000125</xdr:colOff>
      <xdr:row>14</xdr:row>
      <xdr:rowOff>0</xdr:rowOff>
    </xdr:to>
    <xdr:graphicFrame macro="">
      <xdr:nvGraphicFramePr>
        <xdr:cNvPr id="17" name="Chart 16">
          <a:extLst>
            <a:ext uri="{FF2B5EF4-FFF2-40B4-BE49-F238E27FC236}">
              <a16:creationId xmlns:a16="http://schemas.microsoft.com/office/drawing/2014/main" id="{7A3F57B8-277D-B06A-DFB1-1024BDA59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127000</xdr:colOff>
      <xdr:row>13</xdr:row>
      <xdr:rowOff>555625</xdr:rowOff>
    </xdr:from>
    <xdr:to>
      <xdr:col>32</xdr:col>
      <xdr:colOff>507999</xdr:colOff>
      <xdr:row>14</xdr:row>
      <xdr:rowOff>0</xdr:rowOff>
    </xdr:to>
    <xdr:graphicFrame macro="">
      <xdr:nvGraphicFramePr>
        <xdr:cNvPr id="10" name="Chart 9">
          <a:extLst>
            <a:ext uri="{FF2B5EF4-FFF2-40B4-BE49-F238E27FC236}">
              <a16:creationId xmlns:a16="http://schemas.microsoft.com/office/drawing/2014/main" id="{37097090-B60B-4A72-B120-08B604C9E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645582</xdr:colOff>
      <xdr:row>13</xdr:row>
      <xdr:rowOff>633941</xdr:rowOff>
    </xdr:from>
    <xdr:to>
      <xdr:col>24</xdr:col>
      <xdr:colOff>412749</xdr:colOff>
      <xdr:row>14</xdr:row>
      <xdr:rowOff>0</xdr:rowOff>
    </xdr:to>
    <xdr:graphicFrame macro="">
      <xdr:nvGraphicFramePr>
        <xdr:cNvPr id="12" name="Chart 11">
          <a:extLst>
            <a:ext uri="{FF2B5EF4-FFF2-40B4-BE49-F238E27FC236}">
              <a16:creationId xmlns:a16="http://schemas.microsoft.com/office/drawing/2014/main" id="{831700FF-2863-459D-E433-09F0976CB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127000</xdr:colOff>
      <xdr:row>13</xdr:row>
      <xdr:rowOff>1222376</xdr:rowOff>
    </xdr:from>
    <xdr:to>
      <xdr:col>9</xdr:col>
      <xdr:colOff>3048000</xdr:colOff>
      <xdr:row>13</xdr:row>
      <xdr:rowOff>3857626</xdr:rowOff>
    </xdr:to>
    <xdr:graphicFrame macro="">
      <xdr:nvGraphicFramePr>
        <xdr:cNvPr id="5" name="Chart 4">
          <a:extLst>
            <a:ext uri="{FF2B5EF4-FFF2-40B4-BE49-F238E27FC236}">
              <a16:creationId xmlns:a16="http://schemas.microsoft.com/office/drawing/2014/main" id="{FB8DAE56-AB4F-4E5C-95AB-5083317CB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9525</xdr:colOff>
      <xdr:row>10</xdr:row>
      <xdr:rowOff>9525</xdr:rowOff>
    </xdr:from>
    <xdr:to>
      <xdr:col>24</xdr:col>
      <xdr:colOff>491925</xdr:colOff>
      <xdr:row>20</xdr:row>
      <xdr:rowOff>143025</xdr:rowOff>
    </xdr:to>
    <xdr:graphicFrame macro="">
      <xdr:nvGraphicFramePr>
        <xdr:cNvPr id="2" name="Chart 1">
          <a:extLst>
            <a:ext uri="{FF2B5EF4-FFF2-40B4-BE49-F238E27FC236}">
              <a16:creationId xmlns:a16="http://schemas.microsoft.com/office/drawing/2014/main" id="{167AB725-E3D1-41F7-969B-5531D2E7A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10</xdr:row>
      <xdr:rowOff>9526</xdr:rowOff>
    </xdr:from>
    <xdr:to>
      <xdr:col>16</xdr:col>
      <xdr:colOff>491925</xdr:colOff>
      <xdr:row>20</xdr:row>
      <xdr:rowOff>143026</xdr:rowOff>
    </xdr:to>
    <xdr:graphicFrame macro="">
      <xdr:nvGraphicFramePr>
        <xdr:cNvPr id="3" name="Chart 2">
          <a:extLst>
            <a:ext uri="{FF2B5EF4-FFF2-40B4-BE49-F238E27FC236}">
              <a16:creationId xmlns:a16="http://schemas.microsoft.com/office/drawing/2014/main" id="{AE6D8522-5F0A-4512-A187-82AD112E8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19049</xdr:colOff>
      <xdr:row>22</xdr:row>
      <xdr:rowOff>9525</xdr:rowOff>
    </xdr:from>
    <xdr:to>
      <xdr:col>16</xdr:col>
      <xdr:colOff>501449</xdr:colOff>
      <xdr:row>32</xdr:row>
      <xdr:rowOff>143025</xdr:rowOff>
    </xdr:to>
    <xdr:graphicFrame macro="">
      <xdr:nvGraphicFramePr>
        <xdr:cNvPr id="4" name="Chart 3">
          <a:extLst>
            <a:ext uri="{FF2B5EF4-FFF2-40B4-BE49-F238E27FC236}">
              <a16:creationId xmlns:a16="http://schemas.microsoft.com/office/drawing/2014/main" id="{97C74CA8-1CE2-413B-B9F7-BE2CBD349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10</xdr:row>
      <xdr:rowOff>9525</xdr:rowOff>
    </xdr:from>
    <xdr:to>
      <xdr:col>8</xdr:col>
      <xdr:colOff>491925</xdr:colOff>
      <xdr:row>20</xdr:row>
      <xdr:rowOff>143025</xdr:rowOff>
    </xdr:to>
    <xdr:graphicFrame macro="">
      <xdr:nvGraphicFramePr>
        <xdr:cNvPr id="5" name="Chart 4">
          <a:extLst>
            <a:ext uri="{FF2B5EF4-FFF2-40B4-BE49-F238E27FC236}">
              <a16:creationId xmlns:a16="http://schemas.microsoft.com/office/drawing/2014/main" id="{4BC8F62A-9E5E-417A-8F6C-70DACB827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28575</xdr:colOff>
      <xdr:row>21</xdr:row>
      <xdr:rowOff>115660</xdr:rowOff>
    </xdr:from>
    <xdr:to>
      <xdr:col>24</xdr:col>
      <xdr:colOff>510975</xdr:colOff>
      <xdr:row>32</xdr:row>
      <xdr:rowOff>182485</xdr:rowOff>
    </xdr:to>
    <xdr:graphicFrame macro="">
      <xdr:nvGraphicFramePr>
        <xdr:cNvPr id="6" name="Chart 5">
          <a:extLst>
            <a:ext uri="{FF2B5EF4-FFF2-40B4-BE49-F238E27FC236}">
              <a16:creationId xmlns:a16="http://schemas.microsoft.com/office/drawing/2014/main" id="{86074C4B-9268-4F34-AE27-554B3AD71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38100</xdr:colOff>
      <xdr:row>10</xdr:row>
      <xdr:rowOff>47625</xdr:rowOff>
    </xdr:from>
    <xdr:to>
      <xdr:col>28</xdr:col>
      <xdr:colOff>565125</xdr:colOff>
      <xdr:row>16</xdr:row>
      <xdr:rowOff>179474</xdr:rowOff>
    </xdr:to>
    <mc:AlternateContent xmlns:mc="http://schemas.openxmlformats.org/markup-compatibility/2006" xmlns:a14="http://schemas.microsoft.com/office/drawing/2010/main">
      <mc:Choice Requires="a14">
        <xdr:graphicFrame macro="">
          <xdr:nvGraphicFramePr>
            <xdr:cNvPr id="9" name="Operating_Hours_Per_Day">
              <a:extLst>
                <a:ext uri="{FF2B5EF4-FFF2-40B4-BE49-F238E27FC236}">
                  <a16:creationId xmlns:a16="http://schemas.microsoft.com/office/drawing/2014/main" id="{F541CF56-5D6D-9D1C-8F9E-BBC39F7FAB1C}"/>
                </a:ext>
              </a:extLst>
            </xdr:cNvPr>
            <xdr:cNvGraphicFramePr/>
          </xdr:nvGraphicFramePr>
          <xdr:xfrm>
            <a:off x="0" y="0"/>
            <a:ext cx="0" cy="0"/>
          </xdr:xfrm>
          <a:graphic>
            <a:graphicData uri="http://schemas.microsoft.com/office/drawing/2010/slicer">
              <sle:slicer xmlns:sle="http://schemas.microsoft.com/office/drawing/2010/slicer" name="Operating_Hours_Per_Day"/>
            </a:graphicData>
          </a:graphic>
        </xdr:graphicFrame>
      </mc:Choice>
      <mc:Fallback xmlns="">
        <xdr:sp macro="" textlink="">
          <xdr:nvSpPr>
            <xdr:cNvPr id="0" name=""/>
            <xdr:cNvSpPr>
              <a:spLocks noTextEdit="1"/>
            </xdr:cNvSpPr>
          </xdr:nvSpPr>
          <xdr:spPr>
            <a:xfrm>
              <a:off x="14430375" y="2638425"/>
              <a:ext cx="2232000" cy="133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47625</xdr:colOff>
      <xdr:row>17</xdr:row>
      <xdr:rowOff>133350</xdr:rowOff>
    </xdr:from>
    <xdr:to>
      <xdr:col>28</xdr:col>
      <xdr:colOff>574650</xdr:colOff>
      <xdr:row>24</xdr:row>
      <xdr:rowOff>95111</xdr:rowOff>
    </xdr:to>
    <mc:AlternateContent xmlns:mc="http://schemas.openxmlformats.org/markup-compatibility/2006" xmlns:a14="http://schemas.microsoft.com/office/drawing/2010/main">
      <mc:Choice Requires="a14">
        <xdr:graphicFrame macro="">
          <xdr:nvGraphicFramePr>
            <xdr:cNvPr id="13" name="Number_of_Employees">
              <a:extLst>
                <a:ext uri="{FF2B5EF4-FFF2-40B4-BE49-F238E27FC236}">
                  <a16:creationId xmlns:a16="http://schemas.microsoft.com/office/drawing/2014/main" id="{F985A78A-9EE1-598E-F0BF-22CB9F9D68E6}"/>
                </a:ext>
              </a:extLst>
            </xdr:cNvPr>
            <xdr:cNvGraphicFramePr/>
          </xdr:nvGraphicFramePr>
          <xdr:xfrm>
            <a:off x="0" y="0"/>
            <a:ext cx="0" cy="0"/>
          </xdr:xfrm>
          <a:graphic>
            <a:graphicData uri="http://schemas.microsoft.com/office/drawing/2010/slicer">
              <sle:slicer xmlns:sle="http://schemas.microsoft.com/office/drawing/2010/slicer" name="Number_of_Employees"/>
            </a:graphicData>
          </a:graphic>
        </xdr:graphicFrame>
      </mc:Choice>
      <mc:Fallback xmlns="">
        <xdr:sp macro="" textlink="">
          <xdr:nvSpPr>
            <xdr:cNvPr id="0" name=""/>
            <xdr:cNvSpPr>
              <a:spLocks noTextEdit="1"/>
            </xdr:cNvSpPr>
          </xdr:nvSpPr>
          <xdr:spPr>
            <a:xfrm>
              <a:off x="14439900" y="4133850"/>
              <a:ext cx="2232000" cy="133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9524</xdr:colOff>
      <xdr:row>1</xdr:row>
      <xdr:rowOff>152402</xdr:rowOff>
    </xdr:from>
    <xdr:to>
      <xdr:col>16</xdr:col>
      <xdr:colOff>466725</xdr:colOff>
      <xdr:row>8</xdr:row>
      <xdr:rowOff>0</xdr:rowOff>
    </xdr:to>
    <xdr:graphicFrame macro="">
      <xdr:nvGraphicFramePr>
        <xdr:cNvPr id="14" name="Chart 13">
          <a:extLst>
            <a:ext uri="{FF2B5EF4-FFF2-40B4-BE49-F238E27FC236}">
              <a16:creationId xmlns:a16="http://schemas.microsoft.com/office/drawing/2014/main" id="{DB9375A6-C4BA-4446-9F08-175BE4124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57150</xdr:colOff>
      <xdr:row>25</xdr:row>
      <xdr:rowOff>152400</xdr:rowOff>
    </xdr:from>
    <xdr:to>
      <xdr:col>28</xdr:col>
      <xdr:colOff>584175</xdr:colOff>
      <xdr:row>32</xdr:row>
      <xdr:rowOff>150900</xdr:rowOff>
    </xdr:to>
    <mc:AlternateContent xmlns:mc="http://schemas.openxmlformats.org/markup-compatibility/2006" xmlns:a14="http://schemas.microsoft.com/office/drawing/2010/main">
      <mc:Choice Requires="a14">
        <xdr:graphicFrame macro="">
          <xdr:nvGraphicFramePr>
            <xdr:cNvPr id="15" name="Average_Order_Value">
              <a:extLst>
                <a:ext uri="{FF2B5EF4-FFF2-40B4-BE49-F238E27FC236}">
                  <a16:creationId xmlns:a16="http://schemas.microsoft.com/office/drawing/2014/main" id="{229D05B4-3FC3-1C0A-DFB7-0AD5DA6A8530}"/>
                </a:ext>
              </a:extLst>
            </xdr:cNvPr>
            <xdr:cNvGraphicFramePr/>
          </xdr:nvGraphicFramePr>
          <xdr:xfrm>
            <a:off x="0" y="0"/>
            <a:ext cx="0" cy="0"/>
          </xdr:xfrm>
          <a:graphic>
            <a:graphicData uri="http://schemas.microsoft.com/office/drawing/2010/slicer">
              <sle:slicer xmlns:sle="http://schemas.microsoft.com/office/drawing/2010/slicer" name="Average_Order_Value"/>
            </a:graphicData>
          </a:graphic>
        </xdr:graphicFrame>
      </mc:Choice>
      <mc:Fallback xmlns="">
        <xdr:sp macro="" textlink="">
          <xdr:nvSpPr>
            <xdr:cNvPr id="0" name=""/>
            <xdr:cNvSpPr>
              <a:spLocks noTextEdit="1"/>
            </xdr:cNvSpPr>
          </xdr:nvSpPr>
          <xdr:spPr>
            <a:xfrm>
              <a:off x="14449425" y="5591175"/>
              <a:ext cx="2232000" cy="133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xdr:colOff>
      <xdr:row>22</xdr:row>
      <xdr:rowOff>57150</xdr:rowOff>
    </xdr:from>
    <xdr:to>
      <xdr:col>8</xdr:col>
      <xdr:colOff>491925</xdr:colOff>
      <xdr:row>33</xdr:row>
      <xdr:rowOff>150</xdr:rowOff>
    </xdr:to>
    <xdr:graphicFrame macro="">
      <xdr:nvGraphicFramePr>
        <xdr:cNvPr id="16" name="Chart 15">
          <a:extLst>
            <a:ext uri="{FF2B5EF4-FFF2-40B4-BE49-F238E27FC236}">
              <a16:creationId xmlns:a16="http://schemas.microsoft.com/office/drawing/2014/main" id="{6A858E2F-AA10-4D33-AED9-570085FE2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202141</xdr:colOff>
      <xdr:row>10</xdr:row>
      <xdr:rowOff>30691</xdr:rowOff>
    </xdr:from>
    <xdr:to>
      <xdr:col>18</xdr:col>
      <xdr:colOff>35566</xdr:colOff>
      <xdr:row>11</xdr:row>
      <xdr:rowOff>130816</xdr:rowOff>
    </xdr:to>
    <xdr:pic>
      <xdr:nvPicPr>
        <xdr:cNvPr id="18" name="Graphic 17" descr="Badge 4 with solid fill">
          <a:extLst>
            <a:ext uri="{FF2B5EF4-FFF2-40B4-BE49-F238E27FC236}">
              <a16:creationId xmlns:a16="http://schemas.microsoft.com/office/drawing/2014/main" id="{1B205A2F-56EA-578A-C5B6-6393EE3C5EE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822391" y="2345266"/>
          <a:ext cx="309675" cy="309675"/>
        </a:xfrm>
        <a:prstGeom prst="rect">
          <a:avLst/>
        </a:prstGeom>
      </xdr:spPr>
    </xdr:pic>
    <xdr:clientData/>
  </xdr:twoCellAnchor>
  <xdr:twoCellAnchor editAs="oneCell">
    <xdr:from>
      <xdr:col>1</xdr:col>
      <xdr:colOff>7125</xdr:colOff>
      <xdr:row>10</xdr:row>
      <xdr:rowOff>15594</xdr:rowOff>
    </xdr:from>
    <xdr:to>
      <xdr:col>2</xdr:col>
      <xdr:colOff>12000</xdr:colOff>
      <xdr:row>11</xdr:row>
      <xdr:rowOff>119952</xdr:rowOff>
    </xdr:to>
    <xdr:pic>
      <xdr:nvPicPr>
        <xdr:cNvPr id="20" name="Graphic 19" descr="Badge with solid fill">
          <a:extLst>
            <a:ext uri="{FF2B5EF4-FFF2-40B4-BE49-F238E27FC236}">
              <a16:creationId xmlns:a16="http://schemas.microsoft.com/office/drawing/2014/main" id="{0666EAB2-3629-8FD0-041F-B57A85FA4D1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11925" y="2330169"/>
          <a:ext cx="309675" cy="313908"/>
        </a:xfrm>
        <a:prstGeom prst="rect">
          <a:avLst/>
        </a:prstGeom>
      </xdr:spPr>
    </xdr:pic>
    <xdr:clientData/>
  </xdr:twoCellAnchor>
  <xdr:twoCellAnchor editAs="oneCell">
    <xdr:from>
      <xdr:col>9</xdr:col>
      <xdr:colOff>195225</xdr:colOff>
      <xdr:row>10</xdr:row>
      <xdr:rowOff>24833</xdr:rowOff>
    </xdr:from>
    <xdr:to>
      <xdr:col>10</xdr:col>
      <xdr:colOff>28650</xdr:colOff>
      <xdr:row>11</xdr:row>
      <xdr:rowOff>124958</xdr:rowOff>
    </xdr:to>
    <xdr:pic>
      <xdr:nvPicPr>
        <xdr:cNvPr id="22" name="Graphic 21" descr="Badge 3 with solid fill">
          <a:extLst>
            <a:ext uri="{FF2B5EF4-FFF2-40B4-BE49-F238E27FC236}">
              <a16:creationId xmlns:a16="http://schemas.microsoft.com/office/drawing/2014/main" id="{6B249C6C-3E6A-4596-CF7E-DD35EF5F622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072025" y="2339408"/>
          <a:ext cx="309675" cy="309675"/>
        </a:xfrm>
        <a:prstGeom prst="rect">
          <a:avLst/>
        </a:prstGeom>
      </xdr:spPr>
    </xdr:pic>
    <xdr:clientData/>
  </xdr:twoCellAnchor>
  <xdr:twoCellAnchor editAs="oneCell">
    <xdr:from>
      <xdr:col>9</xdr:col>
      <xdr:colOff>189648</xdr:colOff>
      <xdr:row>22</xdr:row>
      <xdr:rowOff>35132</xdr:rowOff>
    </xdr:from>
    <xdr:to>
      <xdr:col>10</xdr:col>
      <xdr:colOff>23073</xdr:colOff>
      <xdr:row>23</xdr:row>
      <xdr:rowOff>154307</xdr:rowOff>
    </xdr:to>
    <xdr:pic>
      <xdr:nvPicPr>
        <xdr:cNvPr id="24" name="Graphic 23" descr="Badge 6 with solid fill">
          <a:extLst>
            <a:ext uri="{FF2B5EF4-FFF2-40B4-BE49-F238E27FC236}">
              <a16:creationId xmlns:a16="http://schemas.microsoft.com/office/drawing/2014/main" id="{8733D671-09C2-7FBA-7E0F-484771832FF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066448" y="4702382"/>
          <a:ext cx="309675" cy="309675"/>
        </a:xfrm>
        <a:prstGeom prst="rect">
          <a:avLst/>
        </a:prstGeom>
      </xdr:spPr>
    </xdr:pic>
    <xdr:clientData/>
  </xdr:twoCellAnchor>
  <xdr:twoCellAnchor editAs="oneCell">
    <xdr:from>
      <xdr:col>0</xdr:col>
      <xdr:colOff>295200</xdr:colOff>
      <xdr:row>22</xdr:row>
      <xdr:rowOff>80357</xdr:rowOff>
    </xdr:from>
    <xdr:to>
      <xdr:col>2</xdr:col>
      <xdr:colOff>718</xdr:colOff>
      <xdr:row>24</xdr:row>
      <xdr:rowOff>9032</xdr:rowOff>
    </xdr:to>
    <xdr:pic>
      <xdr:nvPicPr>
        <xdr:cNvPr id="26" name="Graphic 25" descr="Badge 5 with solid fill">
          <a:extLst>
            <a:ext uri="{FF2B5EF4-FFF2-40B4-BE49-F238E27FC236}">
              <a16:creationId xmlns:a16="http://schemas.microsoft.com/office/drawing/2014/main" id="{EE6E1161-246F-8B34-B0DF-29D0A9C13E7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95200" y="4747607"/>
          <a:ext cx="309675" cy="309675"/>
        </a:xfrm>
        <a:prstGeom prst="rect">
          <a:avLst/>
        </a:prstGeom>
      </xdr:spPr>
    </xdr:pic>
    <xdr:clientData/>
  </xdr:twoCellAnchor>
  <xdr:twoCellAnchor editAs="oneCell">
    <xdr:from>
      <xdr:col>17</xdr:col>
      <xdr:colOff>218429</xdr:colOff>
      <xdr:row>22</xdr:row>
      <xdr:rowOff>23700</xdr:rowOff>
    </xdr:from>
    <xdr:to>
      <xdr:col>18</xdr:col>
      <xdr:colOff>51854</xdr:colOff>
      <xdr:row>23</xdr:row>
      <xdr:rowOff>142875</xdr:rowOff>
    </xdr:to>
    <xdr:pic>
      <xdr:nvPicPr>
        <xdr:cNvPr id="30" name="Graphic 29" descr="Badge 7 with solid fill">
          <a:extLst>
            <a:ext uri="{FF2B5EF4-FFF2-40B4-BE49-F238E27FC236}">
              <a16:creationId xmlns:a16="http://schemas.microsoft.com/office/drawing/2014/main" id="{679EBE70-476B-30F6-CC53-F3225C5715FE}"/>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9838679" y="4690950"/>
          <a:ext cx="309675" cy="309675"/>
        </a:xfrm>
        <a:prstGeom prst="rect">
          <a:avLst/>
        </a:prstGeom>
      </xdr:spPr>
    </xdr:pic>
    <xdr:clientData/>
  </xdr:twoCellAnchor>
  <xdr:twoCellAnchor editAs="oneCell">
    <xdr:from>
      <xdr:col>9</xdr:col>
      <xdr:colOff>173207</xdr:colOff>
      <xdr:row>1</xdr:row>
      <xdr:rowOff>186964</xdr:rowOff>
    </xdr:from>
    <xdr:to>
      <xdr:col>10</xdr:col>
      <xdr:colOff>6632</xdr:colOff>
      <xdr:row>2</xdr:row>
      <xdr:rowOff>229032</xdr:rowOff>
    </xdr:to>
    <xdr:pic>
      <xdr:nvPicPr>
        <xdr:cNvPr id="36" name="Graphic 35" descr="Badge 1 with solid fill">
          <a:extLst>
            <a:ext uri="{FF2B5EF4-FFF2-40B4-BE49-F238E27FC236}">
              <a16:creationId xmlns:a16="http://schemas.microsoft.com/office/drawing/2014/main" id="{3B1DCF6B-7236-40AD-A8C6-75CD8406944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5050007" y="329839"/>
          <a:ext cx="309675" cy="312850"/>
        </a:xfrm>
        <a:prstGeom prst="rect">
          <a:avLst/>
        </a:prstGeom>
      </xdr:spPr>
    </xdr:pic>
    <xdr:clientData/>
  </xdr:twoCellAnchor>
  <xdr:twoCellAnchor>
    <xdr:from>
      <xdr:col>2</xdr:col>
      <xdr:colOff>446826</xdr:colOff>
      <xdr:row>40</xdr:row>
      <xdr:rowOff>67374</xdr:rowOff>
    </xdr:from>
    <xdr:to>
      <xdr:col>3</xdr:col>
      <xdr:colOff>17226</xdr:colOff>
      <xdr:row>47</xdr:row>
      <xdr:rowOff>8774</xdr:rowOff>
    </xdr:to>
    <xdr:grpSp>
      <xdr:nvGrpSpPr>
        <xdr:cNvPr id="38" name="Group 37">
          <a:extLst>
            <a:ext uri="{FF2B5EF4-FFF2-40B4-BE49-F238E27FC236}">
              <a16:creationId xmlns:a16="http://schemas.microsoft.com/office/drawing/2014/main" id="{C240469D-2E6A-A9D8-E9A9-87A718E65311}"/>
            </a:ext>
          </a:extLst>
        </xdr:cNvPr>
        <xdr:cNvGrpSpPr/>
      </xdr:nvGrpSpPr>
      <xdr:grpSpPr>
        <a:xfrm>
          <a:off x="1161201" y="7758812"/>
          <a:ext cx="260963" cy="1262993"/>
          <a:chOff x="10511576" y="315025"/>
          <a:chExt cx="180000" cy="1396801"/>
        </a:xfrm>
      </xdr:grpSpPr>
      <xdr:pic>
        <xdr:nvPicPr>
          <xdr:cNvPr id="28" name="Graphic 27" descr="Badge 1 with solid fill">
            <a:extLst>
              <a:ext uri="{FF2B5EF4-FFF2-40B4-BE49-F238E27FC236}">
                <a16:creationId xmlns:a16="http://schemas.microsoft.com/office/drawing/2014/main" id="{626E0BF8-0EFA-2E6F-C0E1-DEAF11487B5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2"/>
              </a:ext>
            </a:extLst>
          </a:blip>
          <a:stretch>
            <a:fillRect/>
          </a:stretch>
        </xdr:blipFill>
        <xdr:spPr>
          <a:xfrm>
            <a:off x="10511576" y="315025"/>
            <a:ext cx="177510" cy="180000"/>
          </a:xfrm>
          <a:prstGeom prst="rect">
            <a:avLst/>
          </a:prstGeom>
        </xdr:spPr>
      </xdr:pic>
      <xdr:pic>
        <xdr:nvPicPr>
          <xdr:cNvPr id="31" name="Graphic 30" descr="Badge 4 with solid fill">
            <a:extLst>
              <a:ext uri="{FF2B5EF4-FFF2-40B4-BE49-F238E27FC236}">
                <a16:creationId xmlns:a16="http://schemas.microsoft.com/office/drawing/2014/main" id="{666A420C-16BC-4546-8947-2CB2E9EBA8B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23"/>
              </a:ext>
            </a:extLst>
          </a:blip>
          <a:stretch>
            <a:fillRect/>
          </a:stretch>
        </xdr:blipFill>
        <xdr:spPr>
          <a:xfrm>
            <a:off x="10511576" y="932140"/>
            <a:ext cx="180000" cy="180000"/>
          </a:xfrm>
          <a:prstGeom prst="rect">
            <a:avLst/>
          </a:prstGeom>
        </xdr:spPr>
      </xdr:pic>
      <xdr:pic>
        <xdr:nvPicPr>
          <xdr:cNvPr id="32" name="Graphic 31" descr="Badge with solid fill">
            <a:extLst>
              <a:ext uri="{FF2B5EF4-FFF2-40B4-BE49-F238E27FC236}">
                <a16:creationId xmlns:a16="http://schemas.microsoft.com/office/drawing/2014/main" id="{C6EDEBCA-D8E3-4FB9-BEC4-BA510D6A2DB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24"/>
              </a:ext>
            </a:extLst>
          </a:blip>
          <a:stretch>
            <a:fillRect/>
          </a:stretch>
        </xdr:blipFill>
        <xdr:spPr>
          <a:xfrm>
            <a:off x="10511576" y="518097"/>
            <a:ext cx="180000" cy="180000"/>
          </a:xfrm>
          <a:prstGeom prst="rect">
            <a:avLst/>
          </a:prstGeom>
        </xdr:spPr>
      </xdr:pic>
      <xdr:pic>
        <xdr:nvPicPr>
          <xdr:cNvPr id="33" name="Graphic 32" descr="Badge 3 with solid fill">
            <a:extLst>
              <a:ext uri="{FF2B5EF4-FFF2-40B4-BE49-F238E27FC236}">
                <a16:creationId xmlns:a16="http://schemas.microsoft.com/office/drawing/2014/main" id="{33688E2E-38A0-4084-90A1-47AA493A116C}"/>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25"/>
              </a:ext>
            </a:extLst>
          </a:blip>
          <a:stretch>
            <a:fillRect/>
          </a:stretch>
        </xdr:blipFill>
        <xdr:spPr>
          <a:xfrm>
            <a:off x="10511576" y="732244"/>
            <a:ext cx="180000" cy="180000"/>
          </a:xfrm>
          <a:prstGeom prst="rect">
            <a:avLst/>
          </a:prstGeom>
        </xdr:spPr>
      </xdr:pic>
      <xdr:pic>
        <xdr:nvPicPr>
          <xdr:cNvPr id="34" name="Graphic 33" descr="Badge 6 with solid fill">
            <a:extLst>
              <a:ext uri="{FF2B5EF4-FFF2-40B4-BE49-F238E27FC236}">
                <a16:creationId xmlns:a16="http://schemas.microsoft.com/office/drawing/2014/main" id="{5162E172-F3F4-4F0C-A3EC-211BD85388B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26"/>
              </a:ext>
            </a:extLst>
          </a:blip>
          <a:stretch>
            <a:fillRect/>
          </a:stretch>
        </xdr:blipFill>
        <xdr:spPr>
          <a:xfrm>
            <a:off x="10511576" y="1331932"/>
            <a:ext cx="180000" cy="180000"/>
          </a:xfrm>
          <a:prstGeom prst="rect">
            <a:avLst/>
          </a:prstGeom>
        </xdr:spPr>
      </xdr:pic>
      <xdr:pic>
        <xdr:nvPicPr>
          <xdr:cNvPr id="35" name="Graphic 34" descr="Badge 5 with solid fill">
            <a:extLst>
              <a:ext uri="{FF2B5EF4-FFF2-40B4-BE49-F238E27FC236}">
                <a16:creationId xmlns:a16="http://schemas.microsoft.com/office/drawing/2014/main" id="{AA09512C-EB4F-4934-8798-0A3E0A47317B}"/>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27"/>
              </a:ext>
            </a:extLst>
          </a:blip>
          <a:stretch>
            <a:fillRect/>
          </a:stretch>
        </xdr:blipFill>
        <xdr:spPr>
          <a:xfrm>
            <a:off x="10511576" y="1132036"/>
            <a:ext cx="180000" cy="180000"/>
          </a:xfrm>
          <a:prstGeom prst="rect">
            <a:avLst/>
          </a:prstGeom>
        </xdr:spPr>
      </xdr:pic>
      <xdr:pic>
        <xdr:nvPicPr>
          <xdr:cNvPr id="37" name="Graphic 36" descr="Badge 7 with solid fill">
            <a:extLst>
              <a:ext uri="{FF2B5EF4-FFF2-40B4-BE49-F238E27FC236}">
                <a16:creationId xmlns:a16="http://schemas.microsoft.com/office/drawing/2014/main" id="{35C87E4A-F2D2-44E8-AD24-936E7B9AE82F}"/>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28"/>
              </a:ext>
            </a:extLst>
          </a:blip>
          <a:stretch>
            <a:fillRect/>
          </a:stretch>
        </xdr:blipFill>
        <xdr:spPr>
          <a:xfrm>
            <a:off x="10511576" y="1531826"/>
            <a:ext cx="180000" cy="18000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lla S (DA-X3-LLe)" refreshedDate="45716.435839351849" createdVersion="8" refreshedVersion="8" minRefreshableVersion="3" recordCount="2000" xr:uid="{DE9D8A48-796F-40F9-8876-1ED950612590}">
  <cacheSource type="worksheet">
    <worksheetSource name="kag"/>
  </cacheSource>
  <cacheFields count="13">
    <cacheField name="Number_of_Customers_Per_Day (any given day)" numFmtId="0">
      <sharedItems containsSemiMixedTypes="0" containsString="0" containsNumber="1" containsInteger="1" minValue="50" maxValue="499" count="441">
        <n v="365"/>
        <n v="136"/>
        <n v="285"/>
        <n v="57"/>
        <n v="495"/>
        <n v="311"/>
        <n v="326"/>
        <n v="105"/>
        <n v="379"/>
        <n v="186"/>
        <n v="188"/>
        <n v="476"/>
        <n v="377"/>
        <n v="78"/>
        <n v="196"/>
        <n v="280"/>
        <n v="466"/>
        <n v="292"/>
        <n v="81"/>
        <n v="324"/>
        <n v="171"/>
        <n v="207"/>
        <n v="66"/>
        <n v="229"/>
        <n v="209"/>
        <n v="175"/>
        <n v="103"/>
        <n v="376"/>
        <n v="63"/>
        <n v="273"/>
        <n v="98"/>
        <n v="485"/>
        <n v="62"/>
        <n v="282"/>
        <n v="90"/>
        <n v="369"/>
        <n v="247"/>
        <n v="118"/>
        <n v="257"/>
        <n v="295"/>
        <n v="440"/>
        <n v="455"/>
        <n v="372"/>
        <n v="415"/>
        <n v="362"/>
        <n v="436"/>
        <n v="350"/>
        <n v="163"/>
        <n v="180"/>
        <n v="225"/>
        <n v="422"/>
        <n v="430"/>
        <n v="302"/>
        <n v="445"/>
        <n v="488"/>
        <n v="389"/>
        <n v="499"/>
        <n v="317"/>
        <n v="306"/>
        <n v="145"/>
        <n v="360"/>
        <n v="290"/>
        <n v="468"/>
        <n v="137"/>
        <n v="434"/>
        <n v="139"/>
        <n v="490"/>
        <n v="344"/>
        <n v="210"/>
        <n v="272"/>
        <n v="258"/>
        <n v="460"/>
        <n v="112"/>
        <n v="201"/>
        <n v="334"/>
        <n v="64"/>
        <n v="162"/>
        <n v="266"/>
        <n v="418"/>
        <n v="77"/>
        <n v="438"/>
        <n v="404"/>
        <n v="51"/>
        <n v="237"/>
        <n v="408"/>
        <n v="371"/>
        <n v="198"/>
        <n v="76"/>
        <n v="395"/>
        <n v="96"/>
        <n v="406"/>
        <n v="116"/>
        <n v="480"/>
        <n v="50"/>
        <n v="323"/>
        <n v="380"/>
        <n v="223"/>
        <n v="251"/>
        <n v="156"/>
        <n v="236"/>
        <n v="86"/>
        <n v="150"/>
        <n v="473"/>
        <n v="217"/>
        <n v="165"/>
        <n v="121"/>
        <n v="200"/>
        <n v="443"/>
        <n v="131"/>
        <n v="472"/>
        <n v="332"/>
        <n v="224"/>
        <n v="168"/>
        <n v="211"/>
        <n v="160"/>
        <n v="288"/>
        <n v="286"/>
        <n v="135"/>
        <n v="373"/>
        <n v="54"/>
        <n v="89"/>
        <n v="275"/>
        <n v="222"/>
        <n v="300"/>
        <n v="444"/>
        <n v="429"/>
        <n v="447"/>
        <n v="298"/>
        <n v="197"/>
        <n v="471"/>
        <n v="79"/>
        <n v="241"/>
        <n v="407"/>
        <n v="337"/>
        <n v="138"/>
        <n v="111"/>
        <n v="390"/>
        <n v="301"/>
        <n v="492"/>
        <n v="234"/>
        <n v="125"/>
        <n v="322"/>
        <n v="494"/>
        <n v="185"/>
        <n v="129"/>
        <n v="318"/>
        <n v="449"/>
        <n v="435"/>
        <n v="213"/>
        <n v="439"/>
        <n v="308"/>
        <n v="496"/>
        <n v="130"/>
        <n v="191"/>
        <n v="310"/>
        <n v="484"/>
        <n v="394"/>
        <n v="421"/>
        <n v="474"/>
        <n v="176"/>
        <n v="147"/>
        <n v="375"/>
        <n v="99"/>
        <n v="281"/>
        <n v="59"/>
        <n v="161"/>
        <n v="354"/>
        <n v="169"/>
        <n v="457"/>
        <n v="493"/>
        <n v="148"/>
        <n v="264"/>
        <n v="489"/>
        <n v="368"/>
        <n v="452"/>
        <n v="319"/>
        <n v="463"/>
        <n v="388"/>
        <n v="442"/>
        <n v="190"/>
        <n v="250"/>
        <n v="478"/>
        <n v="420"/>
        <n v="107"/>
        <n v="177"/>
        <n v="219"/>
        <n v="267"/>
        <n v="416"/>
        <n v="336"/>
        <n v="85"/>
        <n v="349"/>
        <n v="357"/>
        <n v="481"/>
        <n v="271"/>
        <n v="146"/>
        <n v="74"/>
        <n v="88"/>
        <n v="276"/>
        <n v="134"/>
        <n v="226"/>
        <n v="296"/>
        <n v="305"/>
        <n v="352"/>
        <n v="331"/>
        <n v="100"/>
        <n v="329"/>
        <n v="398"/>
        <n v="114"/>
        <n v="252"/>
        <n v="75"/>
        <n v="70"/>
        <n v="274"/>
        <n v="167"/>
        <n v="450"/>
        <n v="486"/>
        <n v="179"/>
        <n v="153"/>
        <n v="366"/>
        <n v="174"/>
        <n v="235"/>
        <n v="303"/>
        <n v="149"/>
        <n v="393"/>
        <n v="383"/>
        <n v="231"/>
        <n v="356"/>
        <n v="401"/>
        <n v="425"/>
        <n v="215"/>
        <n v="199"/>
        <n v="244"/>
        <n v="291"/>
        <n v="141"/>
        <n v="240"/>
        <n v="469"/>
        <n v="410"/>
        <n v="204"/>
        <n v="254"/>
        <n v="195"/>
        <n v="343"/>
        <n v="269"/>
        <n v="345"/>
        <n v="173"/>
        <n v="102"/>
        <n v="183"/>
        <n v="228"/>
        <n v="342"/>
        <n v="82"/>
        <n v="189"/>
        <n v="245"/>
        <n v="203"/>
        <n v="464"/>
        <n v="122"/>
        <n v="431"/>
        <n v="307"/>
        <n v="227"/>
        <n v="220"/>
        <n v="55"/>
        <n v="143"/>
        <n v="243"/>
        <n v="97"/>
        <n v="152"/>
        <n v="453"/>
        <n v="370"/>
        <n v="335"/>
        <n v="119"/>
        <n v="239"/>
        <n v="338"/>
        <n v="359"/>
        <n v="426"/>
        <n v="321"/>
        <n v="340"/>
        <n v="459"/>
        <n v="361"/>
        <n v="178"/>
        <n v="108"/>
        <n v="69"/>
        <n v="391"/>
        <n v="316"/>
        <n v="181"/>
        <n v="208"/>
        <n v="259"/>
        <n v="144"/>
        <n v="387"/>
        <n v="110"/>
        <n v="456"/>
        <n v="428"/>
        <n v="124"/>
        <n v="409"/>
        <n v="477"/>
        <n v="216"/>
        <n v="214"/>
        <n v="467"/>
        <n v="61"/>
        <n v="60"/>
        <n v="458"/>
        <n v="397"/>
        <n v="330"/>
        <n v="358"/>
        <n v="166"/>
        <n v="262"/>
        <n v="132"/>
        <n v="53"/>
        <n v="205"/>
        <n v="193"/>
        <n v="91"/>
        <n v="293"/>
        <n v="433"/>
        <n v="84"/>
        <n v="192"/>
        <n v="348"/>
        <n v="68"/>
        <n v="313"/>
        <n v="182"/>
        <n v="270"/>
        <n v="314"/>
        <n v="279"/>
        <n v="159"/>
        <n v="194"/>
        <n v="117"/>
        <n v="268"/>
        <n v="299"/>
        <n v="93"/>
        <n v="405"/>
        <n v="353"/>
        <n v="56"/>
        <n v="170"/>
        <n v="104"/>
        <n v="411"/>
        <n v="385"/>
        <n v="127"/>
        <n v="221"/>
        <n v="414"/>
        <n v="497"/>
        <n v="67"/>
        <n v="277"/>
        <n v="423"/>
        <n v="206"/>
        <n v="232"/>
        <n v="367"/>
        <n v="242"/>
        <n v="230"/>
        <n v="72"/>
        <n v="462"/>
        <n v="261"/>
        <n v="164"/>
        <n v="278"/>
        <n v="403"/>
        <n v="155"/>
        <n v="364"/>
        <n v="386"/>
        <n v="52"/>
        <n v="83"/>
        <n v="441"/>
        <n v="381"/>
        <n v="382"/>
        <n v="446"/>
        <n v="451"/>
        <n v="333"/>
        <n v="491"/>
        <n v="287"/>
        <n v="109"/>
        <n v="363"/>
        <n v="157"/>
        <n v="437"/>
        <n v="419"/>
        <n v="87"/>
        <n v="378"/>
        <n v="248"/>
        <n v="263"/>
        <n v="212"/>
        <n v="399"/>
        <n v="412"/>
        <n v="312"/>
        <n v="158"/>
        <n v="202"/>
        <n v="246"/>
        <n v="253"/>
        <n v="315"/>
        <n v="106"/>
        <n v="256"/>
        <n v="327"/>
        <n v="454"/>
        <n v="184"/>
        <n v="351"/>
        <n v="133"/>
        <n v="465"/>
        <n v="233"/>
        <n v="65"/>
        <n v="483"/>
        <n v="58"/>
        <n v="289"/>
        <n v="304"/>
        <n v="101"/>
        <n v="341"/>
        <n v="172"/>
        <n v="413"/>
        <n v="309"/>
        <n v="255"/>
        <n v="249"/>
        <n v="265"/>
        <n v="283"/>
        <n v="284"/>
        <n v="339"/>
        <n v="487"/>
        <n v="238"/>
        <n v="115"/>
        <n v="402"/>
        <n v="94"/>
        <n v="396"/>
        <n v="347"/>
        <n v="384"/>
        <n v="374"/>
        <n v="151"/>
        <n v="154"/>
        <n v="448"/>
        <n v="475"/>
        <n v="71"/>
        <n v="187"/>
        <n v="427"/>
        <n v="355"/>
        <n v="392"/>
        <n v="123"/>
        <n v="95"/>
        <n v="498"/>
        <n v="294"/>
        <n v="346"/>
        <n v="417"/>
        <n v="218"/>
        <n v="320"/>
        <n v="432"/>
        <n v="142"/>
        <n v="80"/>
        <n v="140"/>
        <n v="92"/>
        <n v="400"/>
        <n v="482"/>
        <n v="328"/>
        <n v="424"/>
        <n v="260"/>
        <n v="113"/>
      </sharedItems>
      <fieldGroup base="0">
        <rangePr autoStart="0" autoEnd="0" startNum="0" endNum="500" groupInterval="25"/>
        <groupItems count="22">
          <s v="&lt;0"/>
          <s v="0-24"/>
          <s v="25-49"/>
          <s v="50-74"/>
          <s v="75-99"/>
          <s v="100-124"/>
          <s v="125-149"/>
          <s v="150-174"/>
          <s v="175-199"/>
          <s v="200-224"/>
          <s v="225-249"/>
          <s v="250-274"/>
          <s v="275-299"/>
          <s v="300-324"/>
          <s v="325-349"/>
          <s v="350-374"/>
          <s v="375-399"/>
          <s v="400-424"/>
          <s v="425-449"/>
          <s v="450-474"/>
          <s v="475-500"/>
          <s v="&gt;500"/>
        </groupItems>
      </fieldGroup>
    </cacheField>
    <cacheField name="Average_Order_Value" numFmtId="166">
      <sharedItems containsSemiMixedTypes="0" containsString="0" containsNumber="1" minValue="2.5" maxValue="10" count="694">
        <n v="4.67"/>
        <n v="4.51"/>
        <n v="9.0399999999999991"/>
        <n v="3.02"/>
        <n v="9.9499999999999993"/>
        <n v="3.25"/>
        <n v="6.44"/>
        <n v="3.01"/>
        <n v="5.78"/>
        <n v="8"/>
        <n v="7.39"/>
        <n v="6.07"/>
        <n v="6.24"/>
        <n v="8.5"/>
        <n v="2.68"/>
        <n v="6.1"/>
        <n v="3.16"/>
        <n v="6.08"/>
        <n v="6.25"/>
        <n v="7.72"/>
        <n v="6.66"/>
        <n v="7.16"/>
        <n v="3.64"/>
        <n v="4.75"/>
        <n v="8.5399999999999991"/>
        <n v="2.78"/>
        <n v="3.68"/>
        <n v="4.5199999999999996"/>
        <n v="7.13"/>
        <n v="7.01"/>
        <n v="5.35"/>
        <n v="6.8"/>
        <n v="5.38"/>
        <n v="6.94"/>
        <n v="3.29"/>
        <n v="3.42"/>
        <n v="7.15"/>
        <n v="8.81"/>
        <n v="6.85"/>
        <n v="4.93"/>
        <n v="5.45"/>
        <n v="4.3"/>
        <n v="6.48"/>
        <n v="7.03"/>
        <n v="7.81"/>
        <n v="5.86"/>
        <n v="2.59"/>
        <n v="6.87"/>
        <n v="5.19"/>
        <n v="5.87"/>
        <n v="2.97"/>
        <n v="5.23"/>
        <n v="2.99"/>
        <n v="8.0299999999999994"/>
        <n v="8.32"/>
        <n v="3.11"/>
        <n v="3.62"/>
        <n v="4.2"/>
        <n v="3.99"/>
        <n v="5.46"/>
        <n v="4.45"/>
        <n v="2.89"/>
        <n v="5.58"/>
        <n v="8.58"/>
        <n v="2.79"/>
        <n v="3.66"/>
        <n v="8.15"/>
        <n v="9.68"/>
        <n v="6.34"/>
        <n v="3.1"/>
        <n v="8.75"/>
        <n v="8.3699999999999992"/>
        <n v="6.57"/>
        <n v="7.2"/>
        <n v="9.18"/>
        <n v="3.75"/>
        <n v="3.86"/>
        <n v="5.93"/>
        <n v="5.0199999999999996"/>
        <n v="4.12"/>
        <n v="9.76"/>
        <n v="3.41"/>
        <n v="4.54"/>
        <n v="4.3600000000000003"/>
        <n v="5.09"/>
        <n v="6.4"/>
        <n v="5.89"/>
        <n v="4.01"/>
        <n v="6.27"/>
        <n v="7.61"/>
        <n v="4.7300000000000004"/>
        <n v="2.64"/>
        <n v="6.11"/>
        <n v="7.06"/>
        <n v="5.53"/>
        <n v="4.74"/>
        <n v="9.83"/>
        <n v="8.3000000000000007"/>
        <n v="7.88"/>
        <n v="5.95"/>
        <n v="6.6"/>
        <n v="7.27"/>
        <n v="3.52"/>
        <n v="8.35"/>
        <n v="4.0999999999999996"/>
        <n v="4.6100000000000003"/>
        <n v="4.18"/>
        <n v="7.66"/>
        <n v="4.5599999999999996"/>
        <n v="7.5"/>
        <n v="6.9"/>
        <n v="9.5299999999999994"/>
        <n v="8.24"/>
        <n v="6.05"/>
        <n v="5.01"/>
        <n v="3.27"/>
        <n v="4.1900000000000004"/>
        <n v="4.22"/>
        <n v="7.1"/>
        <n v="3.7"/>
        <n v="8.2100000000000009"/>
        <n v="6.3"/>
        <n v="3.34"/>
        <n v="9.74"/>
        <n v="8.67"/>
        <n v="2.57"/>
        <n v="9.9600000000000009"/>
        <n v="9.75"/>
        <n v="8.93"/>
        <n v="9.9"/>
        <n v="3.24"/>
        <n v="7.57"/>
        <n v="7.54"/>
        <n v="6.03"/>
        <n v="9.3000000000000007"/>
        <n v="4.6399999999999997"/>
        <n v="2.77"/>
        <n v="4.1500000000000004"/>
        <n v="3.91"/>
        <n v="9.64"/>
        <n v="4.41"/>
        <n v="3.69"/>
        <n v="2.63"/>
        <n v="7.97"/>
        <n v="9.7100000000000009"/>
        <n v="5.28"/>
        <n v="6.77"/>
        <n v="2.61"/>
        <n v="5.44"/>
        <n v="6.14"/>
        <n v="6.12"/>
        <n v="2.94"/>
        <n v="4.21"/>
        <n v="6.32"/>
        <n v="2.52"/>
        <n v="7.52"/>
        <n v="8.9"/>
        <n v="9.4"/>
        <n v="8.8000000000000007"/>
        <n v="4.0599999999999996"/>
        <n v="7.65"/>
        <n v="4.46"/>
        <n v="7.43"/>
        <n v="3.89"/>
        <n v="5.74"/>
        <n v="4.4400000000000004"/>
        <n v="6.99"/>
        <n v="3.05"/>
        <n v="6.46"/>
        <n v="4.8099999999999996"/>
        <n v="7.83"/>
        <n v="2.95"/>
        <n v="3.2"/>
        <n v="5.79"/>
        <n v="6.95"/>
        <n v="6.86"/>
        <n v="8.11"/>
        <n v="9.73"/>
        <n v="9.6999999999999993"/>
        <n v="5.48"/>
        <n v="8.5299999999999994"/>
        <n v="3.49"/>
        <n v="4.5"/>
        <n v="4.79"/>
        <n v="3.74"/>
        <n v="9.77"/>
        <n v="7.41"/>
        <n v="9.6300000000000008"/>
        <n v="7.69"/>
        <n v="6.74"/>
        <n v="8.64"/>
        <n v="8.82"/>
        <n v="4.7"/>
        <n v="5.25"/>
        <n v="4.6500000000000004"/>
        <n v="8.19"/>
        <n v="9.25"/>
        <n v="7.6"/>
        <n v="2.86"/>
        <n v="9.0500000000000007"/>
        <n v="8.42"/>
        <n v="8.25"/>
        <n v="6.93"/>
        <n v="3.63"/>
        <n v="5.88"/>
        <n v="9.7799999999999994"/>
        <n v="9.39"/>
        <n v="6.38"/>
        <n v="9.2100000000000009"/>
        <n v="3.54"/>
        <n v="4.66"/>
        <n v="5.27"/>
        <n v="9.32"/>
        <n v="7.55"/>
        <n v="2.73"/>
        <n v="5.52"/>
        <n v="9.86"/>
        <n v="5.76"/>
        <n v="7.18"/>
        <n v="3.23"/>
        <n v="4.7699999999999996"/>
        <n v="4.3899999999999997"/>
        <n v="6.42"/>
        <n v="9.3699999999999992"/>
        <n v="9.51"/>
        <n v="9.48"/>
        <n v="7.12"/>
        <n v="4.16"/>
        <n v="9.01"/>
        <n v="9.81"/>
        <n v="4.9400000000000004"/>
        <n v="9.9700000000000006"/>
        <n v="9.27"/>
        <n v="9.08"/>
        <n v="8.06"/>
        <n v="7.77"/>
        <n v="3.08"/>
        <n v="3.81"/>
        <n v="9.0299999999999994"/>
        <n v="6.39"/>
        <n v="8.4600000000000009"/>
        <n v="3.22"/>
        <n v="6.15"/>
        <n v="5.69"/>
        <n v="6.58"/>
        <n v="6.88"/>
        <n v="7.71"/>
        <n v="3.76"/>
        <n v="2.8"/>
        <n v="2.98"/>
        <n v="6.91"/>
        <n v="2.84"/>
        <n v="7.78"/>
        <n v="4.38"/>
        <n v="8.9700000000000006"/>
        <n v="5.03"/>
        <n v="6.13"/>
        <n v="5.49"/>
        <n v="6.23"/>
        <n v="8.4700000000000006"/>
        <n v="7.31"/>
        <n v="8.52"/>
        <n v="6.5"/>
        <n v="5.8"/>
        <n v="7.04"/>
        <n v="5.29"/>
        <n v="6.79"/>
        <n v="3.85"/>
        <n v="3.8"/>
        <n v="5.12"/>
        <n v="3.72"/>
        <n v="4.71"/>
        <n v="3.47"/>
        <n v="3.12"/>
        <n v="7.45"/>
        <n v="3.87"/>
        <n v="3.19"/>
        <n v="9.09"/>
        <n v="4.88"/>
        <n v="4.3099999999999996"/>
        <n v="6.65"/>
        <n v="6.2"/>
        <n v="7.93"/>
        <n v="5.1100000000000003"/>
        <n v="6.43"/>
        <n v="3.37"/>
        <n v="9.7200000000000006"/>
        <n v="8.86"/>
        <n v="8.18"/>
        <n v="5.14"/>
        <n v="3.55"/>
        <n v="5.75"/>
        <n v="4.99"/>
        <n v="5.66"/>
        <n v="8.01"/>
        <n v="8.36"/>
        <n v="9.82"/>
        <n v="9.4499999999999993"/>
        <n v="8.1999999999999993"/>
        <n v="2.54"/>
        <n v="6.29"/>
        <n v="7.58"/>
        <n v="5.34"/>
        <n v="7.02"/>
        <n v="8.9600000000000009"/>
        <n v="6.37"/>
        <n v="8.27"/>
        <n v="9.19"/>
        <n v="3.97"/>
        <n v="2.69"/>
        <n v="4.43"/>
        <n v="6.84"/>
        <n v="2.56"/>
        <n v="9.7899999999999991"/>
        <n v="7.36"/>
        <n v="2.88"/>
        <n v="5.36"/>
        <n v="3.28"/>
        <n v="7.89"/>
        <n v="3.31"/>
        <n v="5.15"/>
        <n v="3.14"/>
        <n v="5.64"/>
        <n v="7.42"/>
        <n v="5.13"/>
        <n v="9.58"/>
        <n v="7.62"/>
        <n v="5.91"/>
        <n v="7.47"/>
        <n v="8.92"/>
        <n v="3.56"/>
        <n v="3.6"/>
        <n v="2.76"/>
        <n v="7.26"/>
        <n v="4.58"/>
        <n v="7.92"/>
        <n v="6.21"/>
        <n v="9.5"/>
        <n v="8.69"/>
        <n v="3.26"/>
        <n v="2.91"/>
        <n v="6.83"/>
        <n v="4.82"/>
        <n v="9.11"/>
        <n v="7.4"/>
        <n v="6.7"/>
        <n v="4.95"/>
        <n v="8.48"/>
        <n v="9.8000000000000007"/>
        <n v="8.89"/>
        <n v="9.02"/>
        <n v="4.83"/>
        <n v="2.75"/>
        <n v="8.7899999999999991"/>
        <n v="3.4"/>
        <n v="5.47"/>
        <n v="7.82"/>
        <n v="5.72"/>
        <n v="9.91"/>
        <n v="3.04"/>
        <n v="4.1100000000000003"/>
        <n v="6.09"/>
        <n v="6.31"/>
        <n v="5.97"/>
        <n v="6.61"/>
        <n v="9.67"/>
        <n v="6.16"/>
        <n v="6.49"/>
        <n v="9.49"/>
        <n v="2.72"/>
        <n v="5.43"/>
        <n v="5.77"/>
        <n v="6.76"/>
        <n v="6.35"/>
        <n v="3.51"/>
        <n v="7.19"/>
        <n v="7.86"/>
        <n v="5.0999999999999996"/>
        <n v="5.84"/>
        <n v="4.87"/>
        <n v="4.1399999999999997"/>
        <n v="7.14"/>
        <n v="5.41"/>
        <n v="7.23"/>
        <n v="7.67"/>
        <n v="9.3800000000000008"/>
        <n v="3.39"/>
        <n v="4.8"/>
        <n v="7.08"/>
        <n v="8.14"/>
        <n v="4.55"/>
        <n v="8.0399999999999991"/>
        <n v="4.0199999999999996"/>
        <n v="4.49"/>
        <n v="7.3"/>
        <n v="9.16"/>
        <n v="8.31"/>
        <n v="7.32"/>
        <n v="9.26"/>
        <n v="5.56"/>
        <n v="8.2799999999999994"/>
        <n v="2.93"/>
        <n v="9.1"/>
        <n v="7.38"/>
        <n v="4.59"/>
        <n v="7.53"/>
        <n v="3.45"/>
        <n v="4.29"/>
        <n v="7.05"/>
        <n v="5.98"/>
        <n v="5.57"/>
        <n v="6.04"/>
        <n v="4.6900000000000004"/>
        <n v="5.3"/>
        <n v="7.98"/>
        <n v="6.19"/>
        <n v="9.36"/>
        <n v="3.32"/>
        <n v="7.95"/>
        <n v="7.33"/>
        <n v="4.76"/>
        <n v="8.6300000000000008"/>
        <n v="5.21"/>
        <n v="4.9800000000000004"/>
        <n v="5.6"/>
        <n v="5.04"/>
        <n v="4.4800000000000004"/>
        <n v="3.07"/>
        <n v="6.02"/>
        <n v="5.22"/>
        <n v="8.99"/>
        <n v="4.78"/>
        <n v="4.8600000000000003"/>
        <n v="3"/>
        <n v="7.24"/>
        <n v="4.62"/>
        <n v="7.17"/>
        <n v="8.2899999999999991"/>
        <n v="8.17"/>
        <n v="9.41"/>
        <n v="8.4499999999999993"/>
        <n v="8.49"/>
        <n v="7.56"/>
        <n v="9.24"/>
        <n v="8.8800000000000008"/>
        <n v="3.43"/>
        <n v="8.98"/>
        <n v="4.53"/>
        <n v="5.94"/>
        <n v="5.42"/>
        <n v="9.1300000000000008"/>
        <n v="7.28"/>
        <n v="9.1199999999999992"/>
        <n v="7.8"/>
        <n v="8.7100000000000009"/>
        <n v="9.98"/>
        <n v="4.8899999999999997"/>
        <n v="5.26"/>
        <n v="7.48"/>
        <n v="8.7200000000000006"/>
        <n v="6.55"/>
        <n v="4.3499999999999996"/>
        <n v="4.24"/>
        <n v="4.26"/>
        <n v="8.91"/>
        <n v="6.63"/>
        <n v="7.85"/>
        <n v="2.5"/>
        <n v="4.05"/>
        <n v="8.09"/>
        <n v="3.46"/>
        <n v="6.75"/>
        <n v="4.68"/>
        <n v="6.17"/>
        <n v="9.85"/>
        <n v="7.7"/>
        <n v="9.33"/>
        <n v="5.85"/>
        <n v="6.36"/>
        <n v="7.68"/>
        <n v="6.68"/>
        <n v="5.16"/>
        <n v="8.2200000000000006"/>
        <n v="8.1199999999999992"/>
        <n v="5.33"/>
        <n v="8.9499999999999993"/>
        <n v="5.62"/>
        <n v="9.6"/>
        <n v="4.63"/>
        <n v="8.5500000000000007"/>
        <n v="5.18"/>
        <n v="7.64"/>
        <n v="5.92"/>
        <n v="5.31"/>
        <n v="3.5"/>
        <n v="4.08"/>
        <n v="2.5099999999999998"/>
        <n v="5.83"/>
        <n v="8.83"/>
        <n v="4.04"/>
        <n v="7.79"/>
        <n v="6.67"/>
        <n v="7.96"/>
        <n v="2.58"/>
        <n v="7.44"/>
        <n v="6.96"/>
        <n v="8.85"/>
        <n v="7.94"/>
        <n v="6.92"/>
        <n v="6.56"/>
        <n v="5.73"/>
        <n v="7.9"/>
        <n v="9.89"/>
        <n v="3.88"/>
        <n v="9.8800000000000008"/>
        <n v="8.39"/>
        <n v="6.54"/>
        <n v="4"/>
        <n v="8.1300000000000008"/>
        <n v="8.4"/>
        <n v="3.33"/>
        <n v="8.33"/>
        <n v="6.89"/>
        <n v="6.73"/>
        <n v="4.28"/>
        <n v="8.51"/>
        <n v="5.55"/>
        <n v="9.4600000000000009"/>
        <n v="8.16"/>
        <n v="4.37"/>
        <n v="5.07"/>
        <n v="5.59"/>
        <n v="7.09"/>
        <n v="6.64"/>
        <n v="9"/>
        <n v="9.52"/>
        <n v="8.84"/>
        <n v="5.17"/>
        <n v="8.66"/>
        <n v="9.06"/>
        <n v="8.61"/>
        <n v="6.59"/>
        <n v="6.52"/>
        <n v="2.66"/>
        <n v="8.02"/>
        <n v="6.33"/>
        <n v="3.44"/>
        <n v="8.6999999999999993"/>
        <n v="10"/>
        <n v="6.71"/>
        <n v="6.51"/>
        <n v="7.25"/>
        <n v="4.42"/>
        <n v="3.15"/>
        <n v="3.36"/>
        <n v="9.93"/>
        <n v="4.03"/>
        <n v="3.57"/>
        <n v="5.32"/>
        <n v="3.61"/>
        <n v="4.8499999999999996"/>
        <n v="3.09"/>
        <n v="8.6"/>
        <n v="3.03"/>
        <n v="6.45"/>
        <n v="3.48"/>
        <n v="7.34"/>
        <n v="3.53"/>
        <n v="3.83"/>
        <n v="4.07"/>
        <n v="5.61"/>
        <n v="4.5999999999999996"/>
        <n v="5.05"/>
        <n v="2.82"/>
        <n v="7.51"/>
        <n v="7.84"/>
        <n v="4.72"/>
        <n v="4.57"/>
        <n v="8.44"/>
        <n v="6.22"/>
        <n v="7.46"/>
        <n v="5.67"/>
        <n v="4.84"/>
        <n v="4.2300000000000004"/>
        <n v="7.11"/>
        <n v="8.0500000000000007"/>
        <n v="5.4"/>
        <n v="3.9"/>
        <n v="8.3800000000000008"/>
        <n v="9.84"/>
        <n v="5.96"/>
        <n v="2.7"/>
        <n v="4.32"/>
        <n v="8.8699999999999992"/>
        <n v="3.38"/>
        <n v="2.85"/>
        <n v="5.65"/>
        <n v="2.5299999999999998"/>
        <n v="9.56"/>
        <n v="3.96"/>
        <n v="6.41"/>
        <n v="2.92"/>
        <n v="5.68"/>
        <n v="5.71"/>
        <n v="7.29"/>
        <n v="7.99"/>
        <n v="8.08"/>
        <n v="7.49"/>
        <n v="4.09"/>
        <n v="7.59"/>
        <n v="9.42"/>
        <n v="7.35"/>
        <n v="4.25"/>
        <n v="9.31"/>
        <n v="5.2"/>
        <n v="5.51"/>
        <n v="9.94"/>
        <n v="9.15"/>
        <n v="8.23"/>
        <n v="3.71"/>
        <n v="5.99"/>
        <n v="3.35"/>
        <n v="9.57"/>
        <n v="9.1999999999999993"/>
        <n v="8.43"/>
        <n v="8.41"/>
        <n v="6.06"/>
        <n v="2.71"/>
        <n v="9.66"/>
        <n v="6.98"/>
        <n v="4.17"/>
        <n v="8.07"/>
        <n v="3.98"/>
        <n v="8.7799999999999994"/>
        <n v="7.73"/>
        <n v="8.74"/>
        <n v="8.76"/>
        <n v="7.76"/>
        <n v="7.87"/>
        <n v="5.24"/>
        <n v="6.78"/>
        <n v="9.69"/>
        <n v="4.33"/>
        <n v="4.13"/>
        <n v="5.7"/>
        <n v="8.56"/>
        <n v="7"/>
        <n v="3.13"/>
        <n v="3.84"/>
        <n v="5.39"/>
        <n v="6.69"/>
        <n v="2.83"/>
        <n v="3.3"/>
        <n v="5.0599999999999996"/>
        <n v="6.62"/>
        <n v="2.62"/>
        <n v="7.22"/>
        <n v="3.73"/>
        <n v="8.6199999999999992"/>
        <n v="9.59"/>
        <n v="3.17"/>
        <n v="2.5499999999999998"/>
        <n v="8.68"/>
        <n v="5.9"/>
        <n v="8.77"/>
        <n v="4.91"/>
        <n v="8.94"/>
        <n v="2.81"/>
        <n v="5"/>
        <n v="4.47"/>
        <n v="2.87"/>
        <n v="4.2699999999999996"/>
        <n v="9.61"/>
        <n v="2.96"/>
        <n v="8.26"/>
        <n v="9.07"/>
        <n v="9.34"/>
        <n v="9.5399999999999991"/>
        <n v="4.4000000000000004"/>
        <n v="9.99"/>
        <n v="5.54"/>
        <n v="3.94"/>
        <n v="4.96"/>
        <n v="2.67"/>
        <n v="8.59"/>
        <n v="5.63"/>
        <n v="6.47"/>
        <n v="6.72"/>
        <n v="9.35"/>
        <n v="3.77"/>
        <n v="9.4700000000000006"/>
        <n v="3.93"/>
        <n v="2.74"/>
        <n v="2.6"/>
      </sharedItems>
    </cacheField>
    <cacheField name="Operating_Hours_Per_Day" numFmtId="0">
      <sharedItems containsSemiMixedTypes="0" containsString="0" containsNumber="1" containsInteger="1" minValue="6" maxValue="17" count="12">
        <n v="15"/>
        <n v="14"/>
        <n v="17"/>
        <n v="9"/>
        <n v="11"/>
        <n v="7"/>
        <n v="13"/>
        <n v="8"/>
        <n v="16"/>
        <n v="10"/>
        <n v="6"/>
        <n v="12"/>
      </sharedItems>
    </cacheField>
    <cacheField name="Number_of_Employees" numFmtId="0">
      <sharedItems containsSemiMixedTypes="0" containsString="0" containsNumber="1" containsInteger="1" minValue="2" maxValue="14" count="13">
        <n v="11"/>
        <n v="9"/>
        <n v="10"/>
        <n v="13"/>
        <n v="4"/>
        <n v="8"/>
        <n v="7"/>
        <n v="14"/>
        <n v="5"/>
        <n v="6"/>
        <n v="2"/>
        <n v="3"/>
        <n v="12"/>
      </sharedItems>
    </cacheField>
    <cacheField name="Marketing_Spend_Per_Day" numFmtId="165">
      <sharedItems containsSemiMixedTypes="0" containsString="0" containsNumber="1" minValue="10.119999999999999" maxValue="499.74" count="1967">
        <n v="10.119999999999999"/>
        <n v="10.199999999999999"/>
        <n v="10.63"/>
        <n v="10.7"/>
        <n v="11.79"/>
        <n v="11.88"/>
        <n v="11.92"/>
        <n v="12.62"/>
        <n v="12.87"/>
        <n v="13.47"/>
        <n v="13.48"/>
        <n v="13.61"/>
        <n v="13.66"/>
        <n v="14.09"/>
        <n v="14.16"/>
        <n v="14.22"/>
        <n v="14.46"/>
        <n v="14.49"/>
        <n v="14.56"/>
        <n v="14.88"/>
        <n v="14.92"/>
        <n v="15.77"/>
        <n v="16.260000000000002"/>
        <n v="16.28"/>
        <n v="16.510000000000002"/>
        <n v="16.87"/>
        <n v="17.899999999999999"/>
        <n v="18.170000000000002"/>
        <n v="18.29"/>
        <n v="18.309999999999999"/>
        <n v="18.829999999999998"/>
        <n v="18.86"/>
        <n v="19"/>
        <n v="19.510000000000002"/>
        <n v="19.63"/>
        <n v="19.79"/>
        <n v="19.86"/>
        <n v="19.97"/>
        <n v="20.309999999999999"/>
        <n v="20.36"/>
        <n v="20.77"/>
        <n v="21.06"/>
        <n v="21.29"/>
        <n v="21.48"/>
        <n v="21.7"/>
        <n v="22.1"/>
        <n v="22.16"/>
        <n v="22.66"/>
        <n v="23.64"/>
        <n v="23.78"/>
        <n v="23.81"/>
        <n v="24.36"/>
        <n v="25.22"/>
        <n v="25.29"/>
        <n v="25.91"/>
        <n v="25.92"/>
        <n v="26.38"/>
        <n v="26.81"/>
        <n v="27.23"/>
        <n v="27.81"/>
        <n v="28.39"/>
        <n v="28.41"/>
        <n v="28.47"/>
        <n v="28.51"/>
        <n v="28.8"/>
        <n v="29.01"/>
        <n v="29.02"/>
        <n v="29.11"/>
        <n v="29.25"/>
        <n v="29.31"/>
        <n v="29.38"/>
        <n v="29.63"/>
        <n v="29.89"/>
        <n v="30.13"/>
        <n v="30.68"/>
        <n v="31.39"/>
        <n v="31.48"/>
        <n v="31.5"/>
        <n v="31.85"/>
        <n v="31.98"/>
        <n v="32.57"/>
        <n v="32.880000000000003"/>
        <n v="33.01"/>
        <n v="33.06"/>
        <n v="33.409999999999997"/>
        <n v="33.75"/>
        <n v="34.08"/>
        <n v="34.090000000000003"/>
        <n v="34.39"/>
        <n v="34.43"/>
        <n v="34.659999999999997"/>
        <n v="34.75"/>
        <n v="35.1"/>
        <n v="35.46"/>
        <n v="35.49"/>
        <n v="35.520000000000003"/>
        <n v="35.619999999999997"/>
        <n v="35.64"/>
        <n v="35.65"/>
        <n v="35.83"/>
        <n v="35.880000000000003"/>
        <n v="35.94"/>
        <n v="36.18"/>
        <n v="36.25"/>
        <n v="36.71"/>
        <n v="36.83"/>
        <n v="37.03"/>
        <n v="37.130000000000003"/>
        <n v="37.4"/>
        <n v="37.6"/>
        <n v="37.630000000000003"/>
        <n v="37.75"/>
        <n v="37.979999999999997"/>
        <n v="38.54"/>
        <n v="39.28"/>
        <n v="39.729999999999997"/>
        <n v="40"/>
        <n v="40.19"/>
        <n v="40.82"/>
        <n v="40.99"/>
        <n v="41.16"/>
        <n v="41.8"/>
        <n v="42.14"/>
        <n v="42.16"/>
        <n v="42.26"/>
        <n v="42.54"/>
        <n v="42.66"/>
        <n v="42.83"/>
        <n v="42.97"/>
        <n v="43.33"/>
        <n v="44.33"/>
        <n v="44.53"/>
        <n v="44.57"/>
        <n v="44.64"/>
        <n v="45.15"/>
        <n v="45.23"/>
        <n v="45.38"/>
        <n v="45.39"/>
        <n v="45.46"/>
        <n v="45.54"/>
        <n v="45.56"/>
        <n v="45.64"/>
        <n v="45.72"/>
        <n v="45.81"/>
        <n v="45.89"/>
        <n v="46.05"/>
        <n v="46.3"/>
        <n v="46.35"/>
        <n v="46.47"/>
        <n v="46.82"/>
        <n v="46.95"/>
        <n v="47.01"/>
        <n v="47.97"/>
        <n v="48.08"/>
        <n v="48.16"/>
        <n v="48.22"/>
        <n v="48.39"/>
        <n v="48.47"/>
        <n v="48.48"/>
        <n v="48.53"/>
        <n v="48.56"/>
        <n v="48.83"/>
        <n v="49.23"/>
        <n v="49.92"/>
        <n v="50.15"/>
        <n v="50.63"/>
        <n v="50.8"/>
        <n v="50.86"/>
        <n v="51.26"/>
        <n v="51.48"/>
        <n v="51.54"/>
        <n v="51.85"/>
        <n v="52.04"/>
        <n v="52.1"/>
        <n v="52.2"/>
        <n v="52.21"/>
        <n v="52.36"/>
        <n v="52.44"/>
        <n v="52.83"/>
        <n v="53.19"/>
        <n v="53.31"/>
        <n v="53.5"/>
        <n v="53.61"/>
        <n v="53.72"/>
        <n v="53.78"/>
        <n v="53.84"/>
        <n v="53.93"/>
        <n v="53.95"/>
        <n v="54.31"/>
        <n v="54.45"/>
        <n v="54.56"/>
        <n v="55.82"/>
        <n v="55.84"/>
        <n v="55.89"/>
        <n v="56.33"/>
        <n v="56.42"/>
        <n v="56.48"/>
        <n v="57.44"/>
        <n v="57.71"/>
        <n v="57.83"/>
        <n v="58.04"/>
        <n v="58.29"/>
        <n v="58.58"/>
        <n v="58.63"/>
        <n v="58.75"/>
        <n v="59.08"/>
        <n v="59.3"/>
        <n v="59.57"/>
        <n v="59.91"/>
        <n v="60.14"/>
        <n v="60.94"/>
        <n v="61.84"/>
        <n v="62"/>
        <n v="62.34"/>
        <n v="62.44"/>
        <n v="62.65"/>
        <n v="63.12"/>
        <n v="63.58"/>
        <n v="63.65"/>
        <n v="63.91"/>
        <n v="64.17"/>
        <n v="65.180000000000007"/>
        <n v="65.290000000000006"/>
        <n v="65.3"/>
        <n v="65.48"/>
        <n v="65.489999999999995"/>
        <n v="65.56"/>
        <n v="65.69"/>
        <n v="66.22"/>
        <n v="66.97"/>
        <n v="67"/>
        <n v="67.209999999999994"/>
        <n v="67.36"/>
        <n v="67.58"/>
        <n v="67.599999999999994"/>
        <n v="68.44"/>
        <n v="68.680000000000007"/>
        <n v="68.88"/>
        <n v="68.989999999999995"/>
        <n v="69.040000000000006"/>
        <n v="69.27"/>
        <n v="69.37"/>
        <n v="69.47"/>
        <n v="70.02"/>
        <n v="70.430000000000007"/>
        <n v="71.290000000000006"/>
        <n v="71.81"/>
        <n v="71.88"/>
        <n v="71.97"/>
        <n v="72.05"/>
        <n v="72.13"/>
        <n v="72.17"/>
        <n v="72.28"/>
        <n v="72.430000000000007"/>
        <n v="73.09"/>
        <n v="73.16"/>
        <n v="73.23"/>
        <n v="73.239999999999995"/>
        <n v="73.400000000000006"/>
        <n v="73.59"/>
        <n v="73.86"/>
        <n v="74.010000000000005"/>
        <n v="74.13"/>
        <n v="74.2"/>
        <n v="74.23"/>
        <n v="74.47"/>
        <n v="74.540000000000006"/>
        <n v="74.91"/>
        <n v="74.959999999999994"/>
        <n v="75.760000000000005"/>
        <n v="76.14"/>
        <n v="76.400000000000006"/>
        <n v="76.459999999999994"/>
        <n v="76.52"/>
        <n v="76.67"/>
        <n v="76.89"/>
        <n v="77.739999999999995"/>
        <n v="77.81"/>
        <n v="78.459999999999994"/>
        <n v="78.84"/>
        <n v="79.67"/>
        <n v="79.959999999999994"/>
        <n v="80.099999999999994"/>
        <n v="80.5"/>
        <n v="80.709999999999994"/>
        <n v="80.77"/>
        <n v="81.36"/>
        <n v="81.59"/>
        <n v="81.84"/>
        <n v="82.25"/>
        <n v="82.57"/>
        <n v="83.2"/>
        <n v="83.21"/>
        <n v="83.46"/>
        <n v="83.8"/>
        <n v="84.12"/>
        <n v="84.19"/>
        <n v="84.47"/>
        <n v="84.59"/>
        <n v="85.17"/>
        <n v="85.85"/>
        <n v="85.87"/>
        <n v="86.29"/>
        <n v="86.37"/>
        <n v="86.7"/>
        <n v="86.74"/>
        <n v="86.88"/>
        <n v="87.03"/>
        <n v="87.05"/>
        <n v="87.11"/>
        <n v="87.67"/>
        <n v="88.1"/>
        <n v="88.24"/>
        <n v="88.28"/>
        <n v="88.75"/>
        <n v="88.82"/>
        <n v="88.88"/>
        <n v="89.47"/>
        <n v="89.62"/>
        <n v="89.63"/>
        <n v="89.82"/>
        <n v="90.17"/>
        <n v="90.23"/>
        <n v="90.39"/>
        <n v="90.49"/>
        <n v="90.64"/>
        <n v="90.71"/>
        <n v="90.72"/>
        <n v="91.6"/>
        <n v="91.73"/>
        <n v="91.75"/>
        <n v="91.76"/>
        <n v="91.81"/>
        <n v="92.38"/>
        <n v="92.44"/>
        <n v="92.54"/>
        <n v="92.61"/>
        <n v="92.74"/>
        <n v="93.68"/>
        <n v="93.7"/>
        <n v="93.83"/>
        <n v="94.12"/>
        <n v="94.47"/>
        <n v="94.65"/>
        <n v="95.24"/>
        <n v="95.25"/>
        <n v="95.5"/>
        <n v="95.64"/>
        <n v="95.65"/>
        <n v="96.1"/>
        <n v="96.44"/>
        <n v="96.57"/>
        <n v="97.38"/>
        <n v="97.47"/>
        <n v="97.63"/>
        <n v="98.03"/>
        <n v="99.09"/>
        <n v="99.49"/>
        <n v="99.63"/>
        <n v="99.95"/>
        <n v="100.07"/>
        <n v="101.52"/>
        <n v="101.58"/>
        <n v="101.8"/>
        <n v="102.07"/>
        <n v="102.36"/>
        <n v="102.43"/>
        <n v="102.65"/>
        <n v="102.68"/>
        <n v="103.07"/>
        <n v="103.29"/>
        <n v="103.3"/>
        <n v="103.62"/>
        <n v="103.64"/>
        <n v="103.71"/>
        <n v="103.73"/>
        <n v="103.83"/>
        <n v="103.85"/>
        <n v="104.02"/>
        <n v="104.09"/>
        <n v="104.23"/>
        <n v="104.49"/>
        <n v="104.74"/>
        <n v="104.79"/>
        <n v="104.88"/>
        <n v="104.96"/>
        <n v="105.12"/>
        <n v="105.47"/>
        <n v="105.52"/>
        <n v="106.03"/>
        <n v="106.15"/>
        <n v="106.58"/>
        <n v="106.62"/>
        <n v="106.65"/>
        <n v="106.87"/>
        <n v="107.12"/>
        <n v="107.48"/>
        <n v="107.59"/>
        <n v="107.79"/>
        <n v="107.84"/>
        <n v="108.08"/>
        <n v="108.28"/>
        <n v="108.45"/>
        <n v="108.58"/>
        <n v="108.69"/>
        <n v="109.72"/>
        <n v="110.09"/>
        <n v="110.44"/>
        <n v="110.54"/>
        <n v="110.88"/>
        <n v="110.93"/>
        <n v="111.37"/>
        <n v="111.68"/>
        <n v="111.83"/>
        <n v="112.03"/>
        <n v="112.56"/>
        <n v="112.58"/>
        <n v="112.61"/>
        <n v="112.96"/>
        <n v="113.04"/>
        <n v="113.08"/>
        <n v="113.16"/>
        <n v="113.25"/>
        <n v="113.27"/>
        <n v="113.49"/>
        <n v="113.6"/>
        <n v="113.64"/>
        <n v="113.78"/>
        <n v="113.92"/>
        <n v="114.3"/>
        <n v="114.63"/>
        <n v="115.14"/>
        <n v="115.47"/>
        <n v="115.48"/>
        <n v="115.53"/>
        <n v="115.58"/>
        <n v="116.24"/>
        <n v="116.67"/>
        <n v="116.71"/>
        <n v="117.34"/>
        <n v="117.5"/>
        <n v="118.03"/>
        <n v="118.67"/>
        <n v="119.4"/>
        <n v="119.57"/>
        <n v="120.05"/>
        <n v="120.35"/>
        <n v="120.58"/>
        <n v="121.11"/>
        <n v="121.49"/>
        <n v="121.77"/>
        <n v="122.05"/>
        <n v="122.56"/>
        <n v="123.06"/>
        <n v="123.18"/>
        <n v="123.72"/>
        <n v="123.82"/>
        <n v="124.12"/>
        <n v="124.18"/>
        <n v="124.26"/>
        <n v="124.48"/>
        <n v="124.51"/>
        <n v="124.69"/>
        <n v="124.82"/>
        <n v="125.17"/>
        <n v="125.43"/>
        <n v="125.48"/>
        <n v="125.87"/>
        <n v="125.95"/>
        <n v="125.99"/>
        <n v="126.16"/>
        <n v="126.68"/>
        <n v="126.79"/>
        <n v="127.03"/>
        <n v="127.11"/>
        <n v="127.21"/>
        <n v="127.29"/>
        <n v="127.57"/>
        <n v="127.67"/>
        <n v="127.72"/>
        <n v="127.95"/>
        <n v="128.21"/>
        <n v="128.26"/>
        <n v="128.46"/>
        <n v="129.13"/>
        <n v="129.29"/>
        <n v="129.30000000000001"/>
        <n v="129.37"/>
        <n v="129.91"/>
        <n v="129.93"/>
        <n v="130.19"/>
        <n v="130.27000000000001"/>
        <n v="130.44999999999999"/>
        <n v="130.54"/>
        <n v="130.71"/>
        <n v="130.86000000000001"/>
        <n v="131.01"/>
        <n v="131.26"/>
        <n v="131.43"/>
        <n v="131.66"/>
        <n v="132"/>
        <n v="132.44999999999999"/>
        <n v="132.68"/>
        <n v="132.74"/>
        <n v="133.08000000000001"/>
        <n v="133.47999999999999"/>
        <n v="133.77000000000001"/>
        <n v="133.86000000000001"/>
        <n v="133.88999999999999"/>
        <n v="134.07"/>
        <n v="134.53"/>
        <n v="134.79"/>
        <n v="135.28"/>
        <n v="135.44999999999999"/>
        <n v="135.58000000000001"/>
        <n v="135.76"/>
        <n v="135.97999999999999"/>
        <n v="136"/>
        <n v="136.53"/>
        <n v="136.57"/>
        <n v="136.69"/>
        <n v="137.13"/>
        <n v="138.22"/>
        <n v="138.51"/>
        <n v="138.58000000000001"/>
        <n v="138.63"/>
        <n v="138.72"/>
        <n v="139.76"/>
        <n v="139.83000000000001"/>
        <n v="139.87"/>
        <n v="139.93"/>
        <n v="139.96"/>
        <n v="139.99"/>
        <n v="140.13999999999999"/>
        <n v="140.38999999999999"/>
        <n v="140.93"/>
        <n v="141.16"/>
        <n v="141.21"/>
        <n v="141.26"/>
        <n v="141.32"/>
        <n v="141.34"/>
        <n v="141.46"/>
        <n v="141.57"/>
        <n v="141.61000000000001"/>
        <n v="141.74"/>
        <n v="142.03"/>
        <n v="142.12"/>
        <n v="142.16999999999999"/>
        <n v="142.47"/>
        <n v="142.63"/>
        <n v="143.13999999999999"/>
        <n v="143.43"/>
        <n v="144.1"/>
        <n v="144.61000000000001"/>
        <n v="144.84"/>
        <n v="145.86000000000001"/>
        <n v="145.94"/>
        <n v="145.99"/>
        <n v="146.16999999999999"/>
        <n v="146.29"/>
        <n v="146.33000000000001"/>
        <n v="147"/>
        <n v="147.04"/>
        <n v="147.09"/>
        <n v="147.41999999999999"/>
        <n v="147.72999999999999"/>
        <n v="147.83000000000001"/>
        <n v="147.91999999999999"/>
        <n v="148.51"/>
        <n v="148.91999999999999"/>
        <n v="149.30000000000001"/>
        <n v="149.41"/>
        <n v="149.49"/>
        <n v="149.74"/>
        <n v="149.77000000000001"/>
        <n v="149.85"/>
        <n v="149.93"/>
        <n v="150.25"/>
        <n v="150.27000000000001"/>
        <n v="150.28"/>
        <n v="150.55000000000001"/>
        <n v="150.76"/>
        <n v="150.83000000000001"/>
        <n v="151.68"/>
        <n v="152.69"/>
        <n v="153.01"/>
        <n v="154.4"/>
        <n v="155.13"/>
        <n v="155.63"/>
        <n v="155.81"/>
        <n v="156.09"/>
        <n v="156.47"/>
        <n v="156.72"/>
        <n v="157.03"/>
        <n v="157.58000000000001"/>
        <n v="157.71"/>
        <n v="157.81"/>
        <n v="158.12"/>
        <n v="158.36000000000001"/>
        <n v="158.5"/>
        <n v="158.57"/>
        <n v="158.61000000000001"/>
        <n v="158.65"/>
        <n v="158.72"/>
        <n v="159.11000000000001"/>
        <n v="159.33000000000001"/>
        <n v="159.5"/>
        <n v="160.06"/>
        <n v="160.47"/>
        <n v="161.09"/>
        <n v="161.37"/>
        <n v="161.59"/>
        <n v="161.72"/>
        <n v="161.83000000000001"/>
        <n v="161.91999999999999"/>
        <n v="162.08000000000001"/>
        <n v="162.63999999999999"/>
        <n v="162.72999999999999"/>
        <n v="163.29"/>
        <n v="163.46"/>
        <n v="164.07"/>
        <n v="164.15"/>
        <n v="164.81"/>
        <n v="165.07"/>
        <n v="165.29"/>
        <n v="165.46"/>
        <n v="166.22"/>
        <n v="166.42"/>
        <n v="166.6"/>
        <n v="166.66"/>
        <n v="166.81"/>
        <n v="166.83"/>
        <n v="166.89"/>
        <n v="166.95"/>
        <n v="167.06"/>
        <n v="167.08"/>
        <n v="167.1"/>
        <n v="167.12"/>
        <n v="167.15"/>
        <n v="167.63"/>
        <n v="168.34"/>
        <n v="168.53"/>
        <n v="169.01"/>
        <n v="169.45"/>
        <n v="169.53"/>
        <n v="170.04"/>
        <n v="170.2"/>
        <n v="170.23"/>
        <n v="170.84"/>
        <n v="171.25"/>
        <n v="171.37"/>
        <n v="171.47"/>
        <n v="172.15"/>
        <n v="172.68"/>
        <n v="173.02"/>
        <n v="173.32"/>
        <n v="173.52"/>
        <n v="173.68"/>
        <n v="173.71"/>
        <n v="173.73"/>
        <n v="174.35"/>
        <n v="174.45"/>
        <n v="174.86"/>
        <n v="175.06"/>
        <n v="175.23"/>
        <n v="175.31"/>
        <n v="175.36"/>
        <n v="175.62"/>
        <n v="175.8"/>
        <n v="175.87"/>
        <n v="175.89"/>
        <n v="175.98"/>
        <n v="176.43"/>
        <n v="176.71"/>
        <n v="177.37"/>
        <n v="177.69"/>
        <n v="177.74"/>
        <n v="178.05"/>
        <n v="178.55"/>
        <n v="178.85"/>
        <n v="179.35"/>
        <n v="179.36"/>
        <n v="179.89"/>
        <n v="180.17"/>
        <n v="181.5"/>
        <n v="181.59"/>
        <n v="181.81"/>
        <n v="181.85"/>
        <n v="181.98"/>
        <n v="182.34"/>
        <n v="182.59"/>
        <n v="182.63"/>
        <n v="182.74"/>
        <n v="183.49"/>
        <n v="183.87"/>
        <n v="183.95"/>
        <n v="183.96"/>
        <n v="184.09"/>
        <n v="184.21"/>
        <n v="184.47"/>
        <n v="184.54"/>
        <n v="184.64"/>
        <n v="184.71"/>
        <n v="184.79"/>
        <n v="184.82"/>
        <n v="185.18"/>
        <n v="185.53"/>
        <n v="185.78"/>
        <n v="186.12"/>
        <n v="186.31"/>
        <n v="187"/>
        <n v="187.15"/>
        <n v="187.22"/>
        <n v="187.27"/>
        <n v="187.47"/>
        <n v="187.67"/>
        <n v="188.17"/>
        <n v="188.42"/>
        <n v="188.64"/>
        <n v="188.87"/>
        <n v="189.03"/>
        <n v="189.35"/>
        <n v="189.48"/>
        <n v="189.61"/>
        <n v="189.65"/>
        <n v="189.69"/>
        <n v="189.71"/>
        <n v="189.91"/>
        <n v="189.97"/>
        <n v="190"/>
        <n v="190.18"/>
        <n v="190.46"/>
        <n v="190.68"/>
        <n v="190.82"/>
        <n v="191"/>
        <n v="191.54"/>
        <n v="191.92"/>
        <n v="192.2"/>
        <n v="192.43"/>
        <n v="192.6"/>
        <n v="192.87"/>
        <n v="192.94"/>
        <n v="192.99"/>
        <n v="193.91"/>
        <n v="194.15"/>
        <n v="194.23"/>
        <n v="194.33"/>
        <n v="194.37"/>
        <n v="194.64"/>
        <n v="194.9"/>
        <n v="195.37"/>
        <n v="195.39"/>
        <n v="195.56"/>
        <n v="195.69"/>
        <n v="195.89"/>
        <n v="196.16"/>
        <n v="197.36"/>
        <n v="197.59"/>
        <n v="197.7"/>
        <n v="197.75"/>
        <n v="197.91"/>
        <n v="197.93"/>
        <n v="197.95"/>
        <n v="197.97"/>
        <n v="198.17"/>
        <n v="198.92"/>
        <n v="199.26"/>
        <n v="199.37"/>
        <n v="200.8"/>
        <n v="200.82"/>
        <n v="201.22"/>
        <n v="201.28"/>
        <n v="202.49"/>
        <n v="202.9"/>
        <n v="203.15"/>
        <n v="203.23"/>
        <n v="203.46"/>
        <n v="204.07"/>
        <n v="204.18"/>
        <n v="204.62"/>
        <n v="204.67"/>
        <n v="205.14"/>
        <n v="205.25"/>
        <n v="205.86"/>
        <n v="206.16"/>
        <n v="206.17"/>
        <n v="206.48"/>
        <n v="207.11"/>
        <n v="207.24"/>
        <n v="207.36"/>
        <n v="207.49"/>
        <n v="207.72"/>
        <n v="207.79"/>
        <n v="208.21"/>
        <n v="208.28"/>
        <n v="208.31"/>
        <n v="208.45"/>
        <n v="208.55"/>
        <n v="208.8"/>
        <n v="209.1"/>
        <n v="209.12"/>
        <n v="209.17"/>
        <n v="209.25"/>
        <n v="209.32"/>
        <n v="209.63"/>
        <n v="209.87"/>
        <n v="209.94"/>
        <n v="210.26"/>
        <n v="210.37"/>
        <n v="210.68"/>
        <n v="210.91"/>
        <n v="211.05"/>
        <n v="211.14"/>
        <n v="211.19"/>
        <n v="211.3"/>
        <n v="211.36"/>
        <n v="211.45"/>
        <n v="211.85"/>
        <n v="211.89"/>
        <n v="212.54"/>
        <n v="212.7"/>
        <n v="213.07"/>
        <n v="213.35"/>
        <n v="213.4"/>
        <n v="213.66"/>
        <n v="213.73"/>
        <n v="213.8"/>
        <n v="213.87"/>
        <n v="213.92"/>
        <n v="213.98"/>
        <n v="214.52"/>
        <n v="214.55"/>
        <n v="214.68"/>
        <n v="214.8"/>
        <n v="214.81"/>
        <n v="215.27"/>
        <n v="215.28"/>
        <n v="215.92"/>
        <n v="216.24"/>
        <n v="216.67"/>
        <n v="217.12"/>
        <n v="217.45"/>
        <n v="217.67"/>
        <n v="217.85"/>
        <n v="217.94"/>
        <n v="218.15"/>
        <n v="218.69"/>
        <n v="218.9"/>
        <n v="219.29"/>
        <n v="219.5"/>
        <n v="219.56"/>
        <n v="220.43"/>
        <n v="220.62"/>
        <n v="220.77"/>
        <n v="220.79"/>
        <n v="220.86"/>
        <n v="220.87"/>
        <n v="221.18"/>
        <n v="221.71"/>
        <n v="221.74"/>
        <n v="221.89"/>
        <n v="222.06"/>
        <n v="222.29"/>
        <n v="222.68"/>
        <n v="222.99"/>
        <n v="223.66"/>
        <n v="223.67"/>
        <n v="224.2"/>
        <n v="224.5"/>
        <n v="224.51"/>
        <n v="224.64"/>
        <n v="224.77"/>
        <n v="225.34"/>
        <n v="225.81"/>
        <n v="225.9"/>
        <n v="226.51"/>
        <n v="226.61"/>
        <n v="226.77"/>
        <n v="226.9"/>
        <n v="226.92"/>
        <n v="226.94"/>
        <n v="227.09"/>
        <n v="227.13"/>
        <n v="227.8"/>
        <n v="228.41"/>
        <n v="228.48"/>
        <n v="228.88"/>
        <n v="228.9"/>
        <n v="228.92"/>
        <n v="228.97"/>
        <n v="229.16"/>
        <n v="229.18"/>
        <n v="229.56"/>
        <n v="229.72"/>
        <n v="229.83"/>
        <n v="229.94"/>
        <n v="230.3"/>
        <n v="230.4"/>
        <n v="230.51"/>
        <n v="231.05"/>
        <n v="231.59"/>
        <n v="232.17"/>
        <n v="232.38"/>
        <n v="232.44"/>
        <n v="232.93"/>
        <n v="233.14"/>
        <n v="233.18"/>
        <n v="233.23"/>
        <n v="233.6"/>
        <n v="234.3"/>
        <n v="234.52"/>
        <n v="234.54"/>
        <n v="235.08"/>
        <n v="235.19"/>
        <n v="235.21"/>
        <n v="235.22"/>
        <n v="235.37"/>
        <n v="235.45"/>
        <n v="235.69"/>
        <n v="235.73"/>
        <n v="235.75"/>
        <n v="235.83"/>
        <n v="236.29"/>
        <n v="237.27"/>
        <n v="237.33"/>
        <n v="237.53"/>
        <n v="237.78"/>
        <n v="237.99"/>
        <n v="238.09"/>
        <n v="238.21"/>
        <n v="238.52"/>
        <n v="238.67"/>
        <n v="239.02"/>
        <n v="239.9"/>
        <n v="240.2"/>
        <n v="240.64"/>
        <n v="240.65"/>
        <n v="240.68"/>
        <n v="240.7"/>
        <n v="241.23"/>
        <n v="241.98"/>
        <n v="242.15"/>
        <n v="242.48"/>
        <n v="242.52"/>
        <n v="242.83"/>
        <n v="243.27"/>
        <n v="243.73"/>
        <n v="243.78"/>
        <n v="243.8"/>
        <n v="244.93"/>
        <n v="245.27"/>
        <n v="245.29"/>
        <n v="246.13"/>
        <n v="246.18"/>
        <n v="246.29"/>
        <n v="246.35"/>
        <n v="246.39"/>
        <n v="246.42"/>
        <n v="246.68"/>
        <n v="246.7"/>
        <n v="247.06"/>
        <n v="247.1"/>
        <n v="247.25"/>
        <n v="247.26"/>
        <n v="247.58"/>
        <n v="247.69"/>
        <n v="247.78"/>
        <n v="247.79"/>
        <n v="248.08"/>
        <n v="248.34"/>
        <n v="248.36"/>
        <n v="248.38"/>
        <n v="248.67"/>
        <n v="248.81"/>
        <n v="248.86"/>
        <n v="249.07"/>
        <n v="249.42"/>
        <n v="249.59"/>
        <n v="249.77"/>
        <n v="250.25"/>
        <n v="250.32"/>
        <n v="250.75"/>
        <n v="250.95"/>
        <n v="251.04"/>
        <n v="251.26"/>
        <n v="251.46"/>
        <n v="251.56"/>
        <n v="251.58"/>
        <n v="251.69"/>
        <n v="251.74"/>
        <n v="252.35"/>
        <n v="252.46"/>
        <n v="253.18"/>
        <n v="253.2"/>
        <n v="253.29"/>
        <n v="253.4"/>
        <n v="253.61"/>
        <n v="253.81"/>
        <n v="253.99"/>
        <n v="254.11"/>
        <n v="254.49"/>
        <n v="255.1"/>
        <n v="255.15"/>
        <n v="255.18"/>
        <n v="255.43"/>
        <n v="255.71"/>
        <n v="255.83"/>
        <n v="255.92"/>
        <n v="255.95"/>
        <n v="256.36"/>
        <n v="256.41000000000003"/>
        <n v="256.51"/>
        <n v="256.54000000000002"/>
        <n v="256.58"/>
        <n v="256.81"/>
        <n v="256.82"/>
        <n v="256.99"/>
        <n v="257.08999999999997"/>
        <n v="257.42"/>
        <n v="257.51"/>
        <n v="257.85000000000002"/>
        <n v="257.95999999999998"/>
        <n v="258.01"/>
        <n v="258.87"/>
        <n v="259.14999999999998"/>
        <n v="259.27"/>
        <n v="259.47000000000003"/>
        <n v="259.66000000000003"/>
        <n v="259.77"/>
        <n v="259.89"/>
        <n v="260.64999999999998"/>
        <n v="260.85000000000002"/>
        <n v="260.92"/>
        <n v="261.01"/>
        <n v="261.16000000000003"/>
        <n v="261.25"/>
        <n v="261.58"/>
        <n v="261.62"/>
        <n v="262.14"/>
        <n v="262.44"/>
        <n v="263.39"/>
        <n v="263.45999999999998"/>
        <n v="263.64"/>
        <n v="263.83"/>
        <n v="263.92"/>
        <n v="263.98"/>
        <n v="264"/>
        <n v="264.02"/>
        <n v="264.06"/>
        <n v="264.91000000000003"/>
        <n v="264.95999999999998"/>
        <n v="265.7"/>
        <n v="265.70999999999998"/>
        <n v="266.41000000000003"/>
        <n v="266.88"/>
        <n v="267.08999999999997"/>
        <n v="267.70999999999998"/>
        <n v="268.02999999999997"/>
        <n v="268.14"/>
        <n v="268.23"/>
        <n v="268.36"/>
        <n v="268.38"/>
        <n v="268.51"/>
        <n v="268.63"/>
        <n v="268.81"/>
        <n v="269.01"/>
        <n v="269.47000000000003"/>
        <n v="269.64"/>
        <n v="269.73"/>
        <n v="270.36"/>
        <n v="270.64999999999998"/>
        <n v="270.72000000000003"/>
        <n v="270.86"/>
        <n v="271.2"/>
        <n v="271.41000000000003"/>
        <n v="271.44"/>
        <n v="271.47000000000003"/>
        <n v="271.68"/>
        <n v="271.93"/>
        <n v="272.05"/>
        <n v="272.49"/>
        <n v="272.83999999999997"/>
        <n v="272.92"/>
        <n v="272.94"/>
        <n v="273.06"/>
        <n v="273.27"/>
        <n v="273.32"/>
        <n v="273.41000000000003"/>
        <n v="273.47000000000003"/>
        <n v="273.67"/>
        <n v="273.68"/>
        <n v="274.2"/>
        <n v="274.43"/>
        <n v="274.70999999999998"/>
        <n v="274.87"/>
        <n v="274.89999999999998"/>
        <n v="274.98"/>
        <n v="275.01"/>
        <n v="275.45999999999998"/>
        <n v="275.58999999999997"/>
        <n v="275.73"/>
        <n v="276.01"/>
        <n v="276.04000000000002"/>
        <n v="276.27"/>
        <n v="276.31"/>
        <n v="276.5"/>
        <n v="276.61"/>
        <n v="276.62"/>
        <n v="276.79000000000002"/>
        <n v="276.95999999999998"/>
        <n v="276.99"/>
        <n v="277.08999999999997"/>
        <n v="277.42"/>
        <n v="277.66000000000003"/>
        <n v="277.83999999999997"/>
        <n v="277.99"/>
        <n v="278.33"/>
        <n v="279.20999999999998"/>
        <n v="279.44"/>
        <n v="279.77"/>
        <n v="279.83999999999997"/>
        <n v="280.33"/>
        <n v="280.33999999999997"/>
        <n v="280.64999999999998"/>
        <n v="280.82"/>
        <n v="281.49"/>
        <n v="281.51"/>
        <n v="281.55"/>
        <n v="281.76"/>
        <n v="282.08999999999997"/>
        <n v="282.38"/>
        <n v="282.79000000000002"/>
        <n v="282.83999999999997"/>
        <n v="283.05"/>
        <n v="283.14"/>
        <n v="283.36"/>
        <n v="283.98"/>
        <n v="284.35000000000002"/>
        <n v="284.45999999999998"/>
        <n v="284.57"/>
        <n v="284.95999999999998"/>
        <n v="285.06"/>
        <n v="285.18"/>
        <n v="285.32"/>
        <n v="285.43"/>
        <n v="285.45"/>
        <n v="285.7"/>
        <n v="285.95"/>
        <n v="286.23"/>
        <n v="286.83"/>
        <n v="287.22000000000003"/>
        <n v="287.27"/>
        <n v="287.29000000000002"/>
        <n v="287.5"/>
        <n v="287.76"/>
        <n v="288.72000000000003"/>
        <n v="288.77"/>
        <n v="288.92"/>
        <n v="289.05"/>
        <n v="289.39"/>
        <n v="289.45"/>
        <n v="289.89"/>
        <n v="290.23"/>
        <n v="290.42"/>
        <n v="290.43"/>
        <n v="290.48"/>
        <n v="290.66000000000003"/>
        <n v="291.01"/>
        <n v="291.25"/>
        <n v="292.14"/>
        <n v="292.7"/>
        <n v="292.82"/>
        <n v="293.16000000000003"/>
        <n v="293.26"/>
        <n v="293.5"/>
        <n v="293.77"/>
        <n v="294.07"/>
        <n v="294.08999999999997"/>
        <n v="294.31"/>
        <n v="294.58"/>
        <n v="294.58999999999997"/>
        <n v="294.67"/>
        <n v="294.98"/>
        <n v="295.25"/>
        <n v="296.83"/>
        <n v="296.97000000000003"/>
        <n v="297.02999999999997"/>
        <n v="297.05"/>
        <n v="297.26"/>
        <n v="297.43"/>
        <n v="297.52"/>
        <n v="297.81"/>
        <n v="298.33"/>
        <n v="298.52"/>
        <n v="299.49"/>
        <n v="299.52"/>
        <n v="299.55"/>
        <n v="299.99"/>
        <n v="300.32"/>
        <n v="300.36"/>
        <n v="300.56"/>
        <n v="300.81"/>
        <n v="300.85000000000002"/>
        <n v="301.69"/>
        <n v="301.75"/>
        <n v="302.06"/>
        <n v="302.07"/>
        <n v="302.17"/>
        <n v="302.23"/>
        <n v="302.58999999999997"/>
        <n v="303.52"/>
        <n v="303.64999999999998"/>
        <n v="304.26"/>
        <n v="304.47000000000003"/>
        <n v="304.83"/>
        <n v="305.58"/>
        <n v="305.86"/>
        <n v="305.95999999999998"/>
        <n v="306.05"/>
        <n v="306.11"/>
        <n v="306.48"/>
        <n v="306.95"/>
        <n v="307.27999999999997"/>
        <n v="307.29000000000002"/>
        <n v="307.42"/>
        <n v="307.8"/>
        <n v="308.64"/>
        <n v="309.70999999999998"/>
        <n v="310.22000000000003"/>
        <n v="310.43"/>
        <n v="310.45"/>
        <n v="310.57"/>
        <n v="310.94"/>
        <n v="311.10000000000002"/>
        <n v="311.3"/>
        <n v="311.52"/>
        <n v="311.56"/>
        <n v="311.62"/>
        <n v="311.98"/>
        <n v="312.73"/>
        <n v="312.87"/>
        <n v="313.11"/>
        <n v="313.37"/>
        <n v="313.60000000000002"/>
        <n v="313.8"/>
        <n v="314.52"/>
        <n v="314.54000000000002"/>
        <n v="315.05"/>
        <n v="315.06"/>
        <n v="315.25"/>
        <n v="315.33999999999997"/>
        <n v="315.35000000000002"/>
        <n v="315.42"/>
        <n v="316.14999999999998"/>
        <n v="316.29000000000002"/>
        <n v="316.66000000000003"/>
        <n v="316.87"/>
        <n v="317.11"/>
        <n v="317.13"/>
        <n v="317.14999999999998"/>
        <n v="317.7"/>
        <n v="317.73"/>
        <n v="317.82"/>
        <n v="317.97000000000003"/>
        <n v="318.08"/>
        <n v="318.32"/>
        <n v="318.54000000000002"/>
        <n v="318.70999999999998"/>
        <n v="318.99"/>
        <n v="319.01"/>
        <n v="319.45999999999998"/>
        <n v="320.26"/>
        <n v="320.3"/>
        <n v="320.55"/>
        <n v="320.61"/>
        <n v="321.69"/>
        <n v="322.27999999999997"/>
        <n v="322.33"/>
        <n v="322.69"/>
        <n v="322.73"/>
        <n v="323.20999999999998"/>
        <n v="323.24"/>
        <n v="323.29000000000002"/>
        <n v="323.3"/>
        <n v="323.83999999999997"/>
        <n v="324.37"/>
        <n v="324.63"/>
        <n v="324.72000000000003"/>
        <n v="324.97000000000003"/>
        <n v="324.98"/>
        <n v="325.25"/>
        <n v="325.66000000000003"/>
        <n v="325.91000000000003"/>
        <n v="325.93"/>
        <n v="326.12"/>
        <n v="326.17"/>
        <n v="326.56"/>
        <n v="327.27999999999997"/>
        <n v="327.38"/>
        <n v="327.52999999999997"/>
        <n v="327.57"/>
        <n v="327.64999999999998"/>
        <n v="328.09"/>
        <n v="328.43"/>
        <n v="328.62"/>
        <n v="328.8"/>
        <n v="328.85"/>
        <n v="328.89"/>
        <n v="328.91"/>
        <n v="328.98"/>
        <n v="329.62"/>
        <n v="329.84"/>
        <n v="330.46"/>
        <n v="330.58"/>
        <n v="330.9"/>
        <n v="331.16"/>
        <n v="331.35"/>
        <n v="332.4"/>
        <n v="332.86"/>
        <n v="333.63"/>
        <n v="334.12"/>
        <n v="334.31"/>
        <n v="334.33"/>
        <n v="334.37"/>
        <n v="334.8"/>
        <n v="335.11"/>
        <n v="335.18"/>
        <n v="335.23"/>
        <n v="335.26"/>
        <n v="335.37"/>
        <n v="336.22"/>
        <n v="336.23"/>
        <n v="336.31"/>
        <n v="336.54"/>
        <n v="336.69"/>
        <n v="336.85"/>
        <n v="337"/>
        <n v="337.03"/>
        <n v="337.33"/>
        <n v="337.59"/>
        <n v="337.69"/>
        <n v="337.84"/>
        <n v="337.89"/>
        <n v="337.94"/>
        <n v="337.96"/>
        <n v="338"/>
        <n v="338.11"/>
        <n v="338.28"/>
        <n v="338.42"/>
        <n v="338.66"/>
        <n v="338.94"/>
        <n v="339.17"/>
        <n v="339.31"/>
        <n v="339.77"/>
        <n v="339.98"/>
        <n v="340.07"/>
        <n v="340.35"/>
        <n v="340.4"/>
        <n v="340.81"/>
        <n v="341.29"/>
        <n v="341.75"/>
        <n v="341.78"/>
        <n v="341.79"/>
        <n v="341.88"/>
        <n v="342.28"/>
        <n v="342.54"/>
        <n v="342.79"/>
        <n v="343.32"/>
        <n v="344.51"/>
        <n v="344.76"/>
        <n v="345.26"/>
        <n v="345.37"/>
        <n v="345.52"/>
        <n v="346"/>
        <n v="346.15"/>
        <n v="346.18"/>
        <n v="346.47"/>
        <n v="346.84"/>
        <n v="347.68"/>
        <n v="347.75"/>
        <n v="347.87"/>
        <n v="348.14"/>
        <n v="348.4"/>
        <n v="348.41"/>
        <n v="348.97"/>
        <n v="349.04"/>
        <n v="349.36"/>
        <n v="349.47"/>
        <n v="349.51"/>
        <n v="349.77"/>
        <n v="349.99"/>
        <n v="350.12"/>
        <n v="351.54"/>
        <n v="351.74"/>
        <n v="352.05"/>
        <n v="352.66"/>
        <n v="352.77"/>
        <n v="353.17"/>
        <n v="353.63"/>
        <n v="354.18"/>
        <n v="354.29"/>
        <n v="354.4"/>
        <n v="354.61"/>
        <n v="354.93"/>
        <n v="355.2"/>
        <n v="355.69"/>
        <n v="356.25"/>
        <n v="356.33"/>
        <n v="356.54"/>
        <n v="356.89"/>
        <n v="357.21"/>
        <n v="357.36"/>
        <n v="357.56"/>
        <n v="357.77"/>
        <n v="357.79"/>
        <n v="358.11"/>
        <n v="358.45"/>
        <n v="359.38"/>
        <n v="359.67"/>
        <n v="359.69"/>
        <n v="359.84"/>
        <n v="359.92"/>
        <n v="360.05"/>
        <n v="360.2"/>
        <n v="361"/>
        <n v="361.42"/>
        <n v="361.61"/>
        <n v="361.85"/>
        <n v="362.16"/>
        <n v="362.5"/>
        <n v="362.78"/>
        <n v="362.8"/>
        <n v="362.85"/>
        <n v="362.96"/>
        <n v="362.98"/>
        <n v="363.1"/>
        <n v="363.32"/>
        <n v="363.51"/>
        <n v="363.96"/>
        <n v="364.11"/>
        <n v="364.19"/>
        <n v="364.43"/>
        <n v="364.53"/>
        <n v="365.03"/>
        <n v="365.21"/>
        <n v="365.48"/>
        <n v="366.31"/>
        <n v="366.96"/>
        <n v="367.02"/>
        <n v="367.33"/>
        <n v="367.47"/>
        <n v="367.65"/>
        <n v="368.03"/>
        <n v="368.62"/>
        <n v="368.79"/>
        <n v="368.98"/>
        <n v="370.41"/>
        <n v="370.66"/>
        <n v="371.03"/>
        <n v="371.34"/>
        <n v="371.69"/>
        <n v="371.76"/>
        <n v="371.88"/>
        <n v="372.34"/>
        <n v="372.39"/>
        <n v="372.85"/>
        <n v="373.03"/>
        <n v="373.24"/>
        <n v="373.58"/>
        <n v="373.89"/>
        <n v="374.24"/>
        <n v="374.77"/>
        <n v="374.78"/>
        <n v="374.93"/>
        <n v="375.24"/>
        <n v="375.69"/>
        <n v="375.76"/>
        <n v="376.14"/>
        <n v="376.35"/>
        <n v="376.64"/>
        <n v="376.85"/>
        <n v="377.01"/>
        <n v="377.16"/>
        <n v="377.37"/>
        <n v="377.58"/>
        <n v="377.83"/>
        <n v="377.89"/>
        <n v="378.68"/>
        <n v="378.84"/>
        <n v="379.12"/>
        <n v="379.2"/>
        <n v="379.37"/>
        <n v="379.92"/>
        <n v="380.59"/>
        <n v="380.61"/>
        <n v="380.83"/>
        <n v="380.89"/>
        <n v="381.61"/>
        <n v="381.85"/>
        <n v="382.16"/>
        <n v="382.63"/>
        <n v="382.89"/>
        <n v="383.35"/>
        <n v="383.4"/>
        <n v="383.44"/>
        <n v="383.47"/>
        <n v="383.56"/>
        <n v="384.01"/>
        <n v="384.41"/>
        <n v="384.9"/>
        <n v="384.92"/>
        <n v="385.42"/>
        <n v="385.49"/>
        <n v="385.51"/>
        <n v="385.72"/>
        <n v="385.76"/>
        <n v="385.94"/>
        <n v="386.36"/>
        <n v="386.69"/>
        <n v="387.17"/>
        <n v="387.19"/>
        <n v="387.29"/>
        <n v="387.51"/>
        <n v="387.9"/>
        <n v="387.91"/>
        <n v="388.02"/>
        <n v="388.2"/>
        <n v="388.41"/>
        <n v="388.69"/>
        <n v="389.26"/>
        <n v="389.58"/>
        <n v="389.59"/>
        <n v="390.17"/>
        <n v="390.64"/>
        <n v="391.16"/>
        <n v="391.18"/>
        <n v="391.21"/>
        <n v="391.47"/>
        <n v="391.97"/>
        <n v="392.24"/>
        <n v="392.43"/>
        <n v="392.53"/>
        <n v="392.54"/>
        <n v="392.83"/>
        <n v="393.55"/>
        <n v="393.6"/>
        <n v="393.63"/>
        <n v="393.75"/>
        <n v="394.15"/>
        <n v="395.49"/>
        <n v="395.62"/>
        <n v="396.14"/>
        <n v="396.57"/>
        <n v="396.63"/>
        <n v="396.75"/>
        <n v="397.14"/>
        <n v="397.16"/>
        <n v="397.35"/>
        <n v="397.74"/>
        <n v="398.34"/>
        <n v="398.4"/>
        <n v="398.49"/>
        <n v="399.04"/>
        <n v="399.13"/>
        <n v="399.38"/>
        <n v="399.6"/>
        <n v="399.82"/>
        <n v="400.23"/>
        <n v="400.74"/>
        <n v="401.24"/>
        <n v="401.29"/>
        <n v="401.55"/>
        <n v="401.85"/>
        <n v="402.4"/>
        <n v="402.89"/>
        <n v="402.94"/>
        <n v="403.11"/>
        <n v="403.3"/>
        <n v="403.32"/>
        <n v="403.55"/>
        <n v="403.57"/>
        <n v="403.81"/>
        <n v="404.14"/>
        <n v="404.43"/>
        <n v="404.5"/>
        <n v="404.51"/>
        <n v="404.89"/>
        <n v="405.29"/>
        <n v="405.48"/>
        <n v="405.56"/>
        <n v="405.66"/>
        <n v="405.74"/>
        <n v="405.77"/>
        <n v="405.84"/>
        <n v="406.31"/>
        <n v="406.34"/>
        <n v="407.03"/>
        <n v="407.2"/>
        <n v="407.36"/>
        <n v="407.44"/>
        <n v="407.62"/>
        <n v="407.86"/>
        <n v="408.04"/>
        <n v="408.08"/>
        <n v="408.24"/>
        <n v="408.44"/>
        <n v="409.17"/>
        <n v="409.82"/>
        <n v="409.87"/>
        <n v="410.23"/>
        <n v="410.73"/>
        <n v="410.77"/>
        <n v="410.8"/>
        <n v="411"/>
        <n v="411.51"/>
        <n v="411.52"/>
        <n v="411.64"/>
        <n v="412.08"/>
        <n v="412.11"/>
        <n v="412.22"/>
        <n v="412.52"/>
        <n v="413.1"/>
        <n v="413.15"/>
        <n v="413.27"/>
        <n v="413.63"/>
        <n v="413.71"/>
        <n v="414.01"/>
        <n v="414.32"/>
        <n v="414.47"/>
        <n v="414.51"/>
        <n v="414.69"/>
        <n v="415.17"/>
        <n v="415.51"/>
        <n v="415.53"/>
        <n v="415.68"/>
        <n v="416.53"/>
        <n v="416.67"/>
        <n v="416.8"/>
        <n v="417.31"/>
        <n v="417.65"/>
        <n v="417.87"/>
        <n v="418.12"/>
        <n v="418.17"/>
        <n v="419.13"/>
        <n v="419.27"/>
        <n v="419.43"/>
        <n v="419.68"/>
        <n v="419.7"/>
        <n v="419.78"/>
        <n v="419.86"/>
        <n v="419.94"/>
        <n v="420.06"/>
        <n v="420.09"/>
        <n v="420.54"/>
        <n v="421.6"/>
        <n v="421.82"/>
        <n v="421.98"/>
        <n v="422.14"/>
        <n v="422.39"/>
        <n v="422.67"/>
        <n v="422.81"/>
        <n v="422.84"/>
        <n v="422.85"/>
        <n v="423.04"/>
        <n v="423.14"/>
        <n v="423.4"/>
        <n v="424.21"/>
        <n v="424.3"/>
        <n v="424.92"/>
        <n v="425.62"/>
        <n v="426.3"/>
        <n v="426.57"/>
        <n v="426.66"/>
        <n v="426.78"/>
        <n v="427.23"/>
        <n v="427.25"/>
        <n v="427.27"/>
        <n v="427.75"/>
        <n v="428.11"/>
        <n v="428.16"/>
        <n v="428.66"/>
        <n v="428.71"/>
        <n v="429.4"/>
        <n v="429.52"/>
        <n v="429.72"/>
        <n v="429.91"/>
        <n v="429.94"/>
        <n v="430.79"/>
        <n v="430.9"/>
        <n v="431.07"/>
        <n v="431.16"/>
        <n v="431.28"/>
        <n v="431.91"/>
        <n v="431.95"/>
        <n v="432.2"/>
        <n v="432.3"/>
        <n v="432.76"/>
        <n v="433.26"/>
        <n v="433.56"/>
        <n v="433.85"/>
        <n v="434.17"/>
        <n v="434.63"/>
        <n v="434.74"/>
        <n v="434.76"/>
        <n v="434.84"/>
        <n v="434.9"/>
        <n v="435.18"/>
        <n v="435.37"/>
        <n v="435.71"/>
        <n v="436.08"/>
        <n v="436.31"/>
        <n v="436.69"/>
        <n v="436.77"/>
        <n v="436.95"/>
        <n v="437.06"/>
        <n v="437.47"/>
        <n v="437.95"/>
        <n v="438.03"/>
        <n v="438.1"/>
        <n v="438.46"/>
        <n v="438.62"/>
        <n v="438.63"/>
        <n v="438.64"/>
        <n v="438.75"/>
        <n v="438.93"/>
        <n v="439.21"/>
        <n v="440.34"/>
        <n v="440.9"/>
        <n v="440.94"/>
        <n v="441.74"/>
        <n v="441.81"/>
        <n v="441.82"/>
        <n v="441.84"/>
        <n v="441.93"/>
        <n v="442"/>
        <n v="442.04"/>
        <n v="442.4"/>
        <n v="442.42"/>
        <n v="442.59"/>
        <n v="444.43"/>
        <n v="444.55"/>
        <n v="445"/>
        <n v="445.25"/>
        <n v="445.41"/>
        <n v="445.95"/>
        <n v="445.98"/>
        <n v="446.02"/>
        <n v="446.21"/>
        <n v="446.58"/>
        <n v="447.31"/>
        <n v="447.82"/>
        <n v="448.05"/>
        <n v="448.11"/>
        <n v="448.43"/>
        <n v="448.57"/>
        <n v="448.59"/>
        <n v="449.16"/>
        <n v="449.17"/>
        <n v="449.41"/>
        <n v="449.79"/>
        <n v="450.31"/>
        <n v="450.81"/>
        <n v="451.37"/>
        <n v="451.44"/>
        <n v="451.58"/>
        <n v="451.8"/>
        <n v="451.94"/>
        <n v="452.49"/>
        <n v="452.6"/>
        <n v="452.94"/>
        <n v="452.98"/>
        <n v="453.02"/>
        <n v="453.74"/>
        <n v="453.82"/>
        <n v="453.9"/>
        <n v="454.26"/>
        <n v="454.36"/>
        <n v="454.66"/>
        <n v="454.8"/>
        <n v="454.96"/>
        <n v="455.12"/>
        <n v="455.41"/>
        <n v="455.63"/>
        <n v="455.69"/>
        <n v="455.7"/>
        <n v="456"/>
        <n v="456.3"/>
        <n v="456.31"/>
        <n v="456.56"/>
        <n v="456.67"/>
        <n v="456.98"/>
        <n v="457"/>
        <n v="457.73"/>
        <n v="457.77"/>
        <n v="458.03"/>
        <n v="458.23"/>
        <n v="458.27"/>
        <n v="458.42"/>
        <n v="458.55"/>
        <n v="458.75"/>
        <n v="459.16"/>
        <n v="459.21"/>
        <n v="459.96"/>
        <n v="460.08"/>
        <n v="460.7"/>
        <n v="460.74"/>
        <n v="460.82"/>
        <n v="461.17"/>
        <n v="461.18"/>
        <n v="461.89"/>
        <n v="461.93"/>
        <n v="462.38"/>
        <n v="462.41"/>
        <n v="462.63"/>
        <n v="463.08"/>
        <n v="463.83"/>
        <n v="464.03"/>
        <n v="464.9"/>
        <n v="464.97"/>
        <n v="465.09"/>
        <n v="465.64"/>
        <n v="465.66"/>
        <n v="465.7"/>
        <n v="465.92"/>
        <n v="466.11"/>
        <n v="466.43"/>
        <n v="466.46"/>
        <n v="466.55"/>
        <n v="466.81"/>
        <n v="466.9"/>
        <n v="466.93"/>
        <n v="467"/>
        <n v="467.26"/>
        <n v="467.37"/>
        <n v="467.39"/>
        <n v="467.46"/>
        <n v="467.65"/>
        <n v="467.68"/>
        <n v="467.86"/>
        <n v="468.06"/>
        <n v="468.41"/>
        <n v="468.64"/>
        <n v="468.72"/>
        <n v="468.73"/>
        <n v="468.88"/>
        <n v="468.92"/>
        <n v="469.37"/>
        <n v="469.4"/>
        <n v="469.48"/>
        <n v="469.84"/>
        <n v="469.97"/>
        <n v="470.91"/>
        <n v="470.94"/>
        <n v="470.97"/>
        <n v="471.23"/>
        <n v="471.53"/>
        <n v="471.67"/>
        <n v="472.17"/>
        <n v="472.22"/>
        <n v="472.45"/>
        <n v="472.58"/>
        <n v="473.06"/>
        <n v="473.11"/>
        <n v="473.38"/>
        <n v="473.43"/>
        <n v="473.58"/>
        <n v="473.63"/>
        <n v="473.73"/>
        <n v="473.98"/>
        <n v="474.1"/>
        <n v="474.18"/>
        <n v="474.24"/>
        <n v="474.31"/>
        <n v="474.34"/>
        <n v="474.45"/>
        <n v="474.73"/>
        <n v="474.91"/>
        <n v="474.97"/>
        <n v="475.15"/>
        <n v="475.64"/>
        <n v="475.75"/>
        <n v="475.86"/>
        <n v="476.33"/>
        <n v="476.61"/>
        <n v="477.31"/>
        <n v="477.52"/>
        <n v="478.04"/>
        <n v="478.43"/>
        <n v="479.31"/>
        <n v="479.41"/>
        <n v="479.92"/>
        <n v="480.2"/>
        <n v="480.28"/>
        <n v="480.58"/>
        <n v="481.09"/>
        <n v="481.16"/>
        <n v="481.19"/>
        <n v="481.55"/>
        <n v="481.56"/>
        <n v="482.32"/>
        <n v="482.53"/>
        <n v="482.7"/>
        <n v="483.07"/>
        <n v="483.1"/>
        <n v="483.15"/>
        <n v="483.23"/>
        <n v="483.26"/>
        <n v="483.35"/>
        <n v="483.63"/>
        <n v="483.76"/>
        <n v="483.99"/>
        <n v="484.25"/>
        <n v="484.33"/>
        <n v="484.53"/>
        <n v="484.72"/>
        <n v="484.78"/>
        <n v="485.36"/>
        <n v="485.63"/>
        <n v="485.9"/>
        <n v="486.31"/>
        <n v="487.63"/>
        <n v="487.79"/>
        <n v="487.87"/>
        <n v="488.18"/>
        <n v="488.48"/>
        <n v="488.94"/>
        <n v="489.15"/>
        <n v="489.35"/>
        <n v="489.68"/>
        <n v="490.18"/>
        <n v="490.2"/>
        <n v="490.57"/>
        <n v="490.88"/>
        <n v="490.9"/>
        <n v="491.96"/>
        <n v="492.32"/>
        <n v="492.44"/>
        <n v="492.62"/>
        <n v="492.91"/>
        <n v="492.94"/>
        <n v="493.11"/>
        <n v="493.23"/>
        <n v="493.42"/>
        <n v="493.68"/>
        <n v="494.13"/>
        <n v="494.3"/>
        <n v="494.67"/>
        <n v="494.72"/>
        <n v="494.75"/>
        <n v="494.78"/>
        <n v="495.21"/>
        <n v="495.41"/>
        <n v="495.9"/>
        <n v="495.93"/>
        <n v="496.49"/>
        <n v="497.34"/>
        <n v="497.79"/>
        <n v="497.87"/>
        <n v="498.15"/>
        <n v="498.37"/>
        <n v="498.46"/>
        <n v="498.74"/>
        <n v="499.29"/>
        <n v="499.46"/>
        <n v="499.61"/>
        <n v="499.68"/>
        <n v="499.74"/>
      </sharedItems>
      <fieldGroup base="4">
        <rangePr autoStart="0" autoEnd="0" startNum="0" endNum="500" groupInterval="25"/>
        <groupItems count="22">
          <s v="&lt;0"/>
          <s v="0-25"/>
          <s v="25-50"/>
          <s v="50-75"/>
          <s v="75-100"/>
          <s v="100-125"/>
          <s v="125-150"/>
          <s v="150-175"/>
          <s v="175-200"/>
          <s v="200-225"/>
          <s v="225-250"/>
          <s v="250-275"/>
          <s v="275-300"/>
          <s v="300-325"/>
          <s v="325-350"/>
          <s v="350-375"/>
          <s v="375-400"/>
          <s v="400-425"/>
          <s v="425-450"/>
          <s v="450-475"/>
          <s v="475-500"/>
          <s v="&gt;500"/>
        </groupItems>
      </fieldGroup>
    </cacheField>
    <cacheField name="Location_Foot_Traffic ( walkers by)" numFmtId="0">
      <sharedItems containsSemiMixedTypes="0" containsString="0" containsNumber="1" containsInteger="1" minValue="50" maxValue="999" count="831">
        <n v="424"/>
        <n v="535"/>
        <n v="923"/>
        <n v="683"/>
        <n v="417"/>
        <n v="619"/>
        <n v="951"/>
        <n v="235"/>
        <n v="941"/>
        <n v="724"/>
        <n v="148"/>
        <n v="50"/>
        <n v="119"/>
        <n v="787"/>
        <n v="664"/>
        <n v="564"/>
        <n v="741"/>
        <n v="226"/>
        <n v="695"/>
        <n v="187"/>
        <n v="661"/>
        <n v="786"/>
        <n v="497"/>
        <n v="186"/>
        <n v="781"/>
        <n v="430"/>
        <n v="815"/>
        <n v="260"/>
        <n v="519"/>
        <n v="939"/>
        <n v="289"/>
        <n v="322"/>
        <n v="283"/>
        <n v="570"/>
        <n v="666"/>
        <n v="908"/>
        <n v="847"/>
        <n v="503"/>
        <n v="504"/>
        <n v="904"/>
        <n v="719"/>
        <n v="592"/>
        <n v="286"/>
        <n v="991"/>
        <n v="881"/>
        <n v="648"/>
        <n v="181"/>
        <n v="885"/>
        <n v="627"/>
        <n v="698"/>
        <n v="489"/>
        <n v="312"/>
        <n v="271"/>
        <n v="68"/>
        <n v="309"/>
        <n v="715"/>
        <n v="164"/>
        <n v="926"/>
        <n v="985"/>
        <n v="284"/>
        <n v="974"/>
        <n v="887"/>
        <n v="111"/>
        <n v="135"/>
        <n v="888"/>
        <n v="752"/>
        <n v="127"/>
        <n v="969"/>
        <n v="241"/>
        <n v="505"/>
        <n v="551"/>
        <n v="811"/>
        <n v="810"/>
        <n v="864"/>
        <n v="924"/>
        <n v="308"/>
        <n v="184"/>
        <n v="691"/>
        <n v="595"/>
        <n v="641"/>
        <n v="356"/>
        <n v="75"/>
        <n v="179"/>
        <n v="632"/>
        <n v="604"/>
        <n v="123"/>
        <n v="206"/>
        <n v="934"/>
        <n v="378"/>
        <n v="281"/>
        <n v="725"/>
        <n v="645"/>
        <n v="176"/>
        <n v="538"/>
        <n v="937"/>
        <n v="667"/>
        <n v="870"/>
        <n v="594"/>
        <n v="239"/>
        <n v="452"/>
        <n v="646"/>
        <n v="412"/>
        <n v="533"/>
        <n v="675"/>
        <n v="753"/>
        <n v="871"/>
        <n v="732"/>
        <n v="509"/>
        <n v="534"/>
        <n v="882"/>
        <n v="813"/>
        <n v="380"/>
        <n v="609"/>
        <n v="738"/>
        <n v="731"/>
        <n v="819"/>
        <n v="708"/>
        <n v="294"/>
        <n v="373"/>
        <n v="264"/>
        <n v="385"/>
        <n v="868"/>
        <n v="506"/>
        <n v="541"/>
        <n v="348"/>
        <n v="71"/>
        <n v="161"/>
        <n v="536"/>
        <n v="486"/>
        <n v="931"/>
        <n v="441"/>
        <n v="573"/>
        <n v="832"/>
        <n v="108"/>
        <n v="52"/>
        <n v="880"/>
        <n v="333"/>
        <n v="638"/>
        <n v="965"/>
        <n v="906"/>
        <n v="816"/>
        <n v="524"/>
        <n v="469"/>
        <n v="200"/>
        <n v="57"/>
        <n v="624"/>
        <n v="590"/>
        <n v="614"/>
        <n v="215"/>
        <n v="840"/>
        <n v="137"/>
        <n v="711"/>
        <n v="163"/>
        <n v="690"/>
        <n v="447"/>
        <n v="110"/>
        <n v="826"/>
        <n v="125"/>
        <n v="355"/>
        <n v="257"/>
        <n v="773"/>
        <n v="621"/>
        <n v="275"/>
        <n v="515"/>
        <n v="231"/>
        <n v="298"/>
        <n v="345"/>
        <n v="896"/>
        <n v="616"/>
        <n v="643"/>
        <n v="557"/>
        <n v="473"/>
        <n v="346"/>
        <n v="777"/>
        <n v="191"/>
        <n v="712"/>
        <n v="262"/>
        <n v="477"/>
        <n v="745"/>
        <n v="484"/>
        <n v="526"/>
        <n v="639"/>
        <n v="744"/>
        <n v="86"/>
        <n v="948"/>
        <n v="156"/>
        <n v="66"/>
        <n v="742"/>
        <n v="578"/>
        <n v="295"/>
        <n v="465"/>
        <n v="315"/>
        <n v="487"/>
        <n v="757"/>
        <n v="897"/>
        <n v="831"/>
        <n v="223"/>
        <n v="998"/>
        <n v="170"/>
        <n v="168"/>
        <n v="189"/>
        <n v="174"/>
        <n v="402"/>
        <n v="635"/>
        <n v="940"/>
        <n v="669"/>
        <n v="530"/>
        <n v="640"/>
        <n v="633"/>
        <n v="273"/>
        <n v="104"/>
        <n v="259"/>
        <n v="463"/>
        <n v="171"/>
        <n v="947"/>
        <n v="77"/>
        <n v="806"/>
        <n v="964"/>
        <n v="846"/>
        <n v="325"/>
        <n v="843"/>
        <n v="650"/>
        <n v="546"/>
        <n v="270"/>
        <n v="589"/>
        <n v="796"/>
        <n v="833"/>
        <n v="579"/>
        <n v="130"/>
        <n v="879"/>
        <n v="684"/>
        <n v="972"/>
        <n v="703"/>
        <n v="900"/>
        <n v="470"/>
        <n v="230"/>
        <n v="779"/>
        <n v="494"/>
        <n v="182"/>
        <n v="391"/>
        <n v="823"/>
        <n v="374"/>
        <n v="812"/>
        <n v="53"/>
        <n v="453"/>
        <n v="704"/>
        <n v="455"/>
        <n v="680"/>
        <n v="599"/>
        <n v="626"/>
        <n v="705"/>
        <n v="562"/>
        <n v="431"/>
        <n v="410"/>
        <n v="795"/>
        <n v="735"/>
        <n v="930"/>
        <n v="342"/>
        <n v="304"/>
        <n v="672"/>
        <n v="383"/>
        <n v="989"/>
        <n v="922"/>
        <n v="78"/>
        <n v="318"/>
        <n v="586"/>
        <n v="780"/>
        <n v="517"/>
        <n v="919"/>
        <n v="236"/>
        <n v="195"/>
        <n v="869"/>
        <n v="696"/>
        <n v="845"/>
        <n v="329"/>
        <n v="301"/>
        <n v="766"/>
        <n v="917"/>
        <n v="520"/>
        <n v="212"/>
        <n v="687"/>
        <n v="363"/>
        <n v="234"/>
        <n v="618"/>
        <n v="737"/>
        <n v="154"/>
        <n v="728"/>
        <n v="628"/>
        <n v="314"/>
        <n v="136"/>
        <n v="261"/>
        <n v="957"/>
        <n v="636"/>
        <n v="360"/>
        <n v="207"/>
        <n v="413"/>
        <n v="653"/>
        <n v="88"/>
        <n v="976"/>
        <n v="574"/>
        <n v="313"/>
        <n v="177"/>
        <n v="150"/>
        <n v="700"/>
        <n v="828"/>
        <n v="74"/>
        <n v="986"/>
        <n v="369"/>
        <n v="302"/>
        <n v="782"/>
        <n v="800"/>
        <n v="85"/>
        <n v="652"/>
        <n v="408"/>
        <n v="613"/>
        <n v="767"/>
        <n v="390"/>
        <n v="353"/>
        <n v="952"/>
        <n v="713"/>
        <n v="415"/>
        <n v="788"/>
        <n v="114"/>
        <n v="502"/>
        <n v="637"/>
        <n v="443"/>
        <n v="560"/>
        <n v="514"/>
        <n v="658"/>
        <n v="549"/>
        <n v="349"/>
        <n v="341"/>
        <n v="266"/>
        <n v="750"/>
        <n v="727"/>
        <n v="126"/>
        <n v="145"/>
        <n v="720"/>
        <n v="97"/>
        <n v="676"/>
        <n v="689"/>
        <n v="400"/>
        <n v="967"/>
        <n v="129"/>
        <n v="305"/>
        <n v="755"/>
        <n v="142"/>
        <n v="432"/>
        <n v="513"/>
        <n v="397"/>
        <n v="462"/>
        <n v="668"/>
        <n v="763"/>
        <n v="326"/>
        <n v="824"/>
        <n v="389"/>
        <n v="925"/>
        <n v="805"/>
        <n v="73"/>
        <n v="956"/>
        <n v="387"/>
        <n v="446"/>
        <n v="416"/>
        <n v="623"/>
        <n v="584"/>
        <n v="756"/>
        <n v="899"/>
        <n v="769"/>
        <n v="865"/>
        <n v="320"/>
        <n v="229"/>
        <n v="495"/>
        <n v="327"/>
        <n v="916"/>
        <n v="678"/>
        <n v="516"/>
        <n v="522"/>
        <n v="440"/>
        <n v="157"/>
        <n v="835"/>
        <n v="496"/>
        <n v="834"/>
        <n v="117"/>
        <n v="180"/>
        <n v="855"/>
        <n v="608"/>
        <n v="928"/>
        <n v="768"/>
        <n v="474"/>
        <n v="701"/>
        <n v="754"/>
        <n v="458"/>
        <n v="717"/>
        <n v="317"/>
        <n v="420"/>
        <n v="398"/>
        <n v="565"/>
        <n v="789"/>
        <n v="606"/>
        <n v="598"/>
        <n v="213"/>
        <n v="84"/>
        <n v="610"/>
        <n v="576"/>
        <n v="105"/>
        <n v="817"/>
        <n v="209"/>
        <n v="80"/>
        <n v="686"/>
        <n v="224"/>
        <n v="891"/>
        <n v="63"/>
        <n v="347"/>
        <n v="612"/>
        <n v="933"/>
        <n v="269"/>
        <n v="144"/>
        <n v="249"/>
        <n v="552"/>
        <n v="760"/>
        <n v="893"/>
        <n v="999"/>
        <n v="190"/>
        <n v="393"/>
        <n v="141"/>
        <n v="677"/>
        <n v="115"/>
        <n v="366"/>
        <n v="892"/>
        <n v="118"/>
        <n v="851"/>
        <n v="62"/>
        <n v="238"/>
        <n v="749"/>
        <n v="131"/>
        <n v="483"/>
        <n v="61"/>
        <n v="169"/>
        <n v="143"/>
        <n v="905"/>
        <n v="746"/>
        <n v="527"/>
        <n v="718"/>
        <n v="915"/>
        <n v="890"/>
        <n v="253"/>
        <n v="450"/>
        <n v="651"/>
        <n v="994"/>
        <n v="379"/>
        <n v="898"/>
        <n v="709"/>
        <n v="282"/>
        <n v="829"/>
        <n v="841"/>
        <n v="558"/>
        <n v="292"/>
        <n v="254"/>
        <n v="466"/>
        <n v="510"/>
        <n v="615"/>
        <n v="821"/>
        <n v="507"/>
        <n v="707"/>
        <n v="776"/>
        <n v="193"/>
        <n v="654"/>
        <n v="160"/>
        <n v="681"/>
        <n v="620"/>
        <n v="936"/>
        <n v="765"/>
        <n v="862"/>
        <n v="611"/>
        <n v="531"/>
        <n v="563"/>
        <n v="582"/>
        <n v="476"/>
        <n v="997"/>
        <n v="427"/>
        <n v="492"/>
        <n v="358"/>
        <n v="351"/>
        <n v="622"/>
        <n v="798"/>
        <n v="146"/>
        <n v="736"/>
        <n v="556"/>
        <n v="523"/>
        <n v="357"/>
        <n v="382"/>
        <n v="858"/>
        <n v="649"/>
        <n v="642"/>
        <n v="237"/>
        <n v="512"/>
        <n v="920"/>
        <n v="98"/>
        <n v="299"/>
        <n v="548"/>
        <n v="208"/>
        <n v="634"/>
        <n v="617"/>
        <n v="729"/>
        <n v="702"/>
        <n v="901"/>
        <n v="460"/>
        <n v="600"/>
        <n v="849"/>
        <n v="644"/>
        <n v="935"/>
        <n v="853"/>
        <n v="449"/>
        <n v="244"/>
        <n v="498"/>
        <n v="70"/>
        <n v="67"/>
        <n v="734"/>
        <n v="94"/>
        <n v="101"/>
        <n v="436"/>
        <n v="912"/>
        <n v="372"/>
        <n v="783"/>
        <n v="324"/>
        <n v="521"/>
        <n v="499"/>
        <n v="913"/>
        <n v="198"/>
        <n v="539"/>
        <n v="367"/>
        <n v="861"/>
        <n v="444"/>
        <n v="975"/>
        <n v="877"/>
        <n v="89"/>
        <n v="960"/>
        <n v="758"/>
        <n v="807"/>
        <n v="962"/>
        <n v="842"/>
        <n v="581"/>
        <n v="276"/>
        <n v="203"/>
        <n v="140"/>
        <n v="938"/>
        <n v="76"/>
        <n v="219"/>
        <n v="596"/>
        <n v="227"/>
        <n v="82"/>
        <n v="132"/>
        <n v="743"/>
        <n v="918"/>
        <n v="602"/>
        <n v="827"/>
        <n v="907"/>
        <n v="461"/>
        <n v="971"/>
        <n v="352"/>
        <n v="568"/>
        <n v="81"/>
        <n v="966"/>
        <n v="478"/>
        <n v="872"/>
        <n v="109"/>
        <n v="307"/>
        <n v="468"/>
        <n v="183"/>
        <n v="808"/>
        <n v="968"/>
        <n v="889"/>
        <n v="277"/>
        <n v="537"/>
        <n v="739"/>
        <n v="820"/>
        <n v="272"/>
        <n v="981"/>
        <n v="874"/>
        <n v="914"/>
        <n v="396"/>
        <n v="381"/>
        <n v="554"/>
        <n v="932"/>
        <n v="792"/>
        <n v="485"/>
        <n v="525"/>
        <n v="448"/>
        <n v="368"/>
        <n v="569"/>
        <n v="631"/>
        <n v="204"/>
        <n v="942"/>
        <n v="797"/>
        <n v="459"/>
        <n v="280"/>
        <n v="949"/>
        <n v="663"/>
        <n v="242"/>
        <n v="188"/>
        <n v="748"/>
        <n v="96"/>
        <n v="421"/>
        <n v="165"/>
        <n v="56"/>
        <n v="850"/>
        <n v="910"/>
        <n v="543"/>
        <n v="909"/>
        <n v="852"/>
        <n v="54"/>
        <n v="403"/>
        <n v="422"/>
        <n v="274"/>
        <n v="116"/>
        <n v="726"/>
        <n v="772"/>
        <n v="158"/>
        <n v="246"/>
        <n v="251"/>
        <n v="984"/>
        <n v="723"/>
        <n v="529"/>
        <n v="630"/>
        <n v="69"/>
        <n v="818"/>
        <n v="656"/>
        <n v="285"/>
        <n v="585"/>
        <n v="221"/>
        <n v="456"/>
        <n v="211"/>
        <n v="911"/>
        <n v="64"/>
        <n v="457"/>
        <n v="854"/>
        <n v="694"/>
        <n v="814"/>
        <n v="79"/>
        <n v="954"/>
        <n v="980"/>
        <n v="291"/>
        <n v="365"/>
        <n v="528"/>
        <n v="330"/>
        <n v="802"/>
        <n v="587"/>
        <n v="540"/>
        <n v="659"/>
        <n v="95"/>
        <n v="87"/>
        <n v="245"/>
        <n v="293"/>
        <n v="867"/>
        <n v="394"/>
        <n v="395"/>
        <n v="376"/>
        <n v="409"/>
        <n v="472"/>
        <n v="106"/>
        <n v="775"/>
        <n v="185"/>
        <n v="571"/>
        <n v="371"/>
        <n v="784"/>
        <n v="442"/>
        <n v="629"/>
        <n v="454"/>
        <n v="423"/>
        <n v="848"/>
        <n v="993"/>
        <n v="451"/>
        <n v="377"/>
        <n v="303"/>
        <n v="55"/>
        <n v="290"/>
        <n v="362"/>
        <n v="894"/>
        <n v="434"/>
        <n v="978"/>
        <n v="566"/>
        <n v="804"/>
        <n v="464"/>
        <n v="480"/>
        <n v="192"/>
        <n v="547"/>
        <n v="220"/>
        <n v="580"/>
        <n v="747"/>
        <n v="671"/>
        <n v="706"/>
        <n v="93"/>
        <n v="328"/>
        <n v="240"/>
        <n v="794"/>
        <n v="982"/>
        <n v="830"/>
        <n v="761"/>
        <n v="859"/>
        <n v="388"/>
        <n v="990"/>
        <n v="256"/>
        <n v="83"/>
        <n v="121"/>
        <n v="467"/>
        <n v="481"/>
        <n v="550"/>
        <n v="92"/>
        <n v="243"/>
        <n v="405"/>
        <n v="151"/>
        <n v="316"/>
        <n v="733"/>
        <n v="166"/>
        <n v="670"/>
        <n v="544"/>
        <n v="518"/>
        <n v="392"/>
        <n v="437"/>
        <n v="60"/>
        <n v="825"/>
        <n v="603"/>
        <n v="511"/>
        <n v="216"/>
        <n v="225"/>
        <n v="310"/>
        <n v="138"/>
        <n v="790"/>
        <n v="91"/>
        <n v="112"/>
        <n v="331"/>
        <n v="759"/>
        <n v="886"/>
        <n v="139"/>
        <n v="278"/>
        <n v="488"/>
        <n v="875"/>
        <n v="263"/>
        <n v="955"/>
        <n v="265"/>
        <n v="214"/>
        <n v="647"/>
        <n v="844"/>
        <n v="439"/>
        <n v="837"/>
        <n v="958"/>
        <n v="662"/>
        <n v="414"/>
        <n v="306"/>
        <n v="319"/>
        <n v="103"/>
        <n v="873"/>
        <n v="801"/>
        <n v="222"/>
        <n v="762"/>
        <n v="228"/>
        <n v="688"/>
        <n v="508"/>
        <n v="722"/>
        <n v="205"/>
        <n v="120"/>
        <n v="785"/>
        <n v="196"/>
        <n v="987"/>
        <n v="945"/>
        <n v="714"/>
        <n v="950"/>
        <n v="482"/>
        <n v="321"/>
        <n v="593"/>
        <n v="159"/>
        <n v="300"/>
        <n v="233"/>
        <n v="961"/>
        <n v="337"/>
        <n v="384"/>
        <n v="232"/>
        <n v="490"/>
        <n v="134"/>
        <n v="699"/>
        <n v="921"/>
        <n v="692"/>
        <n v="764"/>
        <n v="583"/>
        <n v="575"/>
        <n v="287"/>
        <n v="162"/>
        <n v="445"/>
        <n v="493"/>
        <n v="929"/>
        <n v="979"/>
        <n v="113"/>
        <n v="532"/>
        <n v="774"/>
        <n v="425"/>
        <n v="577"/>
        <n v="100"/>
        <n v="601"/>
        <n v="673"/>
        <n v="710"/>
        <n v="194"/>
        <n v="426"/>
        <n v="59"/>
        <n v="697"/>
        <n v="770"/>
        <n v="740"/>
        <n v="296"/>
        <n v="428"/>
        <n v="267"/>
        <n v="657"/>
        <n v="386"/>
        <n v="323"/>
        <n v="607"/>
        <n v="375"/>
        <n v="716"/>
        <n v="856"/>
        <n v="218"/>
        <n v="411"/>
        <n v="90"/>
        <n v="836"/>
        <n v="197"/>
        <n v="124"/>
        <n v="883"/>
        <n v="559"/>
        <n v="860"/>
        <n v="419"/>
        <n v="311"/>
        <n v="406"/>
        <n v="335"/>
        <n v="995"/>
        <n v="147"/>
      </sharedItems>
      <fieldGroup base="5">
        <rangePr autoStart="0" startNum="0" endNum="999" groupInterval="100"/>
        <groupItems count="12">
          <s v="&lt;0"/>
          <s v="0-99"/>
          <s v="100-199"/>
          <s v="200-299"/>
          <s v="300-399"/>
          <s v="400-499"/>
          <s v="500-599"/>
          <s v="600-699"/>
          <s v="700-799"/>
          <s v="800-899"/>
          <s v="900-999"/>
          <s v="&gt;1000"/>
        </groupItems>
      </fieldGroup>
    </cacheField>
    <cacheField name="Operational Profit - Daily Revenue" numFmtId="165">
      <sharedItems containsSemiMixedTypes="0" containsString="0" containsNumber="1" minValue="-58.95" maxValue="5114.6000000000004"/>
    </cacheField>
    <cacheField name="Diff Average Rev" numFmtId="165">
      <sharedItems containsSemiMixedTypes="0" containsString="0" containsNumber="1" minValue="-1976.2759399999993" maxValue="3197.2740600000011"/>
    </cacheField>
    <cacheField name="Normal Distribution" numFmtId="0">
      <sharedItems containsSemiMixedTypes="0" containsString="0" containsNumber="1" minValue="1.4299240266715226E-7" maxValue="4.0876928692687583E-4"/>
    </cacheField>
    <cacheField name="Total Avg Daily Rev Calc" numFmtId="165">
      <sharedItems containsSemiMixedTypes="0" containsString="0" containsNumber="1" minValue="149.06" maxValue="4925.25"/>
    </cacheField>
    <cacheField name="Avg Rev Per Employee" numFmtId="165">
      <sharedItems containsSemiMixedTypes="0" containsString="0" containsNumber="1" minValue="-29.475000000000001" maxValue="2185.5050000000001"/>
    </cacheField>
    <cacheField name="Avg Rev Per Operating Hour" numFmtId="165">
      <sharedItems containsSemiMixedTypes="0" containsString="0" containsNumber="1" minValue="-6.5500000000000007" maxValue="731.46999999999991"/>
    </cacheField>
    <cacheField name="Avg Rev per Marketing Spend" numFmtId="165">
      <sharedItems containsSemiMixedTypes="0" containsString="0" containsNumber="1" minValue="-3.6254612546125458" maxValue="393.1068702290076"/>
    </cacheField>
  </cacheFields>
  <extLst>
    <ext xmlns:x14="http://schemas.microsoft.com/office/spreadsheetml/2009/9/main" uri="{725AE2AE-9491-48be-B2B4-4EB974FC3084}">
      <x14:pivotCacheDefinition pivotCacheId="228954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n v="1605.64"/>
    <n v="-311.68593999999916"/>
    <n v="3.0114465893131623E-5"/>
    <n v="1704.55"/>
    <n v="145.96727272727273"/>
    <n v="107.04266666666668"/>
    <n v="158.66007905138343"/>
  </r>
  <r>
    <x v="1"/>
    <x v="1"/>
    <x v="1"/>
    <x v="1"/>
    <x v="1"/>
    <x v="1"/>
    <n v="417.8"/>
    <n v="-1499.5259399999993"/>
    <n v="8.9098954443898901E-7"/>
    <n v="613.36"/>
    <n v="46.422222222222224"/>
    <n v="29.842857142857145"/>
    <n v="40.960784313725497"/>
  </r>
  <r>
    <x v="2"/>
    <x v="2"/>
    <x v="1"/>
    <x v="2"/>
    <x v="2"/>
    <x v="2"/>
    <n v="2250.06"/>
    <n v="332.73406000000068"/>
    <n v="1.094065837736242E-4"/>
    <n v="2576.3999999999996"/>
    <n v="225.006"/>
    <n v="160.71857142857144"/>
    <n v="211.67074317968013"/>
  </r>
  <r>
    <x v="3"/>
    <x v="3"/>
    <x v="2"/>
    <x v="3"/>
    <x v="3"/>
    <x v="3"/>
    <n v="639.91"/>
    <n v="-1277.4159399999994"/>
    <n v="1.9260050182912362E-6"/>
    <n v="172.14000000000001"/>
    <n v="49.223846153846154"/>
    <n v="37.641764705882352"/>
    <n v="59.804672897196262"/>
  </r>
  <r>
    <x v="4"/>
    <x v="4"/>
    <x v="2"/>
    <x v="4"/>
    <x v="4"/>
    <x v="4"/>
    <n v="4634.7299999999996"/>
    <n v="2717.4040600000003"/>
    <n v="2.9210885303431882E-4"/>
    <n v="4925.25"/>
    <n v="1158.6824999999999"/>
    <n v="272.63117647058823"/>
    <n v="393.1068702290076"/>
  </r>
  <r>
    <x v="5"/>
    <x v="5"/>
    <x v="0"/>
    <x v="4"/>
    <x v="5"/>
    <x v="5"/>
    <n v="1005.9"/>
    <n v="-911.42593999999929"/>
    <n v="6.1269168234542378E-6"/>
    <n v="1010.75"/>
    <n v="251.47499999999999"/>
    <n v="67.06"/>
    <n v="84.671717171717162"/>
  </r>
  <r>
    <x v="6"/>
    <x v="6"/>
    <x v="3"/>
    <x v="5"/>
    <x v="6"/>
    <x v="6"/>
    <n v="2356.09"/>
    <n v="438.76406000000088"/>
    <n v="1.2974400897871997E-4"/>
    <n v="2099.44"/>
    <n v="294.51125000000002"/>
    <n v="261.78777777777782"/>
    <n v="197.65855704697987"/>
  </r>
  <r>
    <x v="7"/>
    <x v="7"/>
    <x v="4"/>
    <x v="6"/>
    <x v="7"/>
    <x v="7"/>
    <n v="337.97"/>
    <n v="-1579.3559399999992"/>
    <n v="6.6688398634870912E-7"/>
    <n v="316.04999999999995"/>
    <n v="48.281428571428577"/>
    <n v="30.724545454545456"/>
    <n v="26.780507131537245"/>
  </r>
  <r>
    <x v="8"/>
    <x v="8"/>
    <x v="2"/>
    <x v="5"/>
    <x v="8"/>
    <x v="8"/>
    <n v="2119.0500000000002"/>
    <n v="201.72406000000092"/>
    <n v="8.7191789626292317E-5"/>
    <n v="2190.62"/>
    <n v="264.88125000000002"/>
    <n v="124.65"/>
    <n v="164.65034965034968"/>
  </r>
  <r>
    <x v="9"/>
    <x v="9"/>
    <x v="1"/>
    <x v="7"/>
    <x v="9"/>
    <x v="9"/>
    <n v="1366.64"/>
    <n v="-550.68593999999916"/>
    <n v="1.6705155042638721E-5"/>
    <n v="1488"/>
    <n v="97.617142857142866"/>
    <n v="97.617142857142866"/>
    <n v="101.45805493689681"/>
  </r>
  <r>
    <x v="10"/>
    <x v="10"/>
    <x v="3"/>
    <x v="8"/>
    <x v="10"/>
    <x v="10"/>
    <n v="1300.42"/>
    <n v="-616.90593999999919"/>
    <n v="1.4038909600921495E-5"/>
    <n v="1389.32"/>
    <n v="260.084"/>
    <n v="144.49111111111111"/>
    <n v="96.470326409495556"/>
  </r>
  <r>
    <x v="11"/>
    <x v="11"/>
    <x v="2"/>
    <x v="1"/>
    <x v="11"/>
    <x v="11"/>
    <n v="2568.96"/>
    <n v="651.63406000000077"/>
    <n v="1.763049922200438E-4"/>
    <n v="2889.32"/>
    <n v="285.44"/>
    <n v="151.11529411764707"/>
    <n v="188.75532696546657"/>
  </r>
  <r>
    <x v="12"/>
    <x v="12"/>
    <x v="2"/>
    <x v="0"/>
    <x v="12"/>
    <x v="12"/>
    <n v="2076.36"/>
    <n v="159.03406000000086"/>
    <n v="8.0661528851574274E-5"/>
    <n v="2352.48"/>
    <n v="188.76000000000002"/>
    <n v="122.13882352941177"/>
    <n v="152.00292825768668"/>
  </r>
  <r>
    <x v="13"/>
    <x v="13"/>
    <x v="5"/>
    <x v="2"/>
    <x v="13"/>
    <x v="13"/>
    <n v="544.72"/>
    <n v="-1372.6059399999992"/>
    <n v="1.3929403588740756E-6"/>
    <n v="663"/>
    <n v="54.472000000000001"/>
    <n v="77.817142857142855"/>
    <n v="38.660042583392482"/>
  </r>
  <r>
    <x v="14"/>
    <x v="14"/>
    <x v="6"/>
    <x v="4"/>
    <x v="14"/>
    <x v="14"/>
    <n v="430.93"/>
    <n v="-1486.3959399999992"/>
    <n v="9.338753469216412E-7"/>
    <n v="525.28000000000009"/>
    <n v="107.7325"/>
    <n v="33.14846153846154"/>
    <n v="30.432909604519775"/>
  </r>
  <r>
    <x v="15"/>
    <x v="15"/>
    <x v="7"/>
    <x v="2"/>
    <x v="15"/>
    <x v="15"/>
    <n v="1672.29"/>
    <n v="-245.0359399999993"/>
    <n v="3.5115648537765156E-5"/>
    <n v="1708"/>
    <n v="167.22899999999998"/>
    <n v="209.03625"/>
    <n v="117.6012658227848"/>
  </r>
  <r>
    <x v="16"/>
    <x v="16"/>
    <x v="3"/>
    <x v="9"/>
    <x v="16"/>
    <x v="16"/>
    <n v="1355.85"/>
    <n v="-561.47593999999935"/>
    <n v="1.6243588195060729E-5"/>
    <n v="1472.5600000000002"/>
    <n v="225.97499999999999"/>
    <n v="150.64999999999998"/>
    <n v="93.765560165975089"/>
  </r>
  <r>
    <x v="17"/>
    <x v="17"/>
    <x v="1"/>
    <x v="4"/>
    <x v="17"/>
    <x v="17"/>
    <n v="1706.2"/>
    <n v="-211.12593999999922"/>
    <n v="3.7902837272980118E-5"/>
    <n v="1775.3600000000001"/>
    <n v="426.55"/>
    <n v="121.87142857142858"/>
    <n v="117.75017253278124"/>
  </r>
  <r>
    <x v="18"/>
    <x v="18"/>
    <x v="8"/>
    <x v="2"/>
    <x v="18"/>
    <x v="18"/>
    <n v="289.41000000000003"/>
    <n v="-1627.9159399999992"/>
    <n v="5.5730398670821928E-7"/>
    <n v="506.25"/>
    <n v="28.941000000000003"/>
    <n v="18.088125000000002"/>
    <n v="19.877060439560442"/>
  </r>
  <r>
    <x v="19"/>
    <x v="19"/>
    <x v="9"/>
    <x v="4"/>
    <x v="19"/>
    <x v="19"/>
    <n v="2254.5700000000002"/>
    <n v="337.2440600000009"/>
    <n v="1.1022936436752066E-4"/>
    <n v="2501.2799999999997"/>
    <n v="563.64250000000004"/>
    <n v="225.45700000000002"/>
    <n v="151.51680107526883"/>
  </r>
  <r>
    <x v="20"/>
    <x v="20"/>
    <x v="10"/>
    <x v="8"/>
    <x v="20"/>
    <x v="20"/>
    <n v="812.03"/>
    <n v="-1105.2959399999993"/>
    <n v="3.3777172261254065E-6"/>
    <n v="1138.8600000000001"/>
    <n v="162.40600000000001"/>
    <n v="135.33833333333334"/>
    <n v="54.425603217158177"/>
  </r>
  <r>
    <x v="21"/>
    <x v="21"/>
    <x v="1"/>
    <x v="7"/>
    <x v="21"/>
    <x v="21"/>
    <n v="1236.79"/>
    <n v="-680.5359399999993"/>
    <n v="1.1827317226579248E-5"/>
    <n v="1482.1200000000001"/>
    <n v="88.342142857142861"/>
    <n v="88.342142857142861"/>
    <n v="78.426759670259983"/>
  </r>
  <r>
    <x v="22"/>
    <x v="22"/>
    <x v="3"/>
    <x v="10"/>
    <x v="22"/>
    <x v="22"/>
    <n v="-58.95"/>
    <n v="-1976.2759399999993"/>
    <n v="1.4299240266715226E-7"/>
    <n v="240.24"/>
    <n v="-29.475000000000001"/>
    <n v="-6.5500000000000007"/>
    <n v="-3.6254612546125458"/>
  </r>
  <r>
    <x v="23"/>
    <x v="23"/>
    <x v="9"/>
    <x v="0"/>
    <x v="23"/>
    <x v="23"/>
    <n v="975.72"/>
    <n v="-941.60593999999924"/>
    <n v="5.5989773956803821E-6"/>
    <n v="1087.75"/>
    <n v="88.701818181818183"/>
    <n v="97.572000000000003"/>
    <n v="59.933660933660931"/>
  </r>
  <r>
    <x v="24"/>
    <x v="24"/>
    <x v="11"/>
    <x v="5"/>
    <x v="24"/>
    <x v="24"/>
    <n v="1708.77"/>
    <n v="-208.55593999999928"/>
    <n v="3.8121004978693622E-5"/>
    <n v="1784.86"/>
    <n v="213.59625"/>
    <n v="142.39750000000001"/>
    <n v="103.49909145972137"/>
  </r>
  <r>
    <x v="25"/>
    <x v="25"/>
    <x v="6"/>
    <x v="7"/>
    <x v="25"/>
    <x v="25"/>
    <n v="172.26"/>
    <n v="-1745.0659399999993"/>
    <n v="3.577618596397118E-7"/>
    <n v="486.49999999999994"/>
    <n v="12.304285714285713"/>
    <n v="13.25076923076923"/>
    <n v="10.211025489033787"/>
  </r>
  <r>
    <x v="26"/>
    <x v="26"/>
    <x v="1"/>
    <x v="11"/>
    <x v="26"/>
    <x v="26"/>
    <n v="570.02"/>
    <n v="-1347.3059399999993"/>
    <n v="1.5196308127429552E-6"/>
    <n v="379.04"/>
    <n v="190.00666666666666"/>
    <n v="40.715714285714284"/>
    <n v="31.844692737430169"/>
  </r>
  <r>
    <x v="27"/>
    <x v="27"/>
    <x v="9"/>
    <x v="5"/>
    <x v="27"/>
    <x v="27"/>
    <n v="1456.45"/>
    <n v="-460.87593999999922"/>
    <n v="2.0993022319526758E-5"/>
    <n v="1699.5199999999998"/>
    <n v="182.05625000000001"/>
    <n v="145.64500000000001"/>
    <n v="80.156851953769944"/>
  </r>
  <r>
    <x v="28"/>
    <x v="14"/>
    <x v="7"/>
    <x v="1"/>
    <x v="28"/>
    <x v="28"/>
    <n v="272.13"/>
    <n v="-1645.1959399999992"/>
    <n v="5.2250625624391395E-7"/>
    <n v="168.84"/>
    <n v="30.236666666666665"/>
    <n v="34.016249999999999"/>
    <n v="14.878622197922363"/>
  </r>
  <r>
    <x v="29"/>
    <x v="28"/>
    <x v="5"/>
    <x v="8"/>
    <x v="29"/>
    <x v="29"/>
    <n v="2039.47"/>
    <n v="122.14406000000076"/>
    <n v="7.5297654981984889E-5"/>
    <n v="1946.49"/>
    <n v="407.89400000000001"/>
    <n v="291.35285714285715"/>
    <n v="111.38558164937194"/>
  </r>
  <r>
    <x v="30"/>
    <x v="29"/>
    <x v="7"/>
    <x v="5"/>
    <x v="30"/>
    <x v="30"/>
    <n v="638.78"/>
    <n v="-1278.5459399999993"/>
    <n v="1.918717784761855E-6"/>
    <n v="686.98"/>
    <n v="79.847499999999997"/>
    <n v="79.847499999999997"/>
    <n v="33.923526287838556"/>
  </r>
  <r>
    <x v="21"/>
    <x v="30"/>
    <x v="11"/>
    <x v="0"/>
    <x v="31"/>
    <x v="31"/>
    <n v="1128.9000000000001"/>
    <n v="-788.42593999999917"/>
    <n v="8.7586284913074387E-6"/>
    <n v="1107.4499999999998"/>
    <n v="102.62727272727274"/>
    <n v="94.075000000000003"/>
    <n v="59.856839872746562"/>
  </r>
  <r>
    <x v="31"/>
    <x v="31"/>
    <x v="9"/>
    <x v="11"/>
    <x v="32"/>
    <x v="32"/>
    <n v="3120.34"/>
    <n v="1203.0140600000009"/>
    <n v="3.1271967632231162E-4"/>
    <n v="3298"/>
    <n v="1040.1133333333335"/>
    <n v="312.03399999999999"/>
    <n v="164.22842105263157"/>
  </r>
  <r>
    <x v="32"/>
    <x v="32"/>
    <x v="7"/>
    <x v="0"/>
    <x v="33"/>
    <x v="33"/>
    <n v="427.37"/>
    <n v="-1489.9559399999994"/>
    <n v="9.220640873320242E-7"/>
    <n v="333.56"/>
    <n v="38.851818181818182"/>
    <n v="53.421250000000001"/>
    <n v="21.905176832393643"/>
  </r>
  <r>
    <x v="33"/>
    <x v="33"/>
    <x v="5"/>
    <x v="12"/>
    <x v="34"/>
    <x v="34"/>
    <n v="1752.34"/>
    <n v="-164.98593999999935"/>
    <n v="4.1972437823184477E-5"/>
    <n v="1957.0800000000002"/>
    <n v="146.02833333333334"/>
    <n v="250.3342857142857"/>
    <n v="89.268466632705042"/>
  </r>
  <r>
    <x v="34"/>
    <x v="34"/>
    <x v="3"/>
    <x v="7"/>
    <x v="35"/>
    <x v="35"/>
    <n v="575.74"/>
    <n v="-1341.5859399999993"/>
    <n v="1.5496905545592179E-6"/>
    <n v="296.10000000000002"/>
    <n v="41.124285714285712"/>
    <n v="63.971111111111114"/>
    <n v="29.092470944921679"/>
  </r>
  <r>
    <x v="35"/>
    <x v="35"/>
    <x v="3"/>
    <x v="0"/>
    <x v="36"/>
    <x v="36"/>
    <n v="1255.72"/>
    <n v="-661.60593999999924"/>
    <n v="1.2451660263240766E-5"/>
    <n v="1261.98"/>
    <n v="114.15636363636364"/>
    <n v="139.52444444444444"/>
    <n v="63.228600201409876"/>
  </r>
  <r>
    <x v="36"/>
    <x v="36"/>
    <x v="11"/>
    <x v="11"/>
    <x v="37"/>
    <x v="37"/>
    <n v="1744.68"/>
    <n v="-172.6459399999992"/>
    <n v="4.1274147522910071E-5"/>
    <n v="1766.0500000000002"/>
    <n v="581.56000000000006"/>
    <n v="145.39000000000001"/>
    <n v="87.365047571357039"/>
  </r>
  <r>
    <x v="37"/>
    <x v="37"/>
    <x v="11"/>
    <x v="10"/>
    <x v="38"/>
    <x v="38"/>
    <n v="849.19"/>
    <n v="-1068.1359399999992"/>
    <n v="3.7977080395151969E-6"/>
    <n v="1039.5800000000002"/>
    <n v="424.59500000000003"/>
    <n v="70.765833333333333"/>
    <n v="41.811422944362391"/>
  </r>
  <r>
    <x v="38"/>
    <x v="38"/>
    <x v="5"/>
    <x v="7"/>
    <x v="39"/>
    <x v="39"/>
    <n v="1570.17"/>
    <n v="-347.15593999999919"/>
    <n v="2.7697412025306637E-5"/>
    <n v="1760.4499999999998"/>
    <n v="112.155"/>
    <n v="224.31"/>
    <n v="77.120333988212181"/>
  </r>
  <r>
    <x v="39"/>
    <x v="39"/>
    <x v="10"/>
    <x v="5"/>
    <x v="40"/>
    <x v="40"/>
    <n v="1313.39"/>
    <n v="-603.93593999999916"/>
    <n v="1.4530541135407757E-5"/>
    <n v="1454.35"/>
    <n v="164.17375000000001"/>
    <n v="218.89833333333334"/>
    <n v="63.234954260953302"/>
  </r>
  <r>
    <x v="40"/>
    <x v="40"/>
    <x v="8"/>
    <x v="9"/>
    <x v="41"/>
    <x v="41"/>
    <n v="2242.42"/>
    <n v="325.09406000000081"/>
    <n v="1.0802150835623267E-4"/>
    <n v="2398"/>
    <n v="373.73666666666668"/>
    <n v="140.15125"/>
    <n v="106.47768281101615"/>
  </r>
  <r>
    <x v="41"/>
    <x v="41"/>
    <x v="9"/>
    <x v="7"/>
    <x v="42"/>
    <x v="42"/>
    <n v="1696.94"/>
    <n v="-220.38593999999921"/>
    <n v="3.7124922383206658E-5"/>
    <n v="1956.5"/>
    <n v="121.21000000000001"/>
    <n v="169.69400000000002"/>
    <n v="79.705965241897616"/>
  </r>
  <r>
    <x v="42"/>
    <x v="42"/>
    <x v="0"/>
    <x v="9"/>
    <x v="43"/>
    <x v="43"/>
    <n v="2182.73"/>
    <n v="265.40406000000075"/>
    <n v="9.7580698019679747E-5"/>
    <n v="2410.56"/>
    <n v="363.78833333333336"/>
    <n v="145.51533333333333"/>
    <n v="101.61685288640595"/>
  </r>
  <r>
    <x v="43"/>
    <x v="43"/>
    <x v="8"/>
    <x v="10"/>
    <x v="44"/>
    <x v="44"/>
    <n v="2320.94"/>
    <n v="403.61406000000079"/>
    <n v="1.2277474137658539E-4"/>
    <n v="2917.4500000000003"/>
    <n v="1160.47"/>
    <n v="145.05875"/>
    <n v="106.9557603686636"/>
  </r>
  <r>
    <x v="44"/>
    <x v="17"/>
    <x v="3"/>
    <x v="7"/>
    <x v="45"/>
    <x v="45"/>
    <n v="1835.69"/>
    <n v="-81.635939999999209"/>
    <n v="5.0178324761041017E-5"/>
    <n v="2200.96"/>
    <n v="131.12071428571429"/>
    <n v="203.96555555555557"/>
    <n v="83.062895927601801"/>
  </r>
  <r>
    <x v="45"/>
    <x v="44"/>
    <x v="4"/>
    <x v="9"/>
    <x v="46"/>
    <x v="46"/>
    <n v="3091.14"/>
    <n v="1173.8140600000006"/>
    <n v="3.0580921634405962E-4"/>
    <n v="3405.16"/>
    <n v="515.18999999999994"/>
    <n v="281.01272727272726"/>
    <n v="139.49187725631768"/>
  </r>
  <r>
    <x v="46"/>
    <x v="45"/>
    <x v="11"/>
    <x v="4"/>
    <x v="47"/>
    <x v="47"/>
    <n v="2133.75"/>
    <n v="216.42406000000074"/>
    <n v="8.9521057129741542E-5"/>
    <n v="2051"/>
    <n v="533.4375"/>
    <n v="177.8125"/>
    <n v="94.163724624889667"/>
  </r>
  <r>
    <x v="47"/>
    <x v="46"/>
    <x v="6"/>
    <x v="7"/>
    <x v="48"/>
    <x v="48"/>
    <n v="351.09"/>
    <n v="-1566.2359399999993"/>
    <n v="6.997269891660135E-7"/>
    <n v="422.16999999999996"/>
    <n v="25.077857142857141"/>
    <n v="27.006923076923076"/>
    <n v="14.851522842639593"/>
  </r>
  <r>
    <x v="48"/>
    <x v="47"/>
    <x v="4"/>
    <x v="6"/>
    <x v="49"/>
    <x v="49"/>
    <n v="1156.98"/>
    <n v="-760.34593999999925"/>
    <n v="9.4819712464672438E-6"/>
    <n v="1236.5999999999999"/>
    <n v="165.28285714285715"/>
    <n v="105.18"/>
    <n v="48.653490328006725"/>
  </r>
  <r>
    <x v="37"/>
    <x v="48"/>
    <x v="5"/>
    <x v="6"/>
    <x v="50"/>
    <x v="50"/>
    <n v="290.58999999999997"/>
    <n v="-1626.7359399999993"/>
    <n v="5.597566549354451E-7"/>
    <n v="612.42000000000007"/>
    <n v="41.512857142857136"/>
    <n v="41.512857142857136"/>
    <n v="12.204535909281814"/>
  </r>
  <r>
    <x v="39"/>
    <x v="49"/>
    <x v="11"/>
    <x v="3"/>
    <x v="51"/>
    <x v="51"/>
    <n v="1235.6500000000001"/>
    <n v="-681.67593999999917"/>
    <n v="1.1790592003517933E-5"/>
    <n v="1731.65"/>
    <n v="95.050000000000011"/>
    <n v="102.97083333333335"/>
    <n v="50.724548440065689"/>
  </r>
  <r>
    <x v="49"/>
    <x v="50"/>
    <x v="3"/>
    <x v="8"/>
    <x v="52"/>
    <x v="52"/>
    <n v="766.37"/>
    <n v="-1150.9559399999994"/>
    <n v="2.9189078889662324E-6"/>
    <n v="668.25"/>
    <n v="153.274"/>
    <n v="85.152222222222221"/>
    <n v="30.387390959555908"/>
  </r>
  <r>
    <x v="50"/>
    <x v="51"/>
    <x v="1"/>
    <x v="0"/>
    <x v="52"/>
    <x v="53"/>
    <n v="1690.9"/>
    <n v="-226.42593999999917"/>
    <n v="3.6624360811536953E-5"/>
    <n v="2207.0600000000004"/>
    <n v="153.71818181818182"/>
    <n v="120.77857142857144"/>
    <n v="67.045995241871537"/>
  </r>
  <r>
    <x v="51"/>
    <x v="52"/>
    <x v="1"/>
    <x v="11"/>
    <x v="53"/>
    <x v="54"/>
    <n v="1322.45"/>
    <n v="-594.87593999999922"/>
    <n v="1.4882581693923987E-5"/>
    <n v="1285.7"/>
    <n v="440.81666666666666"/>
    <n v="94.460714285714289"/>
    <n v="52.291419533412423"/>
  </r>
  <r>
    <x v="52"/>
    <x v="53"/>
    <x v="3"/>
    <x v="6"/>
    <x v="54"/>
    <x v="55"/>
    <n v="1919.23"/>
    <n v="1.9040600000007544"/>
    <n v="5.9575328853615195E-5"/>
    <n v="2425.06"/>
    <n v="274.17571428571426"/>
    <n v="213.24777777777777"/>
    <n v="74.072944808954077"/>
  </r>
  <r>
    <x v="53"/>
    <x v="54"/>
    <x v="4"/>
    <x v="0"/>
    <x v="55"/>
    <x v="56"/>
    <n v="3386.34"/>
    <n v="1469.0140600000009"/>
    <n v="3.6784001449524499E-4"/>
    <n v="3702.4"/>
    <n v="307.84909090909093"/>
    <n v="307.84909090909093"/>
    <n v="130.64583333333334"/>
  </r>
  <r>
    <x v="49"/>
    <x v="55"/>
    <x v="10"/>
    <x v="1"/>
    <x v="56"/>
    <x v="57"/>
    <n v="506.54"/>
    <n v="-1410.7859399999993"/>
    <n v="1.2199104182337504E-6"/>
    <n v="699.75"/>
    <n v="56.282222222222224"/>
    <n v="84.423333333333332"/>
    <n v="19.201667930250192"/>
  </r>
  <r>
    <x v="54"/>
    <x v="56"/>
    <x v="4"/>
    <x v="5"/>
    <x v="57"/>
    <x v="58"/>
    <n v="1502.35"/>
    <n v="-414.97593999999935"/>
    <n v="2.3516160070954169E-5"/>
    <n v="1766.56"/>
    <n v="187.79374999999999"/>
    <n v="136.57727272727271"/>
    <n v="56.036926519955237"/>
  </r>
  <r>
    <x v="55"/>
    <x v="57"/>
    <x v="7"/>
    <x v="11"/>
    <x v="58"/>
    <x v="59"/>
    <n v="1442.16"/>
    <n v="-475.16593999999918"/>
    <n v="2.0255036365880571E-5"/>
    <n v="1633.8000000000002"/>
    <n v="480.72"/>
    <n v="180.27"/>
    <n v="52.962174072713921"/>
  </r>
  <r>
    <x v="56"/>
    <x v="58"/>
    <x v="7"/>
    <x v="6"/>
    <x v="59"/>
    <x v="60"/>
    <n v="1785.04"/>
    <n v="-132.2859399999993"/>
    <n v="4.5057499680182457E-5"/>
    <n v="1991.0100000000002"/>
    <n v="255.00571428571428"/>
    <n v="223.13"/>
    <n v="64.186983099604461"/>
  </r>
  <r>
    <x v="57"/>
    <x v="59"/>
    <x v="4"/>
    <x v="10"/>
    <x v="60"/>
    <x v="61"/>
    <n v="1604.14"/>
    <n v="-313.18593999999916"/>
    <n v="3.000890579560108E-5"/>
    <n v="1730.82"/>
    <n v="802.07"/>
    <n v="145.8309090909091"/>
    <n v="56.503698485382181"/>
  </r>
  <r>
    <x v="58"/>
    <x v="60"/>
    <x v="1"/>
    <x v="11"/>
    <x v="61"/>
    <x v="62"/>
    <n v="964.59"/>
    <n v="-952.73593999999923"/>
    <n v="5.4146706115767772E-6"/>
    <n v="1361.7"/>
    <n v="321.53000000000003"/>
    <n v="68.89928571428571"/>
    <n v="33.952481520591341"/>
  </r>
  <r>
    <x v="59"/>
    <x v="61"/>
    <x v="8"/>
    <x v="6"/>
    <x v="62"/>
    <x v="63"/>
    <n v="537.72"/>
    <n v="-1379.6059399999992"/>
    <n v="1.3596306216236726E-6"/>
    <n v="419.05"/>
    <n v="76.817142857142855"/>
    <n v="33.607500000000002"/>
    <n v="18.887249736564808"/>
  </r>
  <r>
    <x v="60"/>
    <x v="62"/>
    <x v="8"/>
    <x v="10"/>
    <x v="63"/>
    <x v="64"/>
    <n v="2105.1999999999998"/>
    <n v="187.87406000000055"/>
    <n v="8.5035033578656201E-5"/>
    <n v="2008.8"/>
    <n v="1052.5999999999999"/>
    <n v="131.57499999999999"/>
    <n v="73.840757628902125"/>
  </r>
  <r>
    <x v="61"/>
    <x v="34"/>
    <x v="4"/>
    <x v="1"/>
    <x v="64"/>
    <x v="65"/>
    <n v="674.51"/>
    <n v="-1242.8159399999993"/>
    <n v="2.1616471971157727E-6"/>
    <n v="954.1"/>
    <n v="74.945555555555558"/>
    <n v="61.31909090909091"/>
    <n v="23.42048611111111"/>
  </r>
  <r>
    <x v="19"/>
    <x v="63"/>
    <x v="8"/>
    <x v="11"/>
    <x v="64"/>
    <x v="66"/>
    <n v="2554.17"/>
    <n v="636.84406000000081"/>
    <n v="1.7285401195079616E-4"/>
    <n v="2779.92"/>
    <n v="851.39"/>
    <n v="159.635625"/>
    <n v="88.686458333333334"/>
  </r>
  <r>
    <x v="35"/>
    <x v="64"/>
    <x v="4"/>
    <x v="5"/>
    <x v="65"/>
    <x v="67"/>
    <n v="786.38"/>
    <n v="-1130.9459399999992"/>
    <n v="3.112597999479386E-6"/>
    <n v="1029.51"/>
    <n v="98.297499999999999"/>
    <n v="71.489090909090905"/>
    <n v="27.107204412271628"/>
  </r>
  <r>
    <x v="62"/>
    <x v="65"/>
    <x v="3"/>
    <x v="11"/>
    <x v="66"/>
    <x v="68"/>
    <n v="1967.63"/>
    <n v="50.304060000000845"/>
    <n v="6.5584664716073472E-5"/>
    <n v="1712.88"/>
    <n v="655.87666666666667"/>
    <n v="218.62555555555556"/>
    <n v="67.802549965541004"/>
  </r>
  <r>
    <x v="63"/>
    <x v="66"/>
    <x v="9"/>
    <x v="7"/>
    <x v="67"/>
    <x v="69"/>
    <n v="1367.08"/>
    <n v="-550.24593999999934"/>
    <n v="1.6724209493508019E-5"/>
    <n v="1116.55"/>
    <n v="97.648571428571429"/>
    <n v="136.708"/>
    <n v="46.962555822741322"/>
  </r>
  <r>
    <x v="64"/>
    <x v="67"/>
    <x v="3"/>
    <x v="12"/>
    <x v="68"/>
    <x v="70"/>
    <n v="3590.73"/>
    <n v="1673.4040600000008"/>
    <n v="3.9620000719148854E-4"/>
    <n v="4201.12"/>
    <n v="299.22750000000002"/>
    <n v="398.97"/>
    <n v="122.76"/>
  </r>
  <r>
    <x v="65"/>
    <x v="68"/>
    <x v="2"/>
    <x v="0"/>
    <x v="69"/>
    <x v="71"/>
    <n v="1041.5899999999999"/>
    <n v="-875.73593999999935"/>
    <n v="6.8074414218821226E-6"/>
    <n v="881.26"/>
    <n v="94.69"/>
    <n v="61.269999999999996"/>
    <n v="35.537018082565673"/>
  </r>
  <r>
    <x v="66"/>
    <x v="69"/>
    <x v="8"/>
    <x v="3"/>
    <x v="70"/>
    <x v="72"/>
    <n v="1327.45"/>
    <n v="-589.87593999999922"/>
    <n v="1.5079947304359177E-5"/>
    <n v="1519"/>
    <n v="102.11153846153846"/>
    <n v="82.965625000000003"/>
    <n v="45.182096664397555"/>
  </r>
  <r>
    <x v="67"/>
    <x v="70"/>
    <x v="11"/>
    <x v="3"/>
    <x v="71"/>
    <x v="73"/>
    <n v="2885.78"/>
    <n v="968.45406000000094"/>
    <n v="2.5481063884415808E-4"/>
    <n v="3010"/>
    <n v="221.98307692307694"/>
    <n v="240.48166666666668"/>
    <n v="97.393857576780306"/>
  </r>
  <r>
    <x v="68"/>
    <x v="71"/>
    <x v="7"/>
    <x v="1"/>
    <x v="72"/>
    <x v="74"/>
    <n v="1228.1300000000001"/>
    <n v="-689.19593999999915"/>
    <n v="1.1550780210396309E-5"/>
    <n v="1757.6999999999998"/>
    <n v="136.45888888888891"/>
    <n v="153.51625000000001"/>
    <n v="41.088323854131822"/>
  </r>
  <r>
    <x v="69"/>
    <x v="72"/>
    <x v="3"/>
    <x v="10"/>
    <x v="73"/>
    <x v="47"/>
    <n v="1957.73"/>
    <n v="40.404060000000754"/>
    <n v="6.4320930259515233E-5"/>
    <n v="1787.04"/>
    <n v="978.86500000000001"/>
    <n v="217.52555555555557"/>
    <n v="64.976103551277802"/>
  </r>
  <r>
    <x v="70"/>
    <x v="18"/>
    <x v="0"/>
    <x v="12"/>
    <x v="74"/>
    <x v="75"/>
    <n v="1782.4"/>
    <n v="-134.92593999999917"/>
    <n v="4.4802096903965215E-5"/>
    <n v="1612.5"/>
    <n v="148.53333333333333"/>
    <n v="118.82666666666667"/>
    <n v="58.096479791395048"/>
  </r>
  <r>
    <x v="71"/>
    <x v="73"/>
    <x v="5"/>
    <x v="12"/>
    <x v="75"/>
    <x v="76"/>
    <n v="2898.17"/>
    <n v="980.84406000000081"/>
    <n v="2.5795443451868174E-4"/>
    <n v="3312"/>
    <n v="241.51416666666668"/>
    <n v="414.02428571428572"/>
    <n v="92.327811404906015"/>
  </r>
  <r>
    <x v="72"/>
    <x v="1"/>
    <x v="8"/>
    <x v="5"/>
    <x v="76"/>
    <x v="77"/>
    <n v="668.8"/>
    <n v="-1248.5259399999993"/>
    <n v="2.1210453387043634E-6"/>
    <n v="505.12"/>
    <n v="83.6"/>
    <n v="41.8"/>
    <n v="21.245235069885641"/>
  </r>
  <r>
    <x v="48"/>
    <x v="74"/>
    <x v="0"/>
    <x v="7"/>
    <x v="77"/>
    <x v="78"/>
    <n v="1752.61"/>
    <n v="-164.71593999999936"/>
    <n v="4.1997218370963894E-5"/>
    <n v="1652.3999999999999"/>
    <n v="125.18642857142856"/>
    <n v="116.84066666666666"/>
    <n v="55.638412698412694"/>
  </r>
  <r>
    <x v="64"/>
    <x v="75"/>
    <x v="1"/>
    <x v="8"/>
    <x v="78"/>
    <x v="79"/>
    <n v="1923.67"/>
    <n v="6.3440600000008089"/>
    <n v="6.0109014333825966E-5"/>
    <n v="1627.5"/>
    <n v="384.73400000000004"/>
    <n v="137.405"/>
    <n v="60.3978021978022"/>
  </r>
  <r>
    <x v="73"/>
    <x v="76"/>
    <x v="5"/>
    <x v="4"/>
    <x v="79"/>
    <x v="80"/>
    <n v="877.85"/>
    <n v="-1039.4759399999994"/>
    <n v="4.152860083941056E-6"/>
    <n v="775.86"/>
    <n v="219.46250000000001"/>
    <n v="125.40714285714286"/>
    <n v="27.449968730456536"/>
  </r>
  <r>
    <x v="74"/>
    <x v="77"/>
    <x v="2"/>
    <x v="3"/>
    <x v="80"/>
    <x v="81"/>
    <n v="1563.46"/>
    <n v="-353.86593999999923"/>
    <n v="2.7258430620646779E-5"/>
    <n v="1980.62"/>
    <n v="120.26615384615386"/>
    <n v="91.968235294117648"/>
    <n v="48.003070310101322"/>
  </r>
  <r>
    <x v="75"/>
    <x v="78"/>
    <x v="6"/>
    <x v="10"/>
    <x v="81"/>
    <x v="82"/>
    <n v="682.07"/>
    <n v="-1235.2559399999991"/>
    <n v="2.2164852368940125E-6"/>
    <n v="321.27999999999997"/>
    <n v="341.03500000000003"/>
    <n v="52.466923076923081"/>
    <n v="20.744221411192214"/>
  </r>
  <r>
    <x v="76"/>
    <x v="46"/>
    <x v="4"/>
    <x v="3"/>
    <x v="82"/>
    <x v="83"/>
    <n v="615.54999999999995"/>
    <n v="-1301.7759399999993"/>
    <n v="1.7743446079049901E-6"/>
    <n v="419.58"/>
    <n v="47.349999999999994"/>
    <n v="55.959090909090904"/>
    <n v="18.647379581944865"/>
  </r>
  <r>
    <x v="76"/>
    <x v="79"/>
    <x v="1"/>
    <x v="3"/>
    <x v="83"/>
    <x v="84"/>
    <n v="840.16"/>
    <n v="-1077.1659399999994"/>
    <n v="3.6915693853355993E-6"/>
    <n v="667.44"/>
    <n v="64.6276923076923"/>
    <n v="60.011428571428567"/>
    <n v="25.413188142770718"/>
  </r>
  <r>
    <x v="77"/>
    <x v="80"/>
    <x v="3"/>
    <x v="10"/>
    <x v="84"/>
    <x v="85"/>
    <n v="2198.6999999999998"/>
    <n v="281.37406000000055"/>
    <n v="1.0030772926205129E-4"/>
    <n v="2596.16"/>
    <n v="1099.3499999999999"/>
    <n v="244.29999999999998"/>
    <n v="65.809637832984137"/>
  </r>
  <r>
    <x v="78"/>
    <x v="81"/>
    <x v="5"/>
    <x v="11"/>
    <x v="85"/>
    <x v="86"/>
    <n v="1457.26"/>
    <n v="-460.06593999999927"/>
    <n v="2.1035514699120063E-5"/>
    <n v="1425.38"/>
    <n v="485.75333333333333"/>
    <n v="208.18"/>
    <n v="43.178074074074075"/>
  </r>
  <r>
    <x v="79"/>
    <x v="82"/>
    <x v="7"/>
    <x v="0"/>
    <x v="86"/>
    <x v="87"/>
    <n v="199.99"/>
    <n v="-1717.3359399999993"/>
    <n v="3.9785481266772244E-7"/>
    <n v="349.58"/>
    <n v="18.180909090909093"/>
    <n v="24.998750000000001"/>
    <n v="5.8682511737089209"/>
  </r>
  <r>
    <x v="80"/>
    <x v="83"/>
    <x v="11"/>
    <x v="9"/>
    <x v="87"/>
    <x v="2"/>
    <n v="1681.31"/>
    <n v="-236.01593999999932"/>
    <n v="3.5840603251316368E-5"/>
    <n v="1909.68"/>
    <n v="280.21833333333331"/>
    <n v="140.10916666666665"/>
    <n v="49.319741859782923"/>
  </r>
  <r>
    <x v="81"/>
    <x v="84"/>
    <x v="3"/>
    <x v="7"/>
    <x v="88"/>
    <x v="88"/>
    <n v="1722.33"/>
    <n v="-194.99593999999934"/>
    <n v="3.928856823403225E-5"/>
    <n v="2056.36"/>
    <n v="123.02357142857143"/>
    <n v="191.37"/>
    <n v="50.082291363768533"/>
  </r>
  <r>
    <x v="82"/>
    <x v="85"/>
    <x v="5"/>
    <x v="12"/>
    <x v="89"/>
    <x v="89"/>
    <n v="221.87"/>
    <n v="-1695.4559399999994"/>
    <n v="4.3239025010028439E-7"/>
    <n v="326.40000000000003"/>
    <n v="18.489166666666666"/>
    <n v="31.695714285714285"/>
    <n v="6.4440894568690101"/>
  </r>
  <r>
    <x v="83"/>
    <x v="86"/>
    <x v="9"/>
    <x v="4"/>
    <x v="90"/>
    <x v="90"/>
    <n v="1150.42"/>
    <n v="-766.90593999999919"/>
    <n v="9.3085008514047493E-6"/>
    <n v="1395.9299999999998"/>
    <n v="287.60500000000002"/>
    <n v="115.042"/>
    <n v="33.19157530294288"/>
  </r>
  <r>
    <x v="84"/>
    <x v="58"/>
    <x v="0"/>
    <x v="4"/>
    <x v="91"/>
    <x v="91"/>
    <n v="1144.06"/>
    <n v="-773.26593999999932"/>
    <n v="9.1429553069561162E-6"/>
    <n v="1627.92"/>
    <n v="286.01499999999999"/>
    <n v="76.270666666666656"/>
    <n v="32.922589928057555"/>
  </r>
  <r>
    <x v="85"/>
    <x v="87"/>
    <x v="0"/>
    <x v="4"/>
    <x v="92"/>
    <x v="92"/>
    <n v="1567.28"/>
    <n v="-350.04593999999929"/>
    <n v="2.7507641824481142E-5"/>
    <n v="1487.7099999999998"/>
    <n v="391.82"/>
    <n v="104.48533333333333"/>
    <n v="44.651851851851852"/>
  </r>
  <r>
    <x v="86"/>
    <x v="88"/>
    <x v="10"/>
    <x v="12"/>
    <x v="93"/>
    <x v="93"/>
    <n v="1251.54"/>
    <n v="-665.7859399999993"/>
    <n v="1.231141922045215E-5"/>
    <n v="1241.4599999999998"/>
    <n v="104.295"/>
    <n v="208.59"/>
    <n v="35.294416243654823"/>
  </r>
  <r>
    <x v="87"/>
    <x v="89"/>
    <x v="5"/>
    <x v="10"/>
    <x v="94"/>
    <x v="94"/>
    <n v="818.2"/>
    <n v="-1099.1259399999992"/>
    <n v="3.4444347938507327E-6"/>
    <n v="578.36"/>
    <n v="409.1"/>
    <n v="116.88571428571429"/>
    <n v="23.054381515919978"/>
  </r>
  <r>
    <x v="52"/>
    <x v="90"/>
    <x v="11"/>
    <x v="3"/>
    <x v="95"/>
    <x v="95"/>
    <n v="1332.53"/>
    <n v="-584.79593999999929"/>
    <n v="1.5282740665165986E-5"/>
    <n v="1428.46"/>
    <n v="102.5023076923077"/>
    <n v="111.04416666666667"/>
    <n v="37.514921171171167"/>
  </r>
  <r>
    <x v="6"/>
    <x v="91"/>
    <x v="8"/>
    <x v="0"/>
    <x v="96"/>
    <x v="64"/>
    <n v="952.25"/>
    <n v="-965.07593999999926"/>
    <n v="5.2166174189638799E-6"/>
    <n v="860.64"/>
    <n v="86.568181818181813"/>
    <n v="59.515625"/>
    <n v="26.73357664233577"/>
  </r>
  <r>
    <x v="88"/>
    <x v="92"/>
    <x v="7"/>
    <x v="6"/>
    <x v="97"/>
    <x v="18"/>
    <n v="2207.9499999999998"/>
    <n v="290.62406000000055"/>
    <n v="1.0190949478704726E-4"/>
    <n v="2413.4500000000003"/>
    <n v="315.42142857142852"/>
    <n v="275.99374999999998"/>
    <n v="61.951459034792364"/>
  </r>
  <r>
    <x v="45"/>
    <x v="93"/>
    <x v="7"/>
    <x v="6"/>
    <x v="98"/>
    <x v="96"/>
    <n v="2766.11"/>
    <n v="848.78406000000086"/>
    <n v="2.2448038799470005E-4"/>
    <n v="3078.16"/>
    <n v="395.15857142857146"/>
    <n v="345.76375000000002"/>
    <n v="77.590743338008423"/>
  </r>
  <r>
    <x v="59"/>
    <x v="91"/>
    <x v="5"/>
    <x v="8"/>
    <x v="99"/>
    <x v="97"/>
    <n v="405.71"/>
    <n v="-1511.6159399999992"/>
    <n v="8.531078242846695E-7"/>
    <n v="382.8"/>
    <n v="81.141999999999996"/>
    <n v="57.958571428571425"/>
    <n v="11.323192855149316"/>
  </r>
  <r>
    <x v="47"/>
    <x v="94"/>
    <x v="11"/>
    <x v="5"/>
    <x v="100"/>
    <x v="98"/>
    <n v="1053.47"/>
    <n v="-863.85593999999924"/>
    <n v="7.0482455282325661E-6"/>
    <n v="901.39"/>
    <n v="131.68375"/>
    <n v="87.789166666666674"/>
    <n v="29.360925306577478"/>
  </r>
  <r>
    <x v="89"/>
    <x v="95"/>
    <x v="0"/>
    <x v="3"/>
    <x v="101"/>
    <x v="99"/>
    <n v="593.96"/>
    <n v="-1323.3659399999992"/>
    <n v="1.6490836396912759E-6"/>
    <n v="455.04"/>
    <n v="45.689230769230775"/>
    <n v="39.597333333333339"/>
    <n v="16.526432943795218"/>
  </r>
  <r>
    <x v="90"/>
    <x v="96"/>
    <x v="9"/>
    <x v="0"/>
    <x v="102"/>
    <x v="100"/>
    <n v="3434.25"/>
    <n v="1516.9240600000007"/>
    <n v="3.75775925273038E-4"/>
    <n v="3990.98"/>
    <n v="312.20454545454544"/>
    <n v="343.42500000000001"/>
    <n v="94.921227197346596"/>
  </r>
  <r>
    <x v="91"/>
    <x v="97"/>
    <x v="3"/>
    <x v="6"/>
    <x v="103"/>
    <x v="101"/>
    <n v="659.28"/>
    <n v="-1258.0459399999993"/>
    <n v="2.0548840447252183E-6"/>
    <n v="962.80000000000007"/>
    <n v="94.182857142857145"/>
    <n v="73.25333333333333"/>
    <n v="18.187034482758619"/>
  </r>
  <r>
    <x v="92"/>
    <x v="98"/>
    <x v="9"/>
    <x v="4"/>
    <x v="104"/>
    <x v="102"/>
    <n v="3266.2"/>
    <n v="1348.8740600000006"/>
    <n v="3.4499328442102052E-4"/>
    <n v="3782.4"/>
    <n v="816.55"/>
    <n v="326.62"/>
    <n v="88.973031871424666"/>
  </r>
  <r>
    <x v="93"/>
    <x v="99"/>
    <x v="2"/>
    <x v="1"/>
    <x v="105"/>
    <x v="103"/>
    <n v="110.52"/>
    <n v="-1806.8059399999993"/>
    <n v="2.8159594586939233E-7"/>
    <n v="297.5"/>
    <n v="12.28"/>
    <n v="6.5011764705882351"/>
    <n v="3.0008145533532447"/>
  </r>
  <r>
    <x v="94"/>
    <x v="100"/>
    <x v="4"/>
    <x v="8"/>
    <x v="106"/>
    <x v="104"/>
    <n v="1923.68"/>
    <n v="6.3540600000007998"/>
    <n v="6.0110220303945576E-5"/>
    <n v="2131.7999999999997"/>
    <n v="384.73599999999999"/>
    <n v="174.88"/>
    <n v="51.949230353767213"/>
  </r>
  <r>
    <x v="95"/>
    <x v="101"/>
    <x v="1"/>
    <x v="8"/>
    <x v="107"/>
    <x v="105"/>
    <n v="2584.56"/>
    <n v="667.23406000000068"/>
    <n v="1.7997486472569145E-4"/>
    <n v="2762.6"/>
    <n v="516.91200000000003"/>
    <n v="184.61142857142858"/>
    <n v="69.608402908699162"/>
  </r>
  <r>
    <x v="96"/>
    <x v="102"/>
    <x v="5"/>
    <x v="6"/>
    <x v="108"/>
    <x v="106"/>
    <n v="482.73"/>
    <n v="-1434.5959399999992"/>
    <n v="1.1221936235252257E-6"/>
    <n v="784.96"/>
    <n v="68.96142857142857"/>
    <n v="68.96142857142857"/>
    <n v="12.907219251336899"/>
  </r>
  <r>
    <x v="17"/>
    <x v="80"/>
    <x v="2"/>
    <x v="10"/>
    <x v="109"/>
    <x v="107"/>
    <n v="2506.5500000000002"/>
    <n v="589.22406000000092"/>
    <n v="1.6194217202014624E-4"/>
    <n v="2849.92"/>
    <n v="1253.2750000000001"/>
    <n v="147.44411764705885"/>
    <n v="66.663563829787236"/>
  </r>
  <r>
    <x v="49"/>
    <x v="103"/>
    <x v="2"/>
    <x v="3"/>
    <x v="110"/>
    <x v="108"/>
    <n v="1654.9"/>
    <n v="-262.42593999999917"/>
    <n v="3.3750971599835973E-5"/>
    <n v="1878.75"/>
    <n v="127.30000000000001"/>
    <n v="97.347058823529423"/>
    <n v="43.97820887589689"/>
  </r>
  <r>
    <x v="97"/>
    <x v="104"/>
    <x v="9"/>
    <x v="2"/>
    <x v="111"/>
    <x v="109"/>
    <n v="889.21"/>
    <n v="-1028.1159399999992"/>
    <n v="4.3016300361213177E-6"/>
    <n v="1029.0999999999999"/>
    <n v="88.921000000000006"/>
    <n v="88.921000000000006"/>
    <n v="23.555231788079471"/>
  </r>
  <r>
    <x v="98"/>
    <x v="105"/>
    <x v="7"/>
    <x v="1"/>
    <x v="112"/>
    <x v="110"/>
    <n v="974.58"/>
    <n v="-942.74593999999922"/>
    <n v="5.5798481366537939E-6"/>
    <n v="719.16000000000008"/>
    <n v="108.28666666666668"/>
    <n v="121.82250000000001"/>
    <n v="25.660347551342817"/>
  </r>
  <r>
    <x v="99"/>
    <x v="106"/>
    <x v="10"/>
    <x v="10"/>
    <x v="113"/>
    <x v="111"/>
    <n v="954.1"/>
    <n v="-963.22593999999924"/>
    <n v="5.2458945730756542E-6"/>
    <n v="986.4799999999999"/>
    <n v="477.05"/>
    <n v="159.01666666666668"/>
    <n v="24.756097560975611"/>
  </r>
  <r>
    <x v="100"/>
    <x v="81"/>
    <x v="9"/>
    <x v="8"/>
    <x v="114"/>
    <x v="112"/>
    <n v="480.43"/>
    <n v="-1436.8959399999992"/>
    <n v="1.1131442469977535E-6"/>
    <n v="293.26"/>
    <n v="96.085999999999999"/>
    <n v="48.042999999999999"/>
    <n v="12.230906313645621"/>
  </r>
  <r>
    <x v="101"/>
    <x v="107"/>
    <x v="7"/>
    <x v="5"/>
    <x v="115"/>
    <x v="113"/>
    <n v="1144.17"/>
    <n v="-773.15593999999919"/>
    <n v="9.1457966446750199E-6"/>
    <n v="1149"/>
    <n v="143.02125000000001"/>
    <n v="143.02125000000001"/>
    <n v="28.798640825572619"/>
  </r>
  <r>
    <x v="102"/>
    <x v="108"/>
    <x v="4"/>
    <x v="2"/>
    <x v="116"/>
    <x v="114"/>
    <n v="1930.53"/>
    <n v="13.204060000000709"/>
    <n v="6.094051751157426E-5"/>
    <n v="2156.8799999999997"/>
    <n v="193.053"/>
    <n v="175.50272727272727"/>
    <n v="48.263249999999999"/>
  </r>
  <r>
    <x v="103"/>
    <x v="109"/>
    <x v="8"/>
    <x v="8"/>
    <x v="117"/>
    <x v="115"/>
    <n v="1620.83"/>
    <n v="-296.49593999999934"/>
    <n v="3.1200430264899236E-5"/>
    <n v="1627.5"/>
    <n v="324.166"/>
    <n v="101.301875"/>
    <n v="40.329186364767352"/>
  </r>
  <r>
    <x v="104"/>
    <x v="110"/>
    <x v="2"/>
    <x v="1"/>
    <x v="118"/>
    <x v="116"/>
    <n v="1071.92"/>
    <n v="-845.40593999999919"/>
    <n v="7.437033243365613E-6"/>
    <n v="1138.5"/>
    <n v="119.10222222222222"/>
    <n v="63.054117647058831"/>
    <n v="26.259676629103382"/>
  </r>
  <r>
    <x v="105"/>
    <x v="54"/>
    <x v="7"/>
    <x v="5"/>
    <x v="119"/>
    <x v="63"/>
    <n v="1099.8499999999999"/>
    <n v="-817.47593999999935"/>
    <n v="8.0612936394962932E-6"/>
    <n v="1006.72"/>
    <n v="137.48124999999999"/>
    <n v="137.48124999999999"/>
    <n v="26.832154183947299"/>
  </r>
  <r>
    <x v="106"/>
    <x v="111"/>
    <x v="5"/>
    <x v="5"/>
    <x v="120"/>
    <x v="117"/>
    <n v="1702.72"/>
    <n v="-214.60593999999924"/>
    <n v="3.7608992529058971E-5"/>
    <n v="1905.9999999999998"/>
    <n v="212.84"/>
    <n v="243.24571428571429"/>
    <n v="41.368318756073862"/>
  </r>
  <r>
    <x v="74"/>
    <x v="8"/>
    <x v="11"/>
    <x v="2"/>
    <x v="121"/>
    <x v="118"/>
    <n v="1641.99"/>
    <n v="-275.33593999999925"/>
    <n v="3.2765549257120121E-5"/>
    <n v="1930.52"/>
    <n v="164.19900000000001"/>
    <n v="136.83250000000001"/>
    <n v="39.282057416267946"/>
  </r>
  <r>
    <x v="107"/>
    <x v="46"/>
    <x v="2"/>
    <x v="5"/>
    <x v="122"/>
    <x v="1"/>
    <n v="1215.17"/>
    <n v="-702.15593999999919"/>
    <n v="1.1147324624149473E-5"/>
    <n v="1147.3699999999999"/>
    <n v="151.89625000000001"/>
    <n v="71.480588235294121"/>
    <n v="28.836497389653537"/>
  </r>
  <r>
    <x v="20"/>
    <x v="112"/>
    <x v="6"/>
    <x v="12"/>
    <x v="123"/>
    <x v="9"/>
    <n v="1551.93"/>
    <n v="-365.3959399999992"/>
    <n v="2.6517375175284188E-5"/>
    <n v="1409.04"/>
    <n v="129.32750000000001"/>
    <n v="119.37923076923077"/>
    <n v="36.810483870967744"/>
  </r>
  <r>
    <x v="88"/>
    <x v="53"/>
    <x v="8"/>
    <x v="9"/>
    <x v="124"/>
    <x v="119"/>
    <n v="2849.1"/>
    <n v="931.77406000000065"/>
    <n v="2.4549435444526423E-4"/>
    <n v="3171.85"/>
    <n v="474.84999999999997"/>
    <n v="178.06874999999999"/>
    <n v="67.418362517747283"/>
  </r>
  <r>
    <x v="108"/>
    <x v="113"/>
    <x v="3"/>
    <x v="8"/>
    <x v="125"/>
    <x v="120"/>
    <n v="568.26"/>
    <n v="-1349.0659399999993"/>
    <n v="1.5104890576269848E-6"/>
    <n v="792.55"/>
    <n v="113.652"/>
    <n v="63.14"/>
    <n v="13.358251057827927"/>
  </r>
  <r>
    <x v="109"/>
    <x v="114"/>
    <x v="7"/>
    <x v="9"/>
    <x v="126"/>
    <x v="121"/>
    <n v="2342.9299999999998"/>
    <n v="425.60406000000057"/>
    <n v="1.2710889002648282E-4"/>
    <n v="2364.7199999999998"/>
    <n v="390.48833333333329"/>
    <n v="292.86624999999998"/>
    <n v="54.921003281762779"/>
  </r>
  <r>
    <x v="110"/>
    <x v="23"/>
    <x v="1"/>
    <x v="9"/>
    <x v="127"/>
    <x v="122"/>
    <n v="1785.35"/>
    <n v="-131.97593999999935"/>
    <n v="4.5087563874389229E-5"/>
    <n v="1577"/>
    <n v="297.55833333333334"/>
    <n v="127.52499999999999"/>
    <n v="41.684566892365162"/>
  </r>
  <r>
    <x v="111"/>
    <x v="115"/>
    <x v="10"/>
    <x v="11"/>
    <x v="128"/>
    <x v="123"/>
    <n v="851.77"/>
    <n v="-1065.5559399999993"/>
    <n v="3.828529888015415E-6"/>
    <n v="732.48"/>
    <n v="283.92333333333335"/>
    <n v="141.96166666666667"/>
    <n v="19.822434256457996"/>
  </r>
  <r>
    <x v="112"/>
    <x v="116"/>
    <x v="1"/>
    <x v="3"/>
    <x v="129"/>
    <x v="124"/>
    <n v="772.25"/>
    <n v="-1145.0759399999993"/>
    <n v="2.9746687377539644E-6"/>
    <n v="703.92000000000007"/>
    <n v="59.403846153846153"/>
    <n v="55.160714285714285"/>
    <n v="17.82252480960074"/>
  </r>
  <r>
    <x v="113"/>
    <x v="117"/>
    <x v="10"/>
    <x v="4"/>
    <x v="130"/>
    <x v="125"/>
    <n v="684.96"/>
    <n v="-1232.3659399999992"/>
    <n v="2.2377786313690689E-6"/>
    <n v="890.42"/>
    <n v="171.24"/>
    <n v="114.16000000000001"/>
    <n v="15.451387322355066"/>
  </r>
  <r>
    <x v="114"/>
    <x v="118"/>
    <x v="6"/>
    <x v="9"/>
    <x v="131"/>
    <x v="117"/>
    <n v="815.52"/>
    <n v="-1101.8059399999993"/>
    <n v="3.4153117545617919E-6"/>
    <n v="1136"/>
    <n v="135.91999999999999"/>
    <n v="62.732307692307693"/>
    <n v="18.313945654614866"/>
  </r>
  <r>
    <x v="115"/>
    <x v="119"/>
    <x v="1"/>
    <x v="0"/>
    <x v="132"/>
    <x v="126"/>
    <n v="963.39"/>
    <n v="-953.93593999999928"/>
    <n v="5.3951232842953794E-6"/>
    <n v="1065.6000000000001"/>
    <n v="87.580909090909088"/>
    <n v="68.813571428571422"/>
    <n v="21.615212026026473"/>
  </r>
  <r>
    <x v="116"/>
    <x v="120"/>
    <x v="10"/>
    <x v="9"/>
    <x v="133"/>
    <x v="9"/>
    <n v="2183.92"/>
    <n v="266.59406000000081"/>
    <n v="9.7782223123685171E-5"/>
    <n v="2348.0600000000004"/>
    <n v="363.98666666666668"/>
    <n v="363.98666666666668"/>
    <n v="48.922939068100362"/>
  </r>
  <r>
    <x v="117"/>
    <x v="33"/>
    <x v="4"/>
    <x v="9"/>
    <x v="134"/>
    <x v="127"/>
    <n v="1293.56"/>
    <n v="-623.76593999999932"/>
    <n v="1.3784656806131081E-5"/>
    <n v="936.90000000000009"/>
    <n v="215.59333333333333"/>
    <n v="117.59636363636363"/>
    <n v="28.650276854928016"/>
  </r>
  <r>
    <x v="33"/>
    <x v="121"/>
    <x v="5"/>
    <x v="8"/>
    <x v="135"/>
    <x v="128"/>
    <n v="1385.07"/>
    <n v="-532.25593999999933"/>
    <n v="1.7519123432228183E-5"/>
    <n v="1776.6"/>
    <n v="277.01400000000001"/>
    <n v="197.86714285714285"/>
    <n v="30.622816714569975"/>
  </r>
  <r>
    <x v="118"/>
    <x v="122"/>
    <x v="7"/>
    <x v="11"/>
    <x v="136"/>
    <x v="129"/>
    <n v="1410.92"/>
    <n v="-506.40593999999919"/>
    <n v="1.8716810370799322E-5"/>
    <n v="1245.82"/>
    <n v="470.30666666666667"/>
    <n v="176.36500000000001"/>
    <n v="31.091229616571177"/>
  </r>
  <r>
    <x v="119"/>
    <x v="123"/>
    <x v="2"/>
    <x v="1"/>
    <x v="137"/>
    <x v="70"/>
    <n v="447.09"/>
    <n v="-1470.2359399999993"/>
    <n v="9.8925615415624113E-7"/>
    <n v="525.96"/>
    <n v="49.676666666666662"/>
    <n v="26.29941176470588"/>
    <n v="9.8499669530733627"/>
  </r>
  <r>
    <x v="120"/>
    <x v="124"/>
    <x v="1"/>
    <x v="2"/>
    <x v="138"/>
    <x v="130"/>
    <n v="815.09"/>
    <n v="-1102.2359399999991"/>
    <n v="3.4106596119825391E-6"/>
    <n v="771.63"/>
    <n v="81.509"/>
    <n v="58.220714285714287"/>
    <n v="17.92982842058953"/>
  </r>
  <r>
    <x v="121"/>
    <x v="125"/>
    <x v="0"/>
    <x v="5"/>
    <x v="138"/>
    <x v="131"/>
    <n v="863.58"/>
    <n v="-1053.7459399999993"/>
    <n v="3.9724874399286729E-6"/>
    <n v="706.75"/>
    <n v="107.94750000000001"/>
    <n v="57.572000000000003"/>
    <n v="18.996480422349318"/>
  </r>
  <r>
    <x v="122"/>
    <x v="126"/>
    <x v="8"/>
    <x v="4"/>
    <x v="139"/>
    <x v="25"/>
    <n v="2083.86"/>
    <n v="166.53406000000086"/>
    <n v="8.1783630044510053E-5"/>
    <n v="2211.1200000000003"/>
    <n v="520.96500000000003"/>
    <n v="130.24125000000001"/>
    <n v="45.758893280632414"/>
  </r>
  <r>
    <x v="57"/>
    <x v="127"/>
    <x v="11"/>
    <x v="11"/>
    <x v="140"/>
    <x v="132"/>
    <n v="3005.08"/>
    <n v="1087.7540600000007"/>
    <n v="2.8483090297133878E-4"/>
    <n v="3090.75"/>
    <n v="1001.6933333333333"/>
    <n v="250.42333333333332"/>
    <n v="65.958735733099203"/>
  </r>
  <r>
    <x v="123"/>
    <x v="128"/>
    <x v="6"/>
    <x v="8"/>
    <x v="141"/>
    <x v="133"/>
    <n v="2410.17"/>
    <n v="492.84406000000081"/>
    <n v="1.4088960909784847E-4"/>
    <n v="2679"/>
    <n v="482.03399999999999"/>
    <n v="185.39769230769232"/>
    <n v="52.808282208588956"/>
  </r>
  <r>
    <x v="124"/>
    <x v="129"/>
    <x v="7"/>
    <x v="7"/>
    <x v="142"/>
    <x v="134"/>
    <n v="3807.97"/>
    <n v="1890.6440600000005"/>
    <n v="4.0861691389120766E-4"/>
    <n v="4395.6000000000004"/>
    <n v="271.99785714285713"/>
    <n v="475.99624999999997"/>
    <n v="83.288932633420814"/>
  </r>
  <r>
    <x v="125"/>
    <x v="130"/>
    <x v="0"/>
    <x v="6"/>
    <x v="143"/>
    <x v="135"/>
    <n v="1417.73"/>
    <n v="-499.59593999999925"/>
    <n v="1.9043513402249317E-5"/>
    <n v="1389.96"/>
    <n v="202.53285714285715"/>
    <n v="94.515333333333331"/>
    <n v="30.948046278105217"/>
  </r>
  <r>
    <x v="26"/>
    <x v="131"/>
    <x v="4"/>
    <x v="3"/>
    <x v="144"/>
    <x v="136"/>
    <n v="355.61"/>
    <n v="-1561.7159399999991"/>
    <n v="7.1138268396828534E-7"/>
    <n v="779.71"/>
    <n v="27.354615384615386"/>
    <n v="32.328181818181818"/>
    <n v="7.749182828502942"/>
  </r>
  <r>
    <x v="126"/>
    <x v="132"/>
    <x v="10"/>
    <x v="7"/>
    <x v="145"/>
    <x v="137"/>
    <n v="2974.57"/>
    <n v="1057.2440600000009"/>
    <n v="2.7722639401999159E-4"/>
    <n v="3370.38"/>
    <n v="212.46928571428572"/>
    <n v="495.76166666666671"/>
    <n v="64.594353963083606"/>
  </r>
  <r>
    <x v="127"/>
    <x v="133"/>
    <x v="10"/>
    <x v="12"/>
    <x v="146"/>
    <x v="138"/>
    <n v="1900.81"/>
    <n v="-16.515939999999318"/>
    <n v="5.7398702995789709E-5"/>
    <n v="1796.94"/>
    <n v="158.40083333333334"/>
    <n v="316.80166666666668"/>
    <n v="41.054211663066958"/>
  </r>
  <r>
    <x v="55"/>
    <x v="134"/>
    <x v="5"/>
    <x v="7"/>
    <x v="147"/>
    <x v="139"/>
    <n v="3187.56"/>
    <n v="1270.2340600000007"/>
    <n v="3.2810905479976166E-4"/>
    <n v="3617.7000000000003"/>
    <n v="227.68285714285713"/>
    <n v="455.36571428571426"/>
    <n v="68.771521035598695"/>
  </r>
  <r>
    <x v="119"/>
    <x v="135"/>
    <x v="4"/>
    <x v="1"/>
    <x v="148"/>
    <x v="140"/>
    <n v="333.02"/>
    <n v="-1584.3059399999993"/>
    <n v="6.548665098007134E-7"/>
    <n v="250.55999999999997"/>
    <n v="37.002222222222223"/>
    <n v="30.274545454545454"/>
    <n v="7.1663438777706041"/>
  </r>
  <r>
    <x v="128"/>
    <x v="136"/>
    <x v="9"/>
    <x v="6"/>
    <x v="149"/>
    <x v="141"/>
    <n v="495.59"/>
    <n v="-1421.7359399999993"/>
    <n v="1.1740439010554798E-6"/>
    <n v="545.69000000000005"/>
    <n v="70.798571428571421"/>
    <n v="49.558999999999997"/>
    <n v="10.585006407518154"/>
  </r>
  <r>
    <x v="129"/>
    <x v="137"/>
    <x v="3"/>
    <x v="5"/>
    <x v="150"/>
    <x v="10"/>
    <n v="1994.35"/>
    <n v="77.024060000000645"/>
    <n v="6.9085301349964547E-5"/>
    <n v="1954.65"/>
    <n v="249.29374999999999"/>
    <n v="221.59444444444443"/>
    <n v="42.478168264110749"/>
  </r>
  <r>
    <x v="130"/>
    <x v="138"/>
    <x v="6"/>
    <x v="5"/>
    <x v="151"/>
    <x v="142"/>
    <n v="356"/>
    <n v="-1561.3259399999993"/>
    <n v="7.123967114074781E-7"/>
    <n v="308.89"/>
    <n v="44.5"/>
    <n v="27.384615384615383"/>
    <n v="7.5728568389704325"/>
  </r>
  <r>
    <x v="131"/>
    <x v="139"/>
    <x v="3"/>
    <x v="0"/>
    <x v="152"/>
    <x v="143"/>
    <n v="1915.88"/>
    <n v="-1.4459399999991547"/>
    <n v="5.9174988694334918E-5"/>
    <n v="2323.2400000000002"/>
    <n v="174.17090909090911"/>
    <n v="212.87555555555556"/>
    <n v="39.939128622055456"/>
  </r>
  <r>
    <x v="114"/>
    <x v="140"/>
    <x v="1"/>
    <x v="3"/>
    <x v="153"/>
    <x v="123"/>
    <n v="407.87"/>
    <n v="-1509.4559399999994"/>
    <n v="8.5976526366300964E-7"/>
    <n v="705.6"/>
    <n v="31.374615384615385"/>
    <n v="29.133571428571429"/>
    <n v="8.4831530782029958"/>
  </r>
  <r>
    <x v="132"/>
    <x v="141"/>
    <x v="1"/>
    <x v="7"/>
    <x v="154"/>
    <x v="144"/>
    <n v="1316.34"/>
    <n v="-600.98593999999935"/>
    <n v="1.4644382608703254E-5"/>
    <n v="1501.83"/>
    <n v="94.02428571428571"/>
    <n v="94.02428571428571"/>
    <n v="27.332641196013288"/>
  </r>
  <r>
    <x v="133"/>
    <x v="142"/>
    <x v="3"/>
    <x v="6"/>
    <x v="155"/>
    <x v="145"/>
    <n v="694.53"/>
    <n v="-1222.7959399999993"/>
    <n v="2.3096165010242644E-6"/>
    <n v="886.31"/>
    <n v="99.218571428571423"/>
    <n v="77.17"/>
    <n v="14.403359601824969"/>
  </r>
  <r>
    <x v="134"/>
    <x v="143"/>
    <x v="7"/>
    <x v="2"/>
    <x v="156"/>
    <x v="146"/>
    <n v="1009.97"/>
    <n v="-907.35593999999924"/>
    <n v="6.2013696715668855E-6"/>
    <n v="1099.8599999999999"/>
    <n v="100.997"/>
    <n v="126.24625"/>
    <n v="20.871461045670593"/>
  </r>
  <r>
    <x v="29"/>
    <x v="143"/>
    <x v="6"/>
    <x v="8"/>
    <x v="157"/>
    <x v="18"/>
    <n v="2156.14"/>
    <n v="238.81406000000061"/>
    <n v="9.3148339158884527E-5"/>
    <n v="2175.81"/>
    <n v="431.22799999999995"/>
    <n v="165.85692307692307"/>
    <n v="44.484010728285533"/>
  </r>
  <r>
    <x v="135"/>
    <x v="144"/>
    <x v="5"/>
    <x v="10"/>
    <x v="158"/>
    <x v="147"/>
    <n v="976.17"/>
    <n v="-941.1559399999993"/>
    <n v="5.6065443535054092E-6"/>
    <n v="1077.8100000000002"/>
    <n v="488.08499999999998"/>
    <n v="139.45285714285714"/>
    <n v="20.135519801980198"/>
  </r>
  <r>
    <x v="95"/>
    <x v="145"/>
    <x v="11"/>
    <x v="7"/>
    <x v="159"/>
    <x v="148"/>
    <n v="1982.68"/>
    <n v="65.3540600000008"/>
    <n v="6.7540206362662276E-5"/>
    <n v="2006.4"/>
    <n v="141.62"/>
    <n v="165.22333333333333"/>
    <n v="40.854729033587475"/>
  </r>
  <r>
    <x v="136"/>
    <x v="146"/>
    <x v="5"/>
    <x v="5"/>
    <x v="160"/>
    <x v="149"/>
    <n v="2406.09"/>
    <n v="488.76406000000088"/>
    <n v="1.4003133003850465E-4"/>
    <n v="2640.2999999999997"/>
    <n v="300.76125000000002"/>
    <n v="343.72714285714289"/>
    <n v="49.548805601317959"/>
  </r>
  <r>
    <x v="133"/>
    <x v="147"/>
    <x v="6"/>
    <x v="8"/>
    <x v="161"/>
    <x v="150"/>
    <n v="868.8"/>
    <n v="-1048.5259399999993"/>
    <n v="4.0376411340039688E-6"/>
    <n v="879.56999999999994"/>
    <n v="173.76"/>
    <n v="66.830769230769221"/>
    <n v="17.792340774114273"/>
  </r>
  <r>
    <x v="137"/>
    <x v="148"/>
    <x v="5"/>
    <x v="11"/>
    <x v="162"/>
    <x v="151"/>
    <n v="1727.1"/>
    <n v="-190.22593999999935"/>
    <n v="3.9705905984143752E-5"/>
    <n v="1637.44"/>
    <n v="575.69999999999993"/>
    <n v="246.72857142857143"/>
    <n v="35.082266910420479"/>
  </r>
  <r>
    <x v="69"/>
    <x v="9"/>
    <x v="1"/>
    <x v="10"/>
    <x v="163"/>
    <x v="152"/>
    <n v="1779.7"/>
    <n v="-137.62593999999922"/>
    <n v="4.4542049781677405E-5"/>
    <n v="2176"/>
    <n v="889.85"/>
    <n v="127.12142857142858"/>
    <n v="35.651041666666664"/>
  </r>
  <r>
    <x v="138"/>
    <x v="149"/>
    <x v="3"/>
    <x v="1"/>
    <x v="164"/>
    <x v="153"/>
    <n v="3077.97"/>
    <n v="1160.6440600000005"/>
    <n v="3.0265391628221829E-4"/>
    <n v="3020.8799999999997"/>
    <n v="341.99666666666667"/>
    <n v="341.99666666666667"/>
    <n v="61.375274177467595"/>
  </r>
  <r>
    <x v="2"/>
    <x v="150"/>
    <x v="1"/>
    <x v="11"/>
    <x v="165"/>
    <x v="154"/>
    <n v="1636.24"/>
    <n v="-281.08593999999925"/>
    <n v="3.2334141149318571E-5"/>
    <n v="1744.2"/>
    <n v="545.4133333333333"/>
    <n v="116.87428571428572"/>
    <n v="32.317598261900059"/>
  </r>
  <r>
    <x v="139"/>
    <x v="151"/>
    <x v="9"/>
    <x v="11"/>
    <x v="166"/>
    <x v="155"/>
    <n v="814.3"/>
    <n v="-1103.0259399999993"/>
    <n v="3.4021274404794173E-6"/>
    <n v="687.96"/>
    <n v="271.43333333333334"/>
    <n v="81.429999999999993"/>
    <n v="16.029527559055119"/>
  </r>
  <r>
    <x v="140"/>
    <x v="107"/>
    <x v="5"/>
    <x v="3"/>
    <x v="167"/>
    <x v="156"/>
    <n v="1261.8499999999999"/>
    <n v="-655.47593999999935"/>
    <n v="1.2659799065837424E-5"/>
    <n v="957.5"/>
    <n v="97.065384615384602"/>
    <n v="180.26428571428571"/>
    <n v="24.810263468344473"/>
  </r>
  <r>
    <x v="117"/>
    <x v="152"/>
    <x v="1"/>
    <x v="5"/>
    <x v="168"/>
    <x v="157"/>
    <n v="505.03"/>
    <n v="-1412.2959399999993"/>
    <n v="1.2134895608533731E-6"/>
    <n v="568.35"/>
    <n v="63.128749999999997"/>
    <n v="36.073571428571427"/>
    <n v="9.8523214982442457"/>
  </r>
  <r>
    <x v="141"/>
    <x v="153"/>
    <x v="9"/>
    <x v="5"/>
    <x v="169"/>
    <x v="158"/>
    <n v="1914.57"/>
    <n v="-2.7559399999993275"/>
    <n v="5.9018981332692295E-5"/>
    <n v="2035.0400000000002"/>
    <n v="239.32124999999999"/>
    <n v="191.45699999999999"/>
    <n v="37.19055944055944"/>
  </r>
  <r>
    <x v="142"/>
    <x v="154"/>
    <x v="7"/>
    <x v="11"/>
    <x v="170"/>
    <x v="159"/>
    <n v="1035.5999999999999"/>
    <n v="-881.72593999999935"/>
    <n v="6.6887877358420053E-6"/>
    <n v="1244.8800000000001"/>
    <n v="345.2"/>
    <n v="129.44999999999999"/>
    <n v="20.093131548311991"/>
  </r>
  <r>
    <x v="79"/>
    <x v="97"/>
    <x v="6"/>
    <x v="9"/>
    <x v="171"/>
    <x v="141"/>
    <n v="1004.43"/>
    <n v="-912.89593999999931"/>
    <n v="6.1002202044038014E-6"/>
    <n v="639.1"/>
    <n v="167.405"/>
    <n v="77.263846153846146"/>
    <n v="19.371841851494693"/>
  </r>
  <r>
    <x v="16"/>
    <x v="155"/>
    <x v="11"/>
    <x v="6"/>
    <x v="171"/>
    <x v="160"/>
    <n v="2801.26"/>
    <n v="883.93406000000095"/>
    <n v="2.3335764823567457E-4"/>
    <n v="3504.3199999999997"/>
    <n v="400.18"/>
    <n v="233.43833333333336"/>
    <n v="54.026229508196721"/>
  </r>
  <r>
    <x v="143"/>
    <x v="156"/>
    <x v="3"/>
    <x v="5"/>
    <x v="172"/>
    <x v="43"/>
    <n v="1778.15"/>
    <n v="-139.17593999999917"/>
    <n v="4.4393292496289112E-5"/>
    <n v="1646.5"/>
    <n v="222.26875000000001"/>
    <n v="197.57222222222222"/>
    <n v="34.168908531898545"/>
  </r>
  <r>
    <x v="86"/>
    <x v="157"/>
    <x v="5"/>
    <x v="3"/>
    <x v="173"/>
    <x v="161"/>
    <n v="1848.52"/>
    <n v="-68.805939999999282"/>
    <n v="5.1543315311441471E-5"/>
    <n v="1861.2"/>
    <n v="142.19384615384615"/>
    <n v="264.07428571428574"/>
    <n v="35.480230326295583"/>
  </r>
  <r>
    <x v="144"/>
    <x v="158"/>
    <x v="3"/>
    <x v="9"/>
    <x v="174"/>
    <x v="162"/>
    <n v="1296.22"/>
    <n v="-621.10593999999924"/>
    <n v="1.3882774835684651E-5"/>
    <n v="1135.2"/>
    <n v="216.03666666666666"/>
    <n v="144.02444444444444"/>
    <n v="24.831800766283525"/>
  </r>
  <r>
    <x v="145"/>
    <x v="159"/>
    <x v="6"/>
    <x v="8"/>
    <x v="175"/>
    <x v="163"/>
    <n v="897.27"/>
    <n v="-1020.0559399999993"/>
    <n v="4.4100419810712141E-6"/>
    <n v="1291.08"/>
    <n v="179.45400000000001"/>
    <n v="69.020769230769233"/>
    <n v="17.185788163187127"/>
  </r>
  <r>
    <x v="146"/>
    <x v="160"/>
    <x v="8"/>
    <x v="6"/>
    <x v="176"/>
    <x v="164"/>
    <n v="2986.71"/>
    <n v="1069.3840600000008"/>
    <n v="2.8026042541785595E-4"/>
    <n v="3434.8500000000004"/>
    <n v="426.67285714285714"/>
    <n v="186.669375"/>
    <n v="57.041825821237587"/>
  </r>
  <r>
    <x v="143"/>
    <x v="161"/>
    <x v="3"/>
    <x v="4"/>
    <x v="177"/>
    <x v="165"/>
    <n v="834.87"/>
    <n v="-1082.4559399999994"/>
    <n v="3.6306296020891519E-6"/>
    <n v="825.1"/>
    <n v="208.7175"/>
    <n v="92.763333333333335"/>
    <n v="15.920480549199086"/>
  </r>
  <r>
    <x v="147"/>
    <x v="162"/>
    <x v="3"/>
    <x v="12"/>
    <x v="178"/>
    <x v="166"/>
    <n v="3259.53"/>
    <n v="1342.2040600000009"/>
    <n v="3.4361468326269122E-4"/>
    <n v="3232.0499999999997"/>
    <n v="271.6275"/>
    <n v="362.17"/>
    <n v="61.698466780238505"/>
  </r>
  <r>
    <x v="148"/>
    <x v="163"/>
    <x v="4"/>
    <x v="12"/>
    <x v="179"/>
    <x v="167"/>
    <n v="707.25"/>
    <n v="-1210.0759399999993"/>
    <n v="2.4083238129112663E-6"/>
    <n v="828.57"/>
    <n v="58.9375"/>
    <n v="64.295454545454547"/>
    <n v="13.296672306824592"/>
  </r>
  <r>
    <x v="149"/>
    <x v="164"/>
    <x v="11"/>
    <x v="7"/>
    <x v="180"/>
    <x v="168"/>
    <n v="2105.02"/>
    <n v="187.69406000000072"/>
    <n v="8.5007244915430826E-5"/>
    <n v="2519.86"/>
    <n v="150.35857142857142"/>
    <n v="175.41833333333332"/>
    <n v="39.486400300131308"/>
  </r>
  <r>
    <x v="150"/>
    <x v="165"/>
    <x v="5"/>
    <x v="6"/>
    <x v="181"/>
    <x v="126"/>
    <n v="1200.74"/>
    <n v="-716.58593999999925"/>
    <n v="1.0712442386836126E-5"/>
    <n v="1367.5200000000002"/>
    <n v="171.53428571428572"/>
    <n v="171.53428571428572"/>
    <n v="22.44373831775701"/>
  </r>
  <r>
    <x v="114"/>
    <x v="166"/>
    <x v="7"/>
    <x v="7"/>
    <x v="182"/>
    <x v="169"/>
    <n v="916.29"/>
    <n v="-1001.0359399999993"/>
    <n v="4.675563628091762E-6"/>
    <n v="1118.4000000000001"/>
    <n v="65.449285714285708"/>
    <n v="114.53625"/>
    <n v="17.091773922775602"/>
  </r>
  <r>
    <x v="129"/>
    <x v="167"/>
    <x v="8"/>
    <x v="6"/>
    <x v="183"/>
    <x v="123"/>
    <n v="1271.5"/>
    <n v="-645.82593999999926"/>
    <n v="1.2993489789540163E-5"/>
    <n v="1436.55"/>
    <n v="181.64285714285714"/>
    <n v="79.46875"/>
    <n v="23.66902457185406"/>
  </r>
  <r>
    <x v="151"/>
    <x v="168"/>
    <x v="10"/>
    <x v="4"/>
    <x v="184"/>
    <x v="170"/>
    <n v="2975.3"/>
    <n v="1057.9740600000009"/>
    <n v="2.7740911698188257E-4"/>
    <n v="3204.16"/>
    <n v="743.82500000000005"/>
    <n v="495.88333333333338"/>
    <n v="55.323540349572333"/>
  </r>
  <r>
    <x v="138"/>
    <x v="169"/>
    <x v="4"/>
    <x v="5"/>
    <x v="185"/>
    <x v="148"/>
    <n v="2055.9899999999998"/>
    <n v="138.66406000000052"/>
    <n v="7.7667835747511005E-5"/>
    <n v="2366.52"/>
    <n v="256.99874999999997"/>
    <n v="186.90818181818179"/>
    <n v="38.187035661218417"/>
  </r>
  <r>
    <x v="152"/>
    <x v="170"/>
    <x v="9"/>
    <x v="3"/>
    <x v="186"/>
    <x v="171"/>
    <n v="1053.29"/>
    <n v="-864.0359399999993"/>
    <n v="7.0445419629952955E-6"/>
    <n v="1017.9"/>
    <n v="81.022307692307692"/>
    <n v="105.32899999999999"/>
    <n v="19.530687928796588"/>
  </r>
  <r>
    <x v="74"/>
    <x v="133"/>
    <x v="7"/>
    <x v="11"/>
    <x v="187"/>
    <x v="58"/>
    <n v="1705.65"/>
    <n v="-211.67593999999917"/>
    <n v="3.7856276024398906E-5"/>
    <n v="2014.02"/>
    <n v="568.55000000000007"/>
    <n v="213.20625000000001"/>
    <n v="31.615384615384617"/>
  </r>
  <r>
    <x v="153"/>
    <x v="171"/>
    <x v="3"/>
    <x v="9"/>
    <x v="188"/>
    <x v="172"/>
    <n v="615.49"/>
    <n v="-1301.8359399999993"/>
    <n v="1.7739848410833125E-6"/>
    <n v="563.45000000000005"/>
    <n v="102.58166666666666"/>
    <n v="68.387777777777785"/>
    <n v="11.332903700975878"/>
  </r>
  <r>
    <x v="128"/>
    <x v="172"/>
    <x v="6"/>
    <x v="6"/>
    <x v="189"/>
    <x v="173"/>
    <n v="645.30999999999995"/>
    <n v="-1272.0159399999993"/>
    <n v="1.9611766471746087E-6"/>
    <n v="630.40000000000009"/>
    <n v="92.187142857142845"/>
    <n v="49.639230769230764"/>
    <n v="11.851423324150595"/>
  </r>
  <r>
    <x v="154"/>
    <x v="173"/>
    <x v="5"/>
    <x v="6"/>
    <x v="190"/>
    <x v="174"/>
    <n v="1836.24"/>
    <n v="-81.085939999999255"/>
    <n v="5.0236269151016739E-5"/>
    <n v="1794.9"/>
    <n v="262.32"/>
    <n v="262.32"/>
    <n v="33.65542521994135"/>
  </r>
  <r>
    <x v="155"/>
    <x v="174"/>
    <x v="2"/>
    <x v="3"/>
    <x v="191"/>
    <x v="79"/>
    <n v="2693.7"/>
    <n v="776.37406000000055"/>
    <n v="2.0639751051170958E-4"/>
    <n v="3363.8"/>
    <n v="207.2076923076923"/>
    <n v="158.45294117647057"/>
    <n v="48.256897169473305"/>
  </r>
  <r>
    <x v="156"/>
    <x v="175"/>
    <x v="5"/>
    <x v="9"/>
    <x v="192"/>
    <x v="175"/>
    <n v="2630.96"/>
    <n v="713.63406000000077"/>
    <n v="1.9105936594558228E-4"/>
    <n v="2702.84"/>
    <n v="438.49333333333334"/>
    <n v="375.85142857142858"/>
    <n v="47.116045845272204"/>
  </r>
  <r>
    <x v="42"/>
    <x v="176"/>
    <x v="2"/>
    <x v="2"/>
    <x v="193"/>
    <x v="176"/>
    <n v="2945.51"/>
    <n v="1028.184060000001"/>
    <n v="2.6992675684125398E-4"/>
    <n v="3016.9199999999996"/>
    <n v="294.55100000000004"/>
    <n v="173.26529411764707"/>
    <n v="52.70191447486134"/>
  </r>
  <r>
    <x v="26"/>
    <x v="177"/>
    <x v="5"/>
    <x v="7"/>
    <x v="194"/>
    <x v="177"/>
    <n v="686.84"/>
    <n v="-1230.4859399999991"/>
    <n v="2.251729485834613E-6"/>
    <n v="1002.19"/>
    <n v="49.06"/>
    <n v="98.12"/>
    <n v="12.193147523522104"/>
  </r>
  <r>
    <x v="1"/>
    <x v="178"/>
    <x v="1"/>
    <x v="6"/>
    <x v="195"/>
    <x v="178"/>
    <n v="1358.22"/>
    <n v="-559.10593999999924"/>
    <n v="1.6344036122112467E-5"/>
    <n v="1319.1999999999998"/>
    <n v="194.03142857142856"/>
    <n v="97.015714285714282"/>
    <n v="24.073378234668557"/>
  </r>
  <r>
    <x v="157"/>
    <x v="179"/>
    <x v="7"/>
    <x v="11"/>
    <x v="196"/>
    <x v="179"/>
    <n v="1991.45"/>
    <n v="74.124060000000782"/>
    <n v="6.8698992327104628E-5"/>
    <n v="2307.0800000000004"/>
    <n v="663.81666666666672"/>
    <n v="248.93125000000001"/>
    <n v="35.259383852691222"/>
  </r>
  <r>
    <x v="158"/>
    <x v="180"/>
    <x v="6"/>
    <x v="1"/>
    <x v="197"/>
    <x v="180"/>
    <n v="3942.01"/>
    <n v="2024.684060000001"/>
    <n v="4.0630393594505903E-4"/>
    <n v="4043.22"/>
    <n v="438.00111111111113"/>
    <n v="303.23153846153849"/>
    <n v="68.628307799442908"/>
  </r>
  <r>
    <x v="159"/>
    <x v="181"/>
    <x v="5"/>
    <x v="0"/>
    <x v="198"/>
    <x v="181"/>
    <n v="304.47000000000003"/>
    <n v="-1612.8559399999992"/>
    <n v="5.8936516693264678E-7"/>
    <n v="614.24"/>
    <n v="27.679090909090913"/>
    <n v="43.495714285714293"/>
    <n v="5.2758620689655178"/>
  </r>
  <r>
    <x v="31"/>
    <x v="182"/>
    <x v="11"/>
    <x v="5"/>
    <x v="199"/>
    <x v="182"/>
    <n v="2084.6799999999998"/>
    <n v="167.35406000000057"/>
    <n v="8.1906962522045938E-5"/>
    <n v="2182.5"/>
    <n v="260.58499999999998"/>
    <n v="173.72333333333333"/>
    <n v="36.048417776240704"/>
  </r>
  <r>
    <x v="7"/>
    <x v="183"/>
    <x v="0"/>
    <x v="12"/>
    <x v="200"/>
    <x v="183"/>
    <n v="328.22"/>
    <n v="-1589.1059399999992"/>
    <n v="6.434042451500071E-7"/>
    <n v="502.95"/>
    <n v="27.35166666666667"/>
    <n v="21.881333333333334"/>
    <n v="5.6550654720882152"/>
  </r>
  <r>
    <x v="160"/>
    <x v="184"/>
    <x v="7"/>
    <x v="10"/>
    <x v="201"/>
    <x v="184"/>
    <n v="627.6"/>
    <n v="-1289.7259399999994"/>
    <n v="1.8479551322718739E-6"/>
    <n v="549.78000000000009"/>
    <n v="313.8"/>
    <n v="78.45"/>
    <n v="10.76685537828101"/>
  </r>
  <r>
    <x v="15"/>
    <x v="119"/>
    <x v="10"/>
    <x v="7"/>
    <x v="202"/>
    <x v="185"/>
    <n v="1225.02"/>
    <n v="-692.30593999999928"/>
    <n v="1.1452835404088235E-5"/>
    <n v="1036"/>
    <n v="87.501428571428576"/>
    <n v="204.17"/>
    <n v="20.91191532946398"/>
  </r>
  <r>
    <x v="14"/>
    <x v="185"/>
    <x v="1"/>
    <x v="2"/>
    <x v="203"/>
    <x v="186"/>
    <n v="1913.15"/>
    <n v="-4.1759399999991729"/>
    <n v="5.8850218871162975E-5"/>
    <n v="1914.9199999999998"/>
    <n v="191.315"/>
    <n v="136.65357142857144"/>
    <n v="32.630905679686165"/>
  </r>
  <r>
    <x v="161"/>
    <x v="126"/>
    <x v="2"/>
    <x v="2"/>
    <x v="204"/>
    <x v="187"/>
    <n v="3646.93"/>
    <n v="1729.6040600000006"/>
    <n v="4.0127752588380581E-4"/>
    <n v="3735.0000000000005"/>
    <n v="364.69299999999998"/>
    <n v="214.52529411764704"/>
    <n v="62.07540425531915"/>
  </r>
  <r>
    <x v="162"/>
    <x v="186"/>
    <x v="3"/>
    <x v="9"/>
    <x v="205"/>
    <x v="188"/>
    <n v="883.29"/>
    <n v="-1034.0359399999993"/>
    <n v="4.2235202528349869E-6"/>
    <n v="733.59"/>
    <n v="147.215"/>
    <n v="98.143333333333331"/>
    <n v="14.950744752877455"/>
  </r>
  <r>
    <x v="163"/>
    <x v="187"/>
    <x v="0"/>
    <x v="9"/>
    <x v="206"/>
    <x v="189"/>
    <n v="2612.0700000000002"/>
    <n v="694.7440600000009"/>
    <n v="1.8651750995233481E-4"/>
    <n v="2706.03"/>
    <n v="435.34500000000003"/>
    <n v="174.13800000000001"/>
    <n v="44.048397976391236"/>
  </r>
  <r>
    <x v="102"/>
    <x v="188"/>
    <x v="2"/>
    <x v="10"/>
    <x v="207"/>
    <x v="70"/>
    <n v="3290.21"/>
    <n v="1372.8840600000008"/>
    <n v="3.4986647130378783E-4"/>
    <n v="3637.3700000000003"/>
    <n v="1645.105"/>
    <n v="193.54176470588234"/>
    <n v="55.232667450058756"/>
  </r>
  <r>
    <x v="164"/>
    <x v="189"/>
    <x v="0"/>
    <x v="11"/>
    <x v="208"/>
    <x v="190"/>
    <n v="530.45000000000005"/>
    <n v="-1386.8759399999992"/>
    <n v="1.3258068385958505E-6"/>
    <n v="397.66"/>
    <n v="176.81666666666669"/>
    <n v="35.363333333333337"/>
    <n v="8.8541145050909709"/>
  </r>
  <r>
    <x v="22"/>
    <x v="190"/>
    <x v="8"/>
    <x v="1"/>
    <x v="209"/>
    <x v="191"/>
    <n v="921.4"/>
    <n v="-995.92593999999929"/>
    <n v="4.7492779740493265E-6"/>
    <n v="570.24"/>
    <n v="102.37777777777778"/>
    <n v="57.587499999999999"/>
    <n v="15.320917858330562"/>
  </r>
  <r>
    <x v="101"/>
    <x v="180"/>
    <x v="8"/>
    <x v="3"/>
    <x v="210"/>
    <x v="28"/>
    <n v="1274.53"/>
    <n v="-642.79593999999929"/>
    <n v="1.3099804622902223E-5"/>
    <n v="1279.5"/>
    <n v="98.040769230769229"/>
    <n v="79.658124999999998"/>
    <n v="20.914506071545784"/>
  </r>
  <r>
    <x v="165"/>
    <x v="162"/>
    <x v="10"/>
    <x v="0"/>
    <x v="211"/>
    <x v="70"/>
    <n v="1198.76"/>
    <n v="-718.56593999999927"/>
    <n v="1.0653927489152505E-5"/>
    <n v="1196.23"/>
    <n v="108.97818181818182"/>
    <n v="199.79333333333332"/>
    <n v="19.384864165588613"/>
  </r>
  <r>
    <x v="166"/>
    <x v="191"/>
    <x v="3"/>
    <x v="12"/>
    <x v="211"/>
    <x v="192"/>
    <n v="3152.05"/>
    <n v="1234.7240600000009"/>
    <n v="3.2007644736586482E-4"/>
    <n v="3122.28"/>
    <n v="262.67083333333335"/>
    <n v="350.22777777777782"/>
    <n v="50.971054333764556"/>
  </r>
  <r>
    <x v="167"/>
    <x v="192"/>
    <x v="4"/>
    <x v="4"/>
    <x v="212"/>
    <x v="193"/>
    <n v="640.6"/>
    <n v="-1276.7259399999994"/>
    <n v="1.930467075343253E-6"/>
    <n v="794.30000000000007"/>
    <n v="160.15"/>
    <n v="58.236363636363642"/>
    <n v="10.332258064516129"/>
  </r>
  <r>
    <x v="168"/>
    <x v="193"/>
    <x v="2"/>
    <x v="11"/>
    <x v="213"/>
    <x v="194"/>
    <n v="1943.57"/>
    <n v="26.244060000000673"/>
    <n v="6.2544425424967948E-5"/>
    <n v="2399.25"/>
    <n v="647.85666666666668"/>
    <n v="114.32764705882353"/>
    <n v="31.176932948347769"/>
  </r>
  <r>
    <x v="169"/>
    <x v="194"/>
    <x v="2"/>
    <x v="5"/>
    <x v="214"/>
    <x v="195"/>
    <n v="2284.46"/>
    <n v="367.13406000000077"/>
    <n v="1.1577845174096491E-4"/>
    <n v="2292.4500000000003"/>
    <n v="285.5575"/>
    <n v="134.38"/>
    <n v="36.586483023702755"/>
  </r>
  <r>
    <x v="0"/>
    <x v="195"/>
    <x v="11"/>
    <x v="3"/>
    <x v="215"/>
    <x v="196"/>
    <n v="2729.42"/>
    <n v="812.09406000000081"/>
    <n v="2.1527614483341973E-4"/>
    <n v="2989.35"/>
    <n v="209.95538461538462"/>
    <n v="227.45166666666668"/>
    <n v="43.566161213088591"/>
  </r>
  <r>
    <x v="170"/>
    <x v="196"/>
    <x v="11"/>
    <x v="8"/>
    <x v="216"/>
    <x v="50"/>
    <n v="1368.57"/>
    <n v="-548.75593999999933"/>
    <n v="1.6788871013201376E-5"/>
    <n v="1369"/>
    <n v="273.714"/>
    <n v="114.0475"/>
    <n v="21.682034220532319"/>
  </r>
  <r>
    <x v="171"/>
    <x v="57"/>
    <x v="11"/>
    <x v="11"/>
    <x v="217"/>
    <x v="197"/>
    <n v="1148.25"/>
    <n v="-769.07593999999926"/>
    <n v="9.2517275182104817E-6"/>
    <n v="1108.8"/>
    <n v="382.75"/>
    <n v="95.6875"/>
    <n v="18.059924504561184"/>
  </r>
  <r>
    <x v="135"/>
    <x v="197"/>
    <x v="6"/>
    <x v="10"/>
    <x v="218"/>
    <x v="198"/>
    <n v="487.3"/>
    <n v="-1430.0259399999993"/>
    <n v="1.140374440328272E-6"/>
    <n v="843.59999999999991"/>
    <n v="243.65"/>
    <n v="37.484615384615388"/>
    <n v="7.6559308719560102"/>
  </r>
  <r>
    <x v="172"/>
    <x v="198"/>
    <x v="2"/>
    <x v="10"/>
    <x v="219"/>
    <x v="199"/>
    <n v="1372.58"/>
    <n v="-544.74593999999934"/>
    <n v="1.6963941060487233E-5"/>
    <n v="1398.54"/>
    <n v="686.29"/>
    <n v="80.739999999999995"/>
    <n v="21.476764199655765"/>
  </r>
  <r>
    <x v="173"/>
    <x v="199"/>
    <x v="0"/>
    <x v="7"/>
    <x v="220"/>
    <x v="200"/>
    <n v="3054.75"/>
    <n v="1137.4240600000007"/>
    <n v="2.9703812184859552E-4"/>
    <n v="3330.4"/>
    <n v="218.19642857142858"/>
    <n v="203.65"/>
    <n v="47.604020570359978"/>
  </r>
  <r>
    <x v="72"/>
    <x v="200"/>
    <x v="2"/>
    <x v="7"/>
    <x v="221"/>
    <x v="201"/>
    <n v="929.9"/>
    <n v="-987.42593999999929"/>
    <n v="4.8741821463817562E-6"/>
    <n v="943.04"/>
    <n v="66.421428571428564"/>
    <n v="54.699999999999996"/>
    <n v="14.266646210494015"/>
  </r>
  <r>
    <x v="174"/>
    <x v="201"/>
    <x v="10"/>
    <x v="0"/>
    <x v="222"/>
    <x v="202"/>
    <n v="3669.98"/>
    <n v="1752.6540600000008"/>
    <n v="4.0299218326718075E-4"/>
    <n v="3729"/>
    <n v="333.63454545454545"/>
    <n v="611.6633333333333"/>
    <n v="56.210445703783115"/>
  </r>
  <r>
    <x v="175"/>
    <x v="202"/>
    <x v="7"/>
    <x v="0"/>
    <x v="223"/>
    <x v="203"/>
    <n v="1884.77"/>
    <n v="-32.555939999999282"/>
    <n v="5.5552070946888819E-5"/>
    <n v="2210.67"/>
    <n v="171.34272727272727"/>
    <n v="235.59625"/>
    <n v="28.863246554364473"/>
  </r>
  <r>
    <x v="119"/>
    <x v="203"/>
    <x v="4"/>
    <x v="5"/>
    <x v="224"/>
    <x v="204"/>
    <n v="643.77"/>
    <n v="-1273.5559399999993"/>
    <n v="1.9510873484414936E-6"/>
    <n v="196.01999999999998"/>
    <n v="80.471249999999998"/>
    <n v="58.524545454545454"/>
    <n v="9.8315516188149044"/>
  </r>
  <r>
    <x v="25"/>
    <x v="204"/>
    <x v="4"/>
    <x v="1"/>
    <x v="225"/>
    <x v="205"/>
    <n v="843.46"/>
    <n v="-1073.8659399999992"/>
    <n v="3.7300462286199636E-6"/>
    <n v="1029"/>
    <n v="93.717777777777783"/>
    <n v="76.678181818181827"/>
    <n v="12.879218201252101"/>
  </r>
  <r>
    <x v="176"/>
    <x v="205"/>
    <x v="1"/>
    <x v="0"/>
    <x v="226"/>
    <x v="206"/>
    <n v="4445.05"/>
    <n v="2527.7240600000009"/>
    <n v="3.3615343171355011E-4"/>
    <n v="4528.1399999999994"/>
    <n v="404.09545454545457"/>
    <n v="317.50357142857143"/>
    <n v="67.80125076266016"/>
  </r>
  <r>
    <x v="121"/>
    <x v="76"/>
    <x v="10"/>
    <x v="11"/>
    <x v="227"/>
    <x v="207"/>
    <n v="1375.2"/>
    <n v="-542.12593999999922"/>
    <n v="1.7079155107297937E-5"/>
    <n v="1061.5"/>
    <n v="458.40000000000003"/>
    <n v="229.20000000000002"/>
    <n v="20.934693256203381"/>
  </r>
  <r>
    <x v="177"/>
    <x v="206"/>
    <x v="9"/>
    <x v="1"/>
    <x v="228"/>
    <x v="208"/>
    <n v="3566.01"/>
    <n v="1648.684060000001"/>
    <n v="3.9357352477692513E-4"/>
    <n v="3643.32"/>
    <n v="396.22333333333336"/>
    <n v="356.601"/>
    <n v="53.850951374207192"/>
  </r>
  <r>
    <x v="56"/>
    <x v="207"/>
    <x v="2"/>
    <x v="2"/>
    <x v="229"/>
    <x v="209"/>
    <n v="2869.46"/>
    <n v="952.13406000000077"/>
    <n v="2.5066639394523258E-4"/>
    <n v="3183.62"/>
    <n v="286.94600000000003"/>
    <n v="168.79176470588234"/>
    <n v="42.846946393907722"/>
  </r>
  <r>
    <x v="178"/>
    <x v="208"/>
    <x v="4"/>
    <x v="10"/>
    <x v="230"/>
    <x v="210"/>
    <n v="3877.65"/>
    <n v="1960.3240600000008"/>
    <n v="4.0837312038510706E-4"/>
    <n v="4070.82"/>
    <n v="1938.825"/>
    <n v="352.51363636363635"/>
    <n v="57.875373134328356"/>
  </r>
  <r>
    <x v="52"/>
    <x v="111"/>
    <x v="11"/>
    <x v="9"/>
    <x v="231"/>
    <x v="211"/>
    <n v="3062.42"/>
    <n v="1145.0940600000008"/>
    <n v="2.9890021576461646E-4"/>
    <n v="2878.06"/>
    <n v="510.40333333333336"/>
    <n v="255.20166666666668"/>
    <n v="45.564945692605271"/>
  </r>
  <r>
    <x v="179"/>
    <x v="20"/>
    <x v="1"/>
    <x v="1"/>
    <x v="232"/>
    <x v="212"/>
    <n v="1534.69"/>
    <n v="-382.63593999999921"/>
    <n v="2.5440115906507164E-5"/>
    <n v="1265.4000000000001"/>
    <n v="170.52111111111111"/>
    <n v="109.62071428571429"/>
    <n v="22.783402612826606"/>
  </r>
  <r>
    <x v="180"/>
    <x v="209"/>
    <x v="1"/>
    <x v="2"/>
    <x v="233"/>
    <x v="213"/>
    <n v="992.03"/>
    <n v="-925.29593999999929"/>
    <n v="5.8790729671196756E-6"/>
    <n v="885"/>
    <n v="99.203000000000003"/>
    <n v="70.859285714285718"/>
    <n v="14.679343000887837"/>
  </r>
  <r>
    <x v="181"/>
    <x v="210"/>
    <x v="6"/>
    <x v="3"/>
    <x v="234"/>
    <x v="214"/>
    <n v="1819.25"/>
    <n v="-98.075939999999264"/>
    <n v="4.8469723352955299E-5"/>
    <n v="2227.48"/>
    <n v="139.94230769230768"/>
    <n v="139.94230769230768"/>
    <n v="26.911982248520712"/>
  </r>
  <r>
    <x v="28"/>
    <x v="211"/>
    <x v="7"/>
    <x v="12"/>
    <x v="235"/>
    <x v="215"/>
    <n v="342.3"/>
    <n v="-1575.0259399999993"/>
    <n v="6.7756264313484478E-7"/>
    <n v="332.01"/>
    <n v="28.525000000000002"/>
    <n v="42.787500000000001"/>
    <n v="5.00146113383986"/>
  </r>
  <r>
    <x v="114"/>
    <x v="212"/>
    <x v="8"/>
    <x v="4"/>
    <x v="236"/>
    <x v="137"/>
    <n v="1295.77"/>
    <n v="-621.55593999999928"/>
    <n v="1.3866134214373372E-5"/>
    <n v="1491.2"/>
    <n v="323.9425"/>
    <n v="80.985624999999999"/>
    <n v="18.866773442050086"/>
  </r>
  <r>
    <x v="182"/>
    <x v="162"/>
    <x v="8"/>
    <x v="0"/>
    <x v="236"/>
    <x v="216"/>
    <n v="2875.83"/>
    <n v="958.50406000000066"/>
    <n v="2.5228428273200868E-4"/>
    <n v="3120.6"/>
    <n v="261.43909090909091"/>
    <n v="179.739375"/>
    <n v="41.872888759464175"/>
  </r>
  <r>
    <x v="115"/>
    <x v="213"/>
    <x v="6"/>
    <x v="2"/>
    <x v="237"/>
    <x v="217"/>
    <n v="2138.4899999999998"/>
    <n v="221.16406000000052"/>
    <n v="9.0280947856635706E-5"/>
    <n v="2174.4"/>
    <n v="213.84899999999999"/>
    <n v="164.49923076923076"/>
    <n v="31.046602787456443"/>
  </r>
  <r>
    <x v="4"/>
    <x v="214"/>
    <x v="1"/>
    <x v="9"/>
    <x v="238"/>
    <x v="218"/>
    <n v="1421.17"/>
    <n v="-496.15593999999919"/>
    <n v="1.9210350100652622E-5"/>
    <n v="1351.35"/>
    <n v="236.86166666666668"/>
    <n v="101.51214285714286"/>
    <n v="20.59965212349616"/>
  </r>
  <r>
    <x v="183"/>
    <x v="215"/>
    <x v="7"/>
    <x v="5"/>
    <x v="239"/>
    <x v="219"/>
    <n v="833.94"/>
    <n v="-1083.3859399999992"/>
    <n v="3.6200096371320289E-6"/>
    <n v="590.64"/>
    <n v="104.24250000000001"/>
    <n v="104.24250000000001"/>
    <n v="12.079084588644264"/>
  </r>
  <r>
    <x v="184"/>
    <x v="216"/>
    <x v="2"/>
    <x v="5"/>
    <x v="240"/>
    <x v="220"/>
    <n v="2025.79"/>
    <n v="108.4640600000007"/>
    <n v="7.3373868521533044E-5"/>
    <n v="1745.2199999999998"/>
    <n v="253.22375"/>
    <n v="119.16411764705882"/>
    <n v="29.244839035657574"/>
  </r>
  <r>
    <x v="112"/>
    <x v="217"/>
    <x v="4"/>
    <x v="1"/>
    <x v="241"/>
    <x v="221"/>
    <n v="941.26"/>
    <n v="-976.06593999999927"/>
    <n v="5.0456591681816902E-6"/>
    <n v="967.68"/>
    <n v="104.58444444444444"/>
    <n v="85.569090909090903"/>
    <n v="13.568689635289029"/>
  </r>
  <r>
    <x v="185"/>
    <x v="218"/>
    <x v="6"/>
    <x v="2"/>
    <x v="242"/>
    <x v="218"/>
    <n v="1558.1"/>
    <n v="-359.22593999999935"/>
    <n v="2.6911858864205281E-5"/>
    <n v="1572.4199999999998"/>
    <n v="155.81"/>
    <n v="119.85384615384615"/>
    <n v="22.428386353821793"/>
  </r>
  <r>
    <x v="186"/>
    <x v="66"/>
    <x v="2"/>
    <x v="7"/>
    <x v="243"/>
    <x v="222"/>
    <n v="2361.39"/>
    <n v="444.06406000000061"/>
    <n v="1.3081391417557465E-4"/>
    <n v="2176.0500000000002"/>
    <n v="168.67071428571427"/>
    <n v="138.90529411764706"/>
    <n v="33.724507283633251"/>
  </r>
  <r>
    <x v="171"/>
    <x v="219"/>
    <x v="9"/>
    <x v="12"/>
    <x v="244"/>
    <x v="223"/>
    <n v="1186.23"/>
    <n v="-731.09593999999925"/>
    <n v="1.0289986513616569E-5"/>
    <n v="852.72"/>
    <n v="98.852500000000006"/>
    <n v="118.623"/>
    <n v="16.84268067584836"/>
  </r>
  <r>
    <x v="89"/>
    <x v="220"/>
    <x v="11"/>
    <x v="11"/>
    <x v="245"/>
    <x v="224"/>
    <n v="507.01"/>
    <n v="-1410.3159399999993"/>
    <n v="1.2219152910563933E-6"/>
    <n v="457.91999999999996"/>
    <n v="169.00333333333333"/>
    <n v="42.250833333333333"/>
    <n v="7.111937158086687"/>
  </r>
  <r>
    <x v="187"/>
    <x v="221"/>
    <x v="10"/>
    <x v="7"/>
    <x v="246"/>
    <x v="225"/>
    <n v="1703.75"/>
    <n v="-213.57593999999926"/>
    <n v="3.7695775610138192E-5"/>
    <n v="1826.2399999999998"/>
    <n v="121.69642857142857"/>
    <n v="283.95833333333331"/>
    <n v="23.725804205542403"/>
  </r>
  <r>
    <x v="188"/>
    <x v="222"/>
    <x v="3"/>
    <x v="10"/>
    <x v="247"/>
    <x v="226"/>
    <n v="1866.87"/>
    <n v="-50.455939999999373"/>
    <n v="5.3544279799797299E-5"/>
    <n v="2157.12"/>
    <n v="933.43499999999995"/>
    <n v="207.42999999999998"/>
    <n v="25.9720367278798"/>
  </r>
  <r>
    <x v="147"/>
    <x v="223"/>
    <x v="3"/>
    <x v="8"/>
    <x v="248"/>
    <x v="227"/>
    <n v="3562.54"/>
    <n v="1645.2140600000007"/>
    <n v="3.9318604576609346E-4"/>
    <n v="4075.95"/>
    <n v="712.50800000000004"/>
    <n v="395.83777777777777"/>
    <n v="49.500347366958458"/>
  </r>
  <r>
    <x v="184"/>
    <x v="224"/>
    <x v="7"/>
    <x v="11"/>
    <x v="249"/>
    <x v="228"/>
    <n v="1731.72"/>
    <n v="-185.60593999999924"/>
    <n v="4.0113432133467817E-5"/>
    <n v="1683.27"/>
    <n v="577.24"/>
    <n v="216.465"/>
    <n v="24.034975711311592"/>
  </r>
  <r>
    <x v="106"/>
    <x v="225"/>
    <x v="11"/>
    <x v="6"/>
    <x v="250"/>
    <x v="229"/>
    <n v="1721.02"/>
    <n v="-196.30593999999928"/>
    <n v="3.9174559399359017E-5"/>
    <n v="1896"/>
    <n v="245.85999999999999"/>
    <n v="143.41833333333332"/>
    <n v="23.859975045057535"/>
  </r>
  <r>
    <x v="185"/>
    <x v="226"/>
    <x v="6"/>
    <x v="3"/>
    <x v="251"/>
    <x v="230"/>
    <n v="941.23"/>
    <n v="-976.09593999999925"/>
    <n v="5.0451993712825244E-6"/>
    <n v="1559.28"/>
    <n v="72.402307692307687"/>
    <n v="72.402307692307687"/>
    <n v="13.041845642233614"/>
  </r>
  <r>
    <x v="170"/>
    <x v="79"/>
    <x v="4"/>
    <x v="11"/>
    <x v="252"/>
    <x v="231"/>
    <n v="911.05"/>
    <n v="-1006.2759399999993"/>
    <n v="4.6010309822217189E-6"/>
    <n v="609.76"/>
    <n v="303.68333333333334"/>
    <n v="82.822727272727263"/>
    <n v="12.604454897620364"/>
  </r>
  <r>
    <x v="118"/>
    <x v="50"/>
    <x v="1"/>
    <x v="12"/>
    <x v="252"/>
    <x v="232"/>
    <n v="995.69"/>
    <n v="-921.63593999999921"/>
    <n v="5.9435996007867924E-6"/>
    <n v="1107.8100000000002"/>
    <n v="82.974166666666676"/>
    <n v="71.120714285714286"/>
    <n v="13.775456557830658"/>
  </r>
  <r>
    <x v="189"/>
    <x v="227"/>
    <x v="10"/>
    <x v="9"/>
    <x v="253"/>
    <x v="233"/>
    <n v="467.02"/>
    <n v="-1450.3059399999993"/>
    <n v="1.0616993840949541E-6"/>
    <n v="353.6"/>
    <n v="77.836666666666659"/>
    <n v="77.836666666666659"/>
    <n v="6.4478807124119832"/>
  </r>
  <r>
    <x v="190"/>
    <x v="101"/>
    <x v="10"/>
    <x v="4"/>
    <x v="254"/>
    <x v="234"/>
    <n v="2324.36"/>
    <n v="407.03406000000086"/>
    <n v="1.2344309149742567E-4"/>
    <n v="2537.23"/>
    <n v="581.09"/>
    <n v="387.39333333333337"/>
    <n v="31.801340812696676"/>
  </r>
  <r>
    <x v="191"/>
    <x v="228"/>
    <x v="2"/>
    <x v="6"/>
    <x v="255"/>
    <x v="41"/>
    <n v="2652.22"/>
    <n v="734.89406000000054"/>
    <n v="1.9621553410847895E-4"/>
    <n v="3216.5699999999997"/>
    <n v="378.88857142857142"/>
    <n v="156.01294117647058"/>
    <n v="36.252323674138871"/>
  </r>
  <r>
    <x v="192"/>
    <x v="229"/>
    <x v="0"/>
    <x v="12"/>
    <x v="256"/>
    <x v="235"/>
    <n v="4314.8"/>
    <n v="2397.4740600000009"/>
    <n v="3.621764989179159E-4"/>
    <n v="4718.6100000000006"/>
    <n v="359.56666666666666"/>
    <n v="287.65333333333336"/>
    <n v="58.921207155537346"/>
  </r>
  <r>
    <x v="149"/>
    <x v="61"/>
    <x v="3"/>
    <x v="8"/>
    <x v="257"/>
    <x v="236"/>
    <n v="1233.3599999999999"/>
    <n v="-683.96593999999936"/>
    <n v="1.1717115347832373E-5"/>
    <n v="1268.71"/>
    <n v="246.67199999999997"/>
    <n v="137.04"/>
    <n v="16.839978154014201"/>
  </r>
  <r>
    <x v="193"/>
    <x v="171"/>
    <x v="11"/>
    <x v="0"/>
    <x v="258"/>
    <x v="237"/>
    <n v="511.02"/>
    <n v="-1406.3059399999993"/>
    <n v="1.2391435447473862E-6"/>
    <n v="799.45"/>
    <n v="46.456363636363633"/>
    <n v="42.585000000000001"/>
    <n v="6.9621253405994539"/>
  </r>
  <r>
    <x v="133"/>
    <x v="230"/>
    <x v="9"/>
    <x v="3"/>
    <x v="259"/>
    <x v="81"/>
    <n v="1745.88"/>
    <n v="-171.44593999999915"/>
    <n v="4.1382936270125683E-5"/>
    <n v="1664.7800000000002"/>
    <n v="134.29846153846154"/>
    <n v="174.58800000000002"/>
    <n v="23.724419078679169"/>
  </r>
  <r>
    <x v="133"/>
    <x v="34"/>
    <x v="5"/>
    <x v="0"/>
    <x v="260"/>
    <x v="32"/>
    <n v="1344.33"/>
    <n v="-572.99593999999934"/>
    <n v="1.5762734940385689E-5"/>
    <n v="1108.73"/>
    <n v="122.21181818181817"/>
    <n v="192.04714285714286"/>
    <n v="18.20105605199025"/>
  </r>
  <r>
    <x v="27"/>
    <x v="231"/>
    <x v="9"/>
    <x v="8"/>
    <x v="261"/>
    <x v="238"/>
    <n v="3364.47"/>
    <n v="1447.1440600000005"/>
    <n v="3.6398164877317628E-4"/>
    <n v="3748.7200000000003"/>
    <n v="672.89400000000001"/>
    <n v="336.447"/>
    <n v="45.459667612484793"/>
  </r>
  <r>
    <x v="159"/>
    <x v="232"/>
    <x v="0"/>
    <x v="3"/>
    <x v="262"/>
    <x v="239"/>
    <n v="1534.14"/>
    <n v="-383.18593999999916"/>
    <n v="2.5406348080608594E-5"/>
    <n v="1631.52"/>
    <n v="118.01076923076924"/>
    <n v="102.27600000000001"/>
    <n v="20.695265074868477"/>
  </r>
  <r>
    <x v="194"/>
    <x v="233"/>
    <x v="8"/>
    <x v="6"/>
    <x v="263"/>
    <x v="144"/>
    <n v="1768.82"/>
    <n v="-148.50593999999933"/>
    <n v="4.3505988322211381E-5"/>
    <n v="1325.68"/>
    <n v="252.68857142857141"/>
    <n v="110.55125"/>
    <n v="23.83854447439353"/>
  </r>
  <r>
    <x v="195"/>
    <x v="234"/>
    <x v="2"/>
    <x v="3"/>
    <x v="264"/>
    <x v="240"/>
    <n v="716.77"/>
    <n v="-1200.5559399999993"/>
    <n v="2.4846732766113788E-6"/>
    <n v="596.44000000000005"/>
    <n v="55.136153846153846"/>
    <n v="42.162941176470589"/>
    <n v="9.6560689748080275"/>
  </r>
  <r>
    <x v="29"/>
    <x v="235"/>
    <x v="4"/>
    <x v="11"/>
    <x v="265"/>
    <x v="241"/>
    <n v="2165.7600000000002"/>
    <n v="248.43406000000095"/>
    <n v="9.473630544659992E-5"/>
    <n v="2121.21"/>
    <n v="721.92000000000007"/>
    <n v="196.88727272727274"/>
    <n v="29.082315026185043"/>
  </r>
  <r>
    <x v="196"/>
    <x v="177"/>
    <x v="8"/>
    <x v="11"/>
    <x v="266"/>
    <x v="242"/>
    <n v="973.32"/>
    <n v="-944.00593999999921"/>
    <n v="5.5587724760592361E-6"/>
    <n v="856.24"/>
    <n v="324.44"/>
    <n v="60.832500000000003"/>
    <n v="13.057687147840085"/>
  </r>
  <r>
    <x v="150"/>
    <x v="109"/>
    <x v="2"/>
    <x v="11"/>
    <x v="267"/>
    <x v="243"/>
    <n v="1963.54"/>
    <n v="46.2140600000007"/>
    <n v="6.5060405587254785E-5"/>
    <n v="2310"/>
    <n v="654.51333333333332"/>
    <n v="115.50235294117647"/>
    <n v="26.211987718595648"/>
  </r>
  <r>
    <x v="178"/>
    <x v="236"/>
    <x v="3"/>
    <x v="2"/>
    <x v="268"/>
    <x v="244"/>
    <n v="1276.48"/>
    <n v="-640.84593999999925"/>
    <n v="1.3168617540782709E-5"/>
    <n v="1361.3600000000001"/>
    <n v="127.648"/>
    <n v="141.83111111111111"/>
    <n v="17.028815368196373"/>
  </r>
  <r>
    <x v="197"/>
    <x v="237"/>
    <x v="2"/>
    <x v="9"/>
    <x v="269"/>
    <x v="245"/>
    <n v="846.16"/>
    <n v="-1071.1659399999994"/>
    <n v="3.7617933983288784E-6"/>
    <n v="1051.56"/>
    <n v="141.02666666666667"/>
    <n v="49.774117647058823"/>
    <n v="11.168954593453009"/>
  </r>
  <r>
    <x v="198"/>
    <x v="238"/>
    <x v="9"/>
    <x v="1"/>
    <x v="270"/>
    <x v="5"/>
    <n v="1518.42"/>
    <n v="-398.90593999999919"/>
    <n v="2.4456637605056166E-5"/>
    <n v="1210.02"/>
    <n v="168.71333333333334"/>
    <n v="151.84200000000001"/>
    <n v="19.9424743892829"/>
  </r>
  <r>
    <x v="199"/>
    <x v="191"/>
    <x v="10"/>
    <x v="5"/>
    <x v="271"/>
    <x v="246"/>
    <n v="1845.97"/>
    <n v="-71.355939999999237"/>
    <n v="5.1269800014916049E-5"/>
    <n v="1993.3200000000002"/>
    <n v="230.74625"/>
    <n v="307.66166666666669"/>
    <n v="24.161910994764398"/>
  </r>
  <r>
    <x v="200"/>
    <x v="239"/>
    <x v="6"/>
    <x v="5"/>
    <x v="272"/>
    <x v="55"/>
    <n v="1925.75"/>
    <n v="8.4240600000007362"/>
    <n v="6.0360241291952366E-5"/>
    <n v="1891.4399999999998"/>
    <n v="240.71875"/>
    <n v="148.13461538461539"/>
    <n v="25.186371959194354"/>
  </r>
  <r>
    <x v="92"/>
    <x v="240"/>
    <x v="0"/>
    <x v="4"/>
    <x v="273"/>
    <x v="247"/>
    <n v="3793.18"/>
    <n v="1875.8540600000006"/>
    <n v="4.0840075823958175E-4"/>
    <n v="4060.8"/>
    <n v="948.29499999999996"/>
    <n v="252.87866666666665"/>
    <n v="49.571092524830114"/>
  </r>
  <r>
    <x v="201"/>
    <x v="241"/>
    <x v="0"/>
    <x v="12"/>
    <x v="274"/>
    <x v="248"/>
    <n v="929.44"/>
    <n v="-987.88593999999921"/>
    <n v="4.8673487666190261E-6"/>
    <n v="982.1"/>
    <n v="77.453333333333333"/>
    <n v="61.962666666666671"/>
    <n v="12.122603365071084"/>
  </r>
  <r>
    <x v="93"/>
    <x v="242"/>
    <x v="11"/>
    <x v="1"/>
    <x v="275"/>
    <x v="249"/>
    <n v="382.77"/>
    <n v="-1534.5559399999993"/>
    <n v="7.8526928278690703E-7"/>
    <n v="307.5"/>
    <n v="42.53"/>
    <n v="31.897499999999997"/>
    <n v="4.9781506047600468"/>
  </r>
  <r>
    <x v="202"/>
    <x v="243"/>
    <x v="4"/>
    <x v="5"/>
    <x v="276"/>
    <x v="250"/>
    <n v="2109.89"/>
    <n v="192.56406000000061"/>
    <n v="8.576126502485568E-5"/>
    <n v="2002.88"/>
    <n v="263.73624999999998"/>
    <n v="191.80818181818179"/>
    <n v="27.140339593516853"/>
  </r>
  <r>
    <x v="203"/>
    <x v="244"/>
    <x v="1"/>
    <x v="7"/>
    <x v="277"/>
    <x v="251"/>
    <n v="2198.35"/>
    <n v="281.02406000000065"/>
    <n v="1.00247441934675E-4"/>
    <n v="2177.98"/>
    <n v="157.02500000000001"/>
    <n v="157.02500000000001"/>
    <n v="28.252795270530779"/>
  </r>
  <r>
    <x v="120"/>
    <x v="245"/>
    <x v="6"/>
    <x v="7"/>
    <x v="278"/>
    <x v="31"/>
    <n v="914.24"/>
    <n v="-1003.0859399999993"/>
    <n v="4.6462781063739692E-6"/>
    <n v="612.31999999999994"/>
    <n v="65.30285714285715"/>
    <n v="70.326153846153844"/>
    <n v="11.652306907978589"/>
  </r>
  <r>
    <x v="204"/>
    <x v="97"/>
    <x v="4"/>
    <x v="8"/>
    <x v="279"/>
    <x v="252"/>
    <n v="1043.5899999999999"/>
    <n v="-873.73593999999935"/>
    <n v="6.8474681207956346E-6"/>
    <n v="830.00000000000011"/>
    <n v="208.71799999999999"/>
    <n v="94.871818181818171"/>
    <n v="13.236808726534752"/>
  </r>
  <r>
    <x v="205"/>
    <x v="246"/>
    <x v="6"/>
    <x v="2"/>
    <x v="280"/>
    <x v="71"/>
    <n v="2270.7600000000002"/>
    <n v="353.43406000000095"/>
    <n v="1.1321437076801823E-4"/>
    <n v="2536.59"/>
    <n v="227.07600000000002"/>
    <n v="174.67384615384617"/>
    <n v="28.502071043052595"/>
  </r>
  <r>
    <x v="206"/>
    <x v="79"/>
    <x v="2"/>
    <x v="10"/>
    <x v="281"/>
    <x v="253"/>
    <n v="1721.66"/>
    <n v="-195.66593999999918"/>
    <n v="3.9230225810224586E-5"/>
    <n v="1639.76"/>
    <n v="860.83"/>
    <n v="101.27411764705883"/>
    <n v="21.531515757878942"/>
  </r>
  <r>
    <x v="174"/>
    <x v="247"/>
    <x v="3"/>
    <x v="7"/>
    <x v="282"/>
    <x v="254"/>
    <n v="1530.44"/>
    <n v="-386.88593999999921"/>
    <n v="2.5180136895754999E-5"/>
    <n v="1699.52"/>
    <n v="109.31714285714285"/>
    <n v="170.04888888888888"/>
    <n v="19.106616729088643"/>
  </r>
  <r>
    <x v="154"/>
    <x v="248"/>
    <x v="2"/>
    <x v="11"/>
    <x v="283"/>
    <x v="32"/>
    <n v="779"/>
    <n v="-1138.3259399999993"/>
    <n v="3.0398583957974721E-6"/>
    <n v="868"/>
    <n v="259.66666666666669"/>
    <n v="45.823529411764703"/>
    <n v="9.6770186335403725"/>
  </r>
  <r>
    <x v="207"/>
    <x v="249"/>
    <x v="9"/>
    <x v="5"/>
    <x v="284"/>
    <x v="255"/>
    <n v="587.32000000000005"/>
    <n v="-1330.0059399999991"/>
    <n v="1.6122089036269918E-6"/>
    <n v="339.71999999999997"/>
    <n v="73.415000000000006"/>
    <n v="58.732000000000006"/>
    <n v="7.2769173584438125"/>
  </r>
  <r>
    <x v="208"/>
    <x v="250"/>
    <x v="7"/>
    <x v="6"/>
    <x v="285"/>
    <x v="256"/>
    <n v="1834.15"/>
    <n v="-83.175939999999173"/>
    <n v="5.0016351280684842E-5"/>
    <n v="1741.32"/>
    <n v="262.0214285714286"/>
    <n v="229.26875000000001"/>
    <n v="22.708307539928192"/>
  </r>
  <r>
    <x v="209"/>
    <x v="7"/>
    <x v="2"/>
    <x v="2"/>
    <x v="286"/>
    <x v="257"/>
    <n v="431.74"/>
    <n v="-1485.5859399999993"/>
    <n v="9.3658205913330794E-7"/>
    <n v="225.74999999999997"/>
    <n v="43.173999999999999"/>
    <n v="25.396470588235296"/>
    <n v="5.3065388397246807"/>
  </r>
  <r>
    <x v="210"/>
    <x v="251"/>
    <x v="9"/>
    <x v="5"/>
    <x v="287"/>
    <x v="258"/>
    <n v="299.11"/>
    <n v="-1618.2159399999991"/>
    <n v="5.7776395908656838E-7"/>
    <n v="198.79999999999998"/>
    <n v="37.388750000000002"/>
    <n v="29.911000000000001"/>
    <n v="3.6660129917882092"/>
  </r>
  <r>
    <x v="211"/>
    <x v="212"/>
    <x v="2"/>
    <x v="6"/>
    <x v="288"/>
    <x v="259"/>
    <n v="2459.48"/>
    <n v="542.15406000000075"/>
    <n v="1.5147865199723797E-4"/>
    <n v="2553.6800000000003"/>
    <n v="351.35428571428571"/>
    <n v="144.67529411764707"/>
    <n v="30.05229716520039"/>
  </r>
  <r>
    <x v="212"/>
    <x v="252"/>
    <x v="7"/>
    <x v="9"/>
    <x v="289"/>
    <x v="112"/>
    <n v="1038.52"/>
    <n v="-878.80593999999928"/>
    <n v="6.7464000666397974E-6"/>
    <n v="1299.26"/>
    <n v="173.08666666666667"/>
    <n v="129.815"/>
    <n v="12.626382978723404"/>
  </r>
  <r>
    <x v="154"/>
    <x v="253"/>
    <x v="4"/>
    <x v="6"/>
    <x v="289"/>
    <x v="260"/>
    <n v="1357.15"/>
    <n v="-560.17593999999917"/>
    <n v="1.6298621431289381E-5"/>
    <n v="1357.8"/>
    <n v="193.87857142857143"/>
    <n v="123.37727272727274"/>
    <n v="16.500303951367783"/>
  </r>
  <r>
    <x v="196"/>
    <x v="254"/>
    <x v="8"/>
    <x v="5"/>
    <x v="290"/>
    <x v="171"/>
    <n v="594.21"/>
    <n v="-1323.1159399999992"/>
    <n v="1.6504868589587819E-6"/>
    <n v="789.36"/>
    <n v="74.276250000000005"/>
    <n v="37.138125000000002"/>
    <n v="7.1964393847644432"/>
  </r>
  <r>
    <x v="213"/>
    <x v="248"/>
    <x v="11"/>
    <x v="5"/>
    <x v="291"/>
    <x v="76"/>
    <n v="1546.51"/>
    <n v="-370.81593999999927"/>
    <n v="2.6174753882333534E-5"/>
    <n v="1260"/>
    <n v="193.31375"/>
    <n v="128.87583333333333"/>
    <n v="18.587860576923077"/>
  </r>
  <r>
    <x v="214"/>
    <x v="179"/>
    <x v="8"/>
    <x v="11"/>
    <x v="292"/>
    <x v="261"/>
    <n v="2336.71"/>
    <n v="419.38406000000077"/>
    <n v="1.2587414342586905E-4"/>
    <n v="2663.28"/>
    <n v="778.90333333333331"/>
    <n v="146.044375"/>
    <n v="28.082081480591278"/>
  </r>
  <r>
    <x v="215"/>
    <x v="255"/>
    <x v="10"/>
    <x v="10"/>
    <x v="293"/>
    <x v="262"/>
    <n v="1078.78"/>
    <n v="-838.54593999999929"/>
    <n v="7.5863067349102349E-6"/>
    <n v="900.37"/>
    <n v="539.39"/>
    <n v="179.79666666666665"/>
    <n v="12.925712916367123"/>
  </r>
  <r>
    <x v="216"/>
    <x v="4"/>
    <x v="10"/>
    <x v="3"/>
    <x v="294"/>
    <x v="110"/>
    <n v="1674.74"/>
    <n v="-242.58593999999925"/>
    <n v="3.5311394969438389E-5"/>
    <n v="1522.35"/>
    <n v="128.82615384615386"/>
    <n v="279.12333333333333"/>
    <n v="19.984964200477329"/>
  </r>
  <r>
    <x v="217"/>
    <x v="256"/>
    <x v="9"/>
    <x v="8"/>
    <x v="295"/>
    <x v="263"/>
    <n v="2131.61"/>
    <n v="214.28406000000086"/>
    <n v="8.9179393753062864E-5"/>
    <n v="2243.58"/>
    <n v="426.322"/>
    <n v="213.161"/>
    <n v="25.34010936757014"/>
  </r>
  <r>
    <x v="218"/>
    <x v="257"/>
    <x v="6"/>
    <x v="0"/>
    <x v="296"/>
    <x v="264"/>
    <n v="867.49"/>
    <n v="-1049.8359399999993"/>
    <n v="4.0212013587244281E-6"/>
    <n v="955.26"/>
    <n v="78.86272727272727"/>
    <n v="66.73"/>
    <n v="10.303955339113909"/>
  </r>
  <r>
    <x v="78"/>
    <x v="258"/>
    <x v="8"/>
    <x v="0"/>
    <x v="297"/>
    <x v="265"/>
    <n v="2233.4499999999998"/>
    <n v="316.12406000000055"/>
    <n v="1.0640935398705937E-4"/>
    <n v="2604.1400000000003"/>
    <n v="203.04090909090908"/>
    <n v="139.59062499999999"/>
    <n v="26.440748194625311"/>
  </r>
  <r>
    <x v="133"/>
    <x v="60"/>
    <x v="6"/>
    <x v="2"/>
    <x v="298"/>
    <x v="266"/>
    <n v="1404.46"/>
    <n v="-512.86593999999923"/>
    <n v="1.8411251356061799E-5"/>
    <n v="1499.65"/>
    <n v="140.446"/>
    <n v="108.03538461538461"/>
    <n v="16.603144579737556"/>
  </r>
  <r>
    <x v="219"/>
    <x v="259"/>
    <x v="4"/>
    <x v="7"/>
    <x v="299"/>
    <x v="267"/>
    <n v="1862.18"/>
    <n v="-55.1459399999992"/>
    <n v="5.3027372709418279E-5"/>
    <n v="1990.45"/>
    <n v="133.01285714285714"/>
    <n v="169.2890909090909"/>
    <n v="21.864271457085827"/>
  </r>
  <r>
    <x v="184"/>
    <x v="260"/>
    <x v="4"/>
    <x v="1"/>
    <x v="300"/>
    <x v="268"/>
    <n v="1132.2"/>
    <n v="-785.12593999999922"/>
    <n v="8.8410700507903914E-6"/>
    <n v="1293.8699999999999"/>
    <n v="125.80000000000001"/>
    <n v="102.92727272727274"/>
    <n v="13.188118811881189"/>
  </r>
  <r>
    <x v="220"/>
    <x v="216"/>
    <x v="10"/>
    <x v="8"/>
    <x v="301"/>
    <x v="224"/>
    <n v="2828.52"/>
    <n v="911.19406000000072"/>
    <n v="2.4026858153868922E-4"/>
    <n v="2987.58"/>
    <n v="565.70399999999995"/>
    <n v="471.42"/>
    <n v="32.939559799697214"/>
  </r>
  <r>
    <x v="50"/>
    <x v="261"/>
    <x v="5"/>
    <x v="0"/>
    <x v="301"/>
    <x v="224"/>
    <n v="3028.7"/>
    <n v="1111.3740600000006"/>
    <n v="2.9066591770874099E-4"/>
    <n v="3595.4399999999996"/>
    <n v="275.33636363636361"/>
    <n v="432.67142857142852"/>
    <n v="35.270758122743679"/>
  </r>
  <r>
    <x v="183"/>
    <x v="27"/>
    <x v="11"/>
    <x v="5"/>
    <x v="302"/>
    <x v="269"/>
    <n v="582.77"/>
    <n v="-1334.5559399999993"/>
    <n v="1.5873756145528875E-6"/>
    <n v="483.63999999999993"/>
    <n v="72.846249999999998"/>
    <n v="48.564166666666665"/>
    <n v="6.7536215088654528"/>
  </r>
  <r>
    <x v="0"/>
    <x v="262"/>
    <x v="3"/>
    <x v="4"/>
    <x v="303"/>
    <x v="242"/>
    <n v="2571.1"/>
    <n v="653.77406000000065"/>
    <n v="1.7680663358984815E-4"/>
    <n v="2372.5"/>
    <n v="642.77499999999998"/>
    <n v="285.67777777777775"/>
    <n v="29.768438115086255"/>
  </r>
  <r>
    <x v="115"/>
    <x v="155"/>
    <x v="10"/>
    <x v="6"/>
    <x v="304"/>
    <x v="270"/>
    <n v="2393.5500000000002"/>
    <n v="476.22406000000092"/>
    <n v="1.3741094307690086E-4"/>
    <n v="2165.7599999999998"/>
    <n v="341.93571428571431"/>
    <n v="398.92500000000001"/>
    <n v="27.607266435986162"/>
  </r>
  <r>
    <x v="88"/>
    <x v="246"/>
    <x v="5"/>
    <x v="0"/>
    <x v="305"/>
    <x v="150"/>
    <n v="3029.76"/>
    <n v="1112.434060000001"/>
    <n v="2.9092656619128526E-4"/>
    <n v="3045.45"/>
    <n v="275.43272727272728"/>
    <n v="432.82285714285717"/>
    <n v="34.929213742218131"/>
  </r>
  <r>
    <x v="221"/>
    <x v="263"/>
    <x v="6"/>
    <x v="12"/>
    <x v="306"/>
    <x v="271"/>
    <n v="1413.35"/>
    <n v="-503.97593999999935"/>
    <n v="1.8832844248418511E-5"/>
    <n v="864.19999999999993"/>
    <n v="117.77916666666665"/>
    <n v="108.71923076923076"/>
    <n v="16.267840699815839"/>
  </r>
  <r>
    <x v="157"/>
    <x v="121"/>
    <x v="0"/>
    <x v="11"/>
    <x v="307"/>
    <x v="272"/>
    <n v="2435.19"/>
    <n v="517.86406000000079"/>
    <n v="1.4621324364941362E-4"/>
    <n v="2652.2999999999997"/>
    <n v="811.73"/>
    <n v="162.346"/>
    <n v="27.981041020337816"/>
  </r>
  <r>
    <x v="222"/>
    <x v="239"/>
    <x v="8"/>
    <x v="0"/>
    <x v="308"/>
    <x v="273"/>
    <n v="2154.81"/>
    <n v="237.48406000000068"/>
    <n v="9.2930191121038462E-5"/>
    <n v="2511.27"/>
    <n v="195.89181818181817"/>
    <n v="134.675625"/>
    <n v="24.753704767375073"/>
  </r>
  <r>
    <x v="223"/>
    <x v="264"/>
    <x v="3"/>
    <x v="0"/>
    <x v="309"/>
    <x v="274"/>
    <n v="2357.66"/>
    <n v="440.33406000000059"/>
    <n v="1.3006042759304548E-4"/>
    <n v="2696.32"/>
    <n v="214.33272727272725"/>
    <n v="261.96222222222218"/>
    <n v="27.065319710710593"/>
  </r>
  <r>
    <x v="224"/>
    <x v="265"/>
    <x v="11"/>
    <x v="1"/>
    <x v="310"/>
    <x v="34"/>
    <n v="1166.3699999999999"/>
    <n v="-750.95593999999937"/>
    <n v="9.7351523003781491E-6"/>
    <n v="1221.99"/>
    <n v="129.59666666666666"/>
    <n v="97.197499999999991"/>
    <n v="13.304094901334549"/>
  </r>
  <r>
    <x v="197"/>
    <x v="266"/>
    <x v="10"/>
    <x v="10"/>
    <x v="311"/>
    <x v="275"/>
    <n v="1920.99"/>
    <n v="3.6640600000007453"/>
    <n v="5.9786458663008839E-5"/>
    <n v="1874.04"/>
    <n v="960.495"/>
    <n v="320.16500000000002"/>
    <n v="21.804653802497164"/>
  </r>
  <r>
    <x v="225"/>
    <x v="267"/>
    <x v="3"/>
    <x v="8"/>
    <x v="312"/>
    <x v="276"/>
    <n v="1726.61"/>
    <n v="-190.71593999999936"/>
    <n v="3.9662874962170107E-5"/>
    <n v="1370.6000000000001"/>
    <n v="345.322"/>
    <n v="191.84555555555553"/>
    <n v="19.567203082502267"/>
  </r>
  <r>
    <x v="226"/>
    <x v="246"/>
    <x v="7"/>
    <x v="3"/>
    <x v="313"/>
    <x v="277"/>
    <n v="2506.6799999999998"/>
    <n v="589.35406000000057"/>
    <n v="1.6197152755240019E-4"/>
    <n v="3091.71"/>
    <n v="192.82153846153844"/>
    <n v="313.33499999999998"/>
    <n v="28.394653375623015"/>
  </r>
  <r>
    <x v="146"/>
    <x v="207"/>
    <x v="11"/>
    <x v="3"/>
    <x v="314"/>
    <x v="278"/>
    <n v="2711.19"/>
    <n v="793.86406000000079"/>
    <n v="2.1073341293041415E-4"/>
    <n v="2864.62"/>
    <n v="208.55307692307693"/>
    <n v="225.9325"/>
    <n v="30.548619718309858"/>
  </r>
  <r>
    <x v="137"/>
    <x v="40"/>
    <x v="7"/>
    <x v="10"/>
    <x v="315"/>
    <x v="279"/>
    <n v="1647.54"/>
    <n v="-269.7859399999993"/>
    <n v="3.318631756479292E-5"/>
    <n v="1640.45"/>
    <n v="823.77"/>
    <n v="205.9425"/>
    <n v="18.549200630488631"/>
  </r>
  <r>
    <x v="55"/>
    <x v="268"/>
    <x v="11"/>
    <x v="0"/>
    <x v="316"/>
    <x v="280"/>
    <n v="1295.81"/>
    <n v="-621.51593999999932"/>
    <n v="1.3867612692043486E-5"/>
    <n v="1478.1999999999998"/>
    <n v="117.80090909090909"/>
    <n v="107.98416666666667"/>
    <n v="14.579320432043204"/>
  </r>
  <r>
    <x v="227"/>
    <x v="269"/>
    <x v="0"/>
    <x v="10"/>
    <x v="317"/>
    <x v="194"/>
    <n v="2240.9"/>
    <n v="323.57406000000083"/>
    <n v="1.0774725456263846E-4"/>
    <n v="2176"/>
    <n v="1120.45"/>
    <n v="149.39333333333335"/>
    <n v="25.046384262881414"/>
  </r>
  <r>
    <x v="160"/>
    <x v="270"/>
    <x v="8"/>
    <x v="10"/>
    <x v="318"/>
    <x v="281"/>
    <n v="1184.6400000000001"/>
    <n v="-732.68593999999916"/>
    <n v="1.0244581203029857E-5"/>
    <n v="546.84"/>
    <n v="592.32000000000005"/>
    <n v="74.040000000000006"/>
    <n v="13.218478018299487"/>
  </r>
  <r>
    <x v="152"/>
    <x v="15"/>
    <x v="10"/>
    <x v="11"/>
    <x v="319"/>
    <x v="204"/>
    <n v="936.21"/>
    <n v="-981.11593999999923"/>
    <n v="4.9687810448947226E-6"/>
    <n v="793"/>
    <n v="312.07"/>
    <n v="156.035"/>
    <n v="10.445275019524713"/>
  </r>
  <r>
    <x v="228"/>
    <x v="271"/>
    <x v="3"/>
    <x v="9"/>
    <x v="320"/>
    <x v="282"/>
    <n v="789.63"/>
    <n v="-1127.6959399999992"/>
    <n v="3.1451235729373933E-6"/>
    <n v="1012.65"/>
    <n v="131.60499999999999"/>
    <n v="87.736666666666665"/>
    <n v="8.7912491649966604"/>
  </r>
  <r>
    <x v="229"/>
    <x v="272"/>
    <x v="4"/>
    <x v="10"/>
    <x v="321"/>
    <x v="61"/>
    <n v="962.96"/>
    <n v="-954.36593999999923"/>
    <n v="5.3881340299818592E-6"/>
    <n v="690.53000000000009"/>
    <n v="481.48"/>
    <n v="87.541818181818186"/>
    <n v="10.679383386935788"/>
  </r>
  <r>
    <x v="152"/>
    <x v="273"/>
    <x v="9"/>
    <x v="9"/>
    <x v="322"/>
    <x v="283"/>
    <n v="405.39"/>
    <n v="-1511.9359399999994"/>
    <n v="8.5212557594113226E-7"/>
    <n v="405.6"/>
    <n v="67.564999999999998"/>
    <n v="40.539000000000001"/>
    <n v="4.4928516014629274"/>
  </r>
  <r>
    <x v="230"/>
    <x v="68"/>
    <x v="0"/>
    <x v="5"/>
    <x v="323"/>
    <x v="284"/>
    <n v="1747.24"/>
    <n v="-170.08593999999925"/>
    <n v="4.1506501004061092E-5"/>
    <n v="1546.96"/>
    <n v="218.405"/>
    <n v="116.48266666666667"/>
    <n v="19.330014382121917"/>
  </r>
  <r>
    <x v="231"/>
    <x v="274"/>
    <x v="9"/>
    <x v="0"/>
    <x v="324"/>
    <x v="285"/>
    <n v="2056"/>
    <n v="138.67406000000074"/>
    <n v="7.7669286103412992E-5"/>
    <n v="2167.9500000000003"/>
    <n v="186.90909090909091"/>
    <n v="205.6"/>
    <n v="22.72074262349431"/>
  </r>
  <r>
    <x v="189"/>
    <x v="275"/>
    <x v="8"/>
    <x v="11"/>
    <x v="325"/>
    <x v="286"/>
    <n v="438.92"/>
    <n v="-1478.4059399999992"/>
    <n v="9.6089155046881689E-7"/>
    <n v="328.95"/>
    <n v="146.30666666666667"/>
    <n v="27.432500000000001"/>
    <n v="4.8424536628420123"/>
  </r>
  <r>
    <x v="186"/>
    <x v="276"/>
    <x v="7"/>
    <x v="8"/>
    <x v="326"/>
    <x v="287"/>
    <n v="1067.01"/>
    <n v="-850.31593999999927"/>
    <n v="7.3317761753060884E-6"/>
    <n v="851.73"/>
    <n v="213.40199999999999"/>
    <n v="133.37625"/>
    <n v="11.762870686804101"/>
  </r>
  <r>
    <x v="232"/>
    <x v="60"/>
    <x v="4"/>
    <x v="2"/>
    <x v="327"/>
    <x v="288"/>
    <n v="658.28"/>
    <n v="-1259.0459399999993"/>
    <n v="2.0480439263095711E-6"/>
    <n v="627.45000000000005"/>
    <n v="65.828000000000003"/>
    <n v="59.843636363636364"/>
    <n v="7.2561728395061724"/>
  </r>
  <r>
    <x v="233"/>
    <x v="108"/>
    <x v="0"/>
    <x v="0"/>
    <x v="328"/>
    <x v="289"/>
    <n v="989.98"/>
    <n v="-927.34593999999925"/>
    <n v="5.843201658672391E-6"/>
    <n v="1094.3999999999999"/>
    <n v="89.99818181818182"/>
    <n v="65.998666666666665"/>
    <n v="10.80764192139738"/>
  </r>
  <r>
    <x v="102"/>
    <x v="258"/>
    <x v="10"/>
    <x v="6"/>
    <x v="329"/>
    <x v="290"/>
    <n v="2844.16"/>
    <n v="926.83406000000059"/>
    <n v="2.4423959657188428E-4"/>
    <n v="2946.7900000000004"/>
    <n v="406.30857142857138"/>
    <n v="474.02666666666664"/>
    <n v="31.005777826229149"/>
  </r>
  <r>
    <x v="196"/>
    <x v="84"/>
    <x v="4"/>
    <x v="1"/>
    <x v="330"/>
    <x v="291"/>
    <n v="497.66"/>
    <n v="-1419.6659399999992"/>
    <n v="1.1825917703648083E-6"/>
    <n v="447.91999999999996"/>
    <n v="55.295555555555559"/>
    <n v="45.241818181818182"/>
    <n v="5.4240871934604904"/>
  </r>
  <r>
    <x v="206"/>
    <x v="277"/>
    <x v="10"/>
    <x v="9"/>
    <x v="331"/>
    <x v="292"/>
    <n v="3118.39"/>
    <n v="1201.0640600000006"/>
    <n v="3.1226207287868605E-4"/>
    <n v="3617.82"/>
    <n v="519.73166666666668"/>
    <n v="519.73166666666668"/>
    <n v="33.984197907584999"/>
  </r>
  <r>
    <x v="131"/>
    <x v="278"/>
    <x v="9"/>
    <x v="2"/>
    <x v="332"/>
    <x v="293"/>
    <n v="1463.05"/>
    <n v="-454.27593999999931"/>
    <n v="2.1341343610752933E-5"/>
    <n v="1176.08"/>
    <n v="146.30500000000001"/>
    <n v="146.30500000000001"/>
    <n v="15.93562792724104"/>
  </r>
  <r>
    <x v="100"/>
    <x v="103"/>
    <x v="5"/>
    <x v="7"/>
    <x v="333"/>
    <x v="294"/>
    <n v="777.55"/>
    <n v="-1139.7759399999993"/>
    <n v="3.0257474713162131E-6"/>
    <n v="718.1"/>
    <n v="55.539285714285711"/>
    <n v="111.07857142857142"/>
    <n v="8.4168651223208482"/>
  </r>
  <r>
    <x v="200"/>
    <x v="279"/>
    <x v="6"/>
    <x v="6"/>
    <x v="334"/>
    <x v="69"/>
    <n v="1279.4100000000001"/>
    <n v="-637.91593999999918"/>
    <n v="1.3272593953004275E-5"/>
    <n v="1275.76"/>
    <n v="182.77285714285716"/>
    <n v="98.416153846153847"/>
    <n v="13.840437040242321"/>
  </r>
  <r>
    <x v="120"/>
    <x v="108"/>
    <x v="1"/>
    <x v="1"/>
    <x v="335"/>
    <x v="75"/>
    <n v="582.28"/>
    <n v="-1335.0459399999993"/>
    <n v="1.5847221262575883E-6"/>
    <n v="405.84"/>
    <n v="64.697777777777773"/>
    <n v="41.591428571428573"/>
    <n v="6.2921979684460769"/>
  </r>
  <r>
    <x v="4"/>
    <x v="280"/>
    <x v="8"/>
    <x v="1"/>
    <x v="336"/>
    <x v="295"/>
    <n v="3156.76"/>
    <n v="1239.434060000001"/>
    <n v="3.2115491960525358E-4"/>
    <n v="3291.75"/>
    <n v="350.75111111111113"/>
    <n v="197.29750000000001"/>
    <n v="34.086599719252781"/>
  </r>
  <r>
    <x v="234"/>
    <x v="49"/>
    <x v="4"/>
    <x v="6"/>
    <x v="337"/>
    <x v="296"/>
    <n v="3327.96"/>
    <n v="1410.6340600000008"/>
    <n v="3.5723049835239076E-4"/>
    <n v="2753.03"/>
    <n v="475.42285714285714"/>
    <n v="302.5418181818182"/>
    <n v="35.884839335777443"/>
  </r>
  <r>
    <x v="235"/>
    <x v="281"/>
    <x v="0"/>
    <x v="2"/>
    <x v="338"/>
    <x v="297"/>
    <n v="2779.71"/>
    <n v="862.38406000000077"/>
    <n v="2.2790940383754621E-4"/>
    <n v="2542"/>
    <n v="277.971"/>
    <n v="185.31399999999999"/>
    <n v="29.672395388556787"/>
  </r>
  <r>
    <x v="236"/>
    <x v="282"/>
    <x v="8"/>
    <x v="7"/>
    <x v="339"/>
    <x v="47"/>
    <n v="1489.89"/>
    <n v="-427.43593999999916"/>
    <n v="2.280766145569355E-5"/>
    <n v="1617.72"/>
    <n v="106.4207142857143"/>
    <n v="93.118125000000006"/>
    <n v="15.900640341515475"/>
  </r>
  <r>
    <x v="237"/>
    <x v="283"/>
    <x v="3"/>
    <x v="0"/>
    <x v="340"/>
    <x v="298"/>
    <n v="1569.51"/>
    <n v="-347.81593999999927"/>
    <n v="2.7653979839874197E-5"/>
    <n v="1297.94"/>
    <n v="142.68272727272728"/>
    <n v="174.39"/>
    <n v="16.727166151550676"/>
  </r>
  <r>
    <x v="238"/>
    <x v="284"/>
    <x v="0"/>
    <x v="2"/>
    <x v="341"/>
    <x v="299"/>
    <n v="909.76"/>
    <n v="-1007.5659399999993"/>
    <n v="4.5828450174690755E-6"/>
    <n v="1253.8499999999999"/>
    <n v="90.975999999999999"/>
    <n v="60.650666666666666"/>
    <n v="9.6659583510412226"/>
  </r>
  <r>
    <x v="239"/>
    <x v="86"/>
    <x v="1"/>
    <x v="4"/>
    <x v="342"/>
    <x v="300"/>
    <n v="2196.8000000000002"/>
    <n v="279.47406000000092"/>
    <n v="9.9980735884671546E-5"/>
    <n v="2020.27"/>
    <n v="549.20000000000005"/>
    <n v="156.91428571428574"/>
    <n v="23.253943050703928"/>
  </r>
  <r>
    <x v="240"/>
    <x v="43"/>
    <x v="0"/>
    <x v="1"/>
    <x v="343"/>
    <x v="301"/>
    <n v="1746.03"/>
    <n v="-171.29593999999929"/>
    <n v="4.1396550609083279E-5"/>
    <n v="1891.0700000000002"/>
    <n v="194.00333333333333"/>
    <n v="116.402"/>
    <n v="18.447226624405705"/>
  </r>
  <r>
    <x v="241"/>
    <x v="54"/>
    <x v="9"/>
    <x v="1"/>
    <x v="344"/>
    <x v="302"/>
    <n v="2815.61"/>
    <n v="898.28406000000086"/>
    <n v="2.3699354725043446E-4"/>
    <n v="2870.4"/>
    <n v="312.84555555555556"/>
    <n v="281.56100000000004"/>
    <n v="29.563313733725327"/>
  </r>
  <r>
    <x v="242"/>
    <x v="285"/>
    <x v="3"/>
    <x v="6"/>
    <x v="345"/>
    <x v="303"/>
    <n v="626.48"/>
    <n v="-1290.8459399999992"/>
    <n v="1.8409983301027869E-6"/>
    <n v="583.01"/>
    <n v="89.497142857142862"/>
    <n v="69.608888888888885"/>
    <n v="6.5772178477690293"/>
  </r>
  <r>
    <x v="243"/>
    <x v="136"/>
    <x v="11"/>
    <x v="3"/>
    <x v="346"/>
    <x v="304"/>
    <n v="360.83"/>
    <n v="-1556.4959399999993"/>
    <n v="7.2506590471483253E-7"/>
    <n v="282.54000000000002"/>
    <n v="27.756153846153843"/>
    <n v="30.069166666666664"/>
    <n v="3.7783246073298429"/>
  </r>
  <r>
    <x v="244"/>
    <x v="214"/>
    <x v="1"/>
    <x v="12"/>
    <x v="347"/>
    <x v="305"/>
    <n v="950.27"/>
    <n v="-967.05593999999928"/>
    <n v="5.1854433062148581E-6"/>
    <n v="499.59"/>
    <n v="79.189166666666665"/>
    <n v="67.876428571428576"/>
    <n v="9.9359054788791301"/>
  </r>
  <r>
    <x v="83"/>
    <x v="286"/>
    <x v="4"/>
    <x v="3"/>
    <x v="347"/>
    <x v="306"/>
    <n v="2441.69"/>
    <n v="524.36406000000079"/>
    <n v="1.4761302167370143E-4"/>
    <n v="2303.6400000000003"/>
    <n v="187.8223076923077"/>
    <n v="221.97181818181818"/>
    <n v="25.530008364700961"/>
  </r>
  <r>
    <x v="22"/>
    <x v="216"/>
    <x v="0"/>
    <x v="5"/>
    <x v="348"/>
    <x v="307"/>
    <n v="709.71"/>
    <n v="-1207.6159399999992"/>
    <n v="2.427847165722936E-6"/>
    <n v="650.76"/>
    <n v="88.713750000000005"/>
    <n v="47.314"/>
    <n v="7.4198640878201774"/>
  </r>
  <r>
    <x v="215"/>
    <x v="287"/>
    <x v="0"/>
    <x v="0"/>
    <x v="349"/>
    <x v="308"/>
    <n v="1518.5"/>
    <n v="-398.82593999999926"/>
    <n v="2.4461395782845199E-5"/>
    <n v="1585.9399999999998"/>
    <n v="138.04545454545453"/>
    <n v="101.23333333333333"/>
    <n v="15.801248699271593"/>
  </r>
  <r>
    <x v="245"/>
    <x v="158"/>
    <x v="4"/>
    <x v="5"/>
    <x v="350"/>
    <x v="309"/>
    <n v="2000.62"/>
    <n v="83.294060000000627"/>
    <n v="6.9925859339856942E-5"/>
    <n v="2006.4"/>
    <n v="250.07749999999999"/>
    <n v="181.87454545454545"/>
    <n v="20.744711737868105"/>
  </r>
  <r>
    <x v="246"/>
    <x v="7"/>
    <x v="5"/>
    <x v="0"/>
    <x v="351"/>
    <x v="131"/>
    <n v="847.19"/>
    <n v="-1070.1359399999992"/>
    <n v="3.7739678206852657E-6"/>
    <n v="1029.4199999999998"/>
    <n v="77.017272727272726"/>
    <n v="121.02714285714286"/>
    <n v="8.7728072900486698"/>
  </r>
  <r>
    <x v="243"/>
    <x v="288"/>
    <x v="3"/>
    <x v="5"/>
    <x v="352"/>
    <x v="310"/>
    <n v="520.32000000000005"/>
    <n v="-1397.0059399999991"/>
    <n v="1.2799569159728914E-6"/>
    <n v="834.36"/>
    <n v="65.040000000000006"/>
    <n v="57.81333333333334"/>
    <n v="5.3431916204559462"/>
  </r>
  <r>
    <x v="247"/>
    <x v="289"/>
    <x v="10"/>
    <x v="0"/>
    <x v="353"/>
    <x v="311"/>
    <n v="393.88"/>
    <n v="-1523.4459399999992"/>
    <n v="8.1747881945435063E-7"/>
    <n v="421.47999999999996"/>
    <n v="35.807272727272725"/>
    <n v="65.646666666666661"/>
    <n v="4.0410382681850825"/>
  </r>
  <r>
    <x v="248"/>
    <x v="132"/>
    <x v="7"/>
    <x v="10"/>
    <x v="354"/>
    <x v="312"/>
    <n v="1818.38"/>
    <n v="-98.945939999999155"/>
    <n v="4.8380560784305082E-5"/>
    <n v="1425.06"/>
    <n v="909.19"/>
    <n v="227.29750000000001"/>
    <n v="18.62521765850661"/>
  </r>
  <r>
    <x v="114"/>
    <x v="290"/>
    <x v="7"/>
    <x v="4"/>
    <x v="355"/>
    <x v="313"/>
    <n v="648.26"/>
    <n v="-1269.0659399999993"/>
    <n v="1.9806357031575572E-6"/>
    <n v="568"/>
    <n v="162.065"/>
    <n v="81.032499999999999"/>
    <n v="6.612873610119351"/>
  </r>
  <r>
    <x v="13"/>
    <x v="179"/>
    <x v="3"/>
    <x v="11"/>
    <x v="356"/>
    <x v="314"/>
    <n v="400.75"/>
    <n v="-1516.5759399999993"/>
    <n v="8.3799928395232412E-7"/>
    <n v="427.44000000000005"/>
    <n v="133.58333333333334"/>
    <n v="44.527777777777779"/>
    <n v="4.0443031587445759"/>
  </r>
  <r>
    <x v="8"/>
    <x v="120"/>
    <x v="1"/>
    <x v="5"/>
    <x v="357"/>
    <x v="160"/>
    <n v="2827.97"/>
    <n v="910.64406000000054"/>
    <n v="2.4012899477513771E-4"/>
    <n v="3111.59"/>
    <n v="353.49624999999997"/>
    <n v="201.99785714285713"/>
    <n v="28.424665795557342"/>
  </r>
  <r>
    <x v="249"/>
    <x v="256"/>
    <x v="5"/>
    <x v="3"/>
    <x v="358"/>
    <x v="315"/>
    <n v="1352.53"/>
    <n v="-564.79593999999929"/>
    <n v="1.6103753901418102E-5"/>
    <n v="1501.85"/>
    <n v="104.04076923076923"/>
    <n v="193.21857142857144"/>
    <n v="13.575529458998295"/>
  </r>
  <r>
    <x v="250"/>
    <x v="291"/>
    <x v="8"/>
    <x v="5"/>
    <x v="359"/>
    <x v="316"/>
    <n v="937.07"/>
    <n v="-980.25593999999921"/>
    <n v="4.9817993346321998E-6"/>
    <n v="1167.25"/>
    <n v="117.13375000000001"/>
    <n v="58.566875000000003"/>
    <n v="9.3753876938469229"/>
  </r>
  <r>
    <x v="251"/>
    <x v="37"/>
    <x v="6"/>
    <x v="2"/>
    <x v="360"/>
    <x v="109"/>
    <n v="3642.11"/>
    <n v="1724.7840600000009"/>
    <n v="4.0089162563400983E-4"/>
    <n v="4087.84"/>
    <n v="364.21100000000001"/>
    <n v="280.16230769230771"/>
    <n v="36.395623063855304"/>
  </r>
  <r>
    <x v="206"/>
    <x v="214"/>
    <x v="0"/>
    <x v="9"/>
    <x v="361"/>
    <x v="317"/>
    <n v="1007.45"/>
    <n v="-909.87593999999922"/>
    <n v="6.1551777488972799E-6"/>
    <n v="1086.54"/>
    <n v="167.90833333333333"/>
    <n v="67.163333333333341"/>
    <n v="9.9236603624901498"/>
  </r>
  <r>
    <x v="235"/>
    <x v="151"/>
    <x v="4"/>
    <x v="12"/>
    <x v="362"/>
    <x v="269"/>
    <n v="1157.68"/>
    <n v="-759.6459399999992"/>
    <n v="9.5006462950693322E-6"/>
    <n v="1205.4000000000001"/>
    <n v="96.473333333333343"/>
    <n v="105.24363636363637"/>
    <n v="11.396731640086632"/>
  </r>
  <r>
    <x v="233"/>
    <x v="247"/>
    <x v="5"/>
    <x v="4"/>
    <x v="363"/>
    <x v="318"/>
    <n v="731.8"/>
    <n v="-1185.5259399999993"/>
    <n v="2.6096641475711334E-6"/>
    <n v="902.4"/>
    <n v="182.95"/>
    <n v="104.54285714285713"/>
    <n v="7.1886051080550093"/>
  </r>
  <r>
    <x v="252"/>
    <x v="292"/>
    <x v="2"/>
    <x v="11"/>
    <x v="364"/>
    <x v="319"/>
    <n v="542.67999999999995"/>
    <n v="-1374.6459399999994"/>
    <n v="1.3831569154658588E-6"/>
    <n v="608.78"/>
    <n v="180.89333333333332"/>
    <n v="31.922352941176467"/>
    <n v="5.3167434113843441"/>
  </r>
  <r>
    <x v="24"/>
    <x v="293"/>
    <x v="0"/>
    <x v="6"/>
    <x v="365"/>
    <x v="320"/>
    <n v="1481.44"/>
    <n v="-435.88593999999921"/>
    <n v="2.2337293246299618E-5"/>
    <n v="1182.94"/>
    <n v="211.63428571428571"/>
    <n v="98.762666666666675"/>
    <n v="14.47284095349746"/>
  </r>
  <r>
    <x v="253"/>
    <x v="294"/>
    <x v="5"/>
    <x v="1"/>
    <x v="366"/>
    <x v="321"/>
    <n v="3015.51"/>
    <n v="1098.184060000001"/>
    <n v="2.8741367138120349E-4"/>
    <n v="3452.31"/>
    <n v="335.05666666666667"/>
    <n v="430.7871428571429"/>
    <n v="29.439714927267403"/>
  </r>
  <r>
    <x v="160"/>
    <x v="279"/>
    <x v="8"/>
    <x v="8"/>
    <x v="367"/>
    <x v="322"/>
    <n v="981.97"/>
    <n v="-935.35593999999924"/>
    <n v="5.7048857430399934E-6"/>
    <n v="633.56999999999994"/>
    <n v="196.39400000000001"/>
    <n v="61.373125000000002"/>
    <n v="9.5661958110082796"/>
  </r>
  <r>
    <x v="246"/>
    <x v="295"/>
    <x v="2"/>
    <x v="9"/>
    <x v="368"/>
    <x v="323"/>
    <n v="2467.1999999999998"/>
    <n v="549.87406000000055"/>
    <n v="1.5317165545317705E-4"/>
    <n v="2859.12"/>
    <n v="411.2"/>
    <n v="145.12941176470588"/>
    <n v="24.028048305414877"/>
  </r>
  <r>
    <x v="254"/>
    <x v="296"/>
    <x v="10"/>
    <x v="0"/>
    <x v="369"/>
    <x v="324"/>
    <n v="3112.92"/>
    <n v="1195.5940600000008"/>
    <n v="3.109753814260753E-4"/>
    <n v="3014.7400000000002"/>
    <n v="282.99272727272728"/>
    <n v="518.82000000000005"/>
    <n v="30.20199864169982"/>
  </r>
  <r>
    <x v="183"/>
    <x v="297"/>
    <x v="8"/>
    <x v="8"/>
    <x v="370"/>
    <x v="9"/>
    <n v="1191.31"/>
    <n v="-726.01593999999932"/>
    <n v="1.0436222407812219E-5"/>
    <n v="1011.15"/>
    <n v="238.262"/>
    <n v="74.456874999999997"/>
    <n v="11.533643140671893"/>
  </r>
  <r>
    <x v="113"/>
    <x v="122"/>
    <x v="8"/>
    <x v="5"/>
    <x v="371"/>
    <x v="138"/>
    <n v="697.78"/>
    <n v="-1219.5459399999993"/>
    <n v="2.3344827087077818E-6"/>
    <n v="704.74"/>
    <n v="87.222499999999997"/>
    <n v="43.611249999999998"/>
    <n v="6.7548886737657305"/>
  </r>
  <r>
    <x v="240"/>
    <x v="298"/>
    <x v="6"/>
    <x v="11"/>
    <x v="372"/>
    <x v="325"/>
    <n v="2183.37"/>
    <n v="266.04406000000063"/>
    <n v="9.7689047645155378E-5"/>
    <n v="2205.7999999999997"/>
    <n v="727.79"/>
    <n v="167.95153846153846"/>
    <n v="21.070932252460914"/>
  </r>
  <r>
    <x v="23"/>
    <x v="299"/>
    <x v="0"/>
    <x v="2"/>
    <x v="373"/>
    <x v="326"/>
    <n v="1034.6600000000001"/>
    <n v="-882.66593999999918"/>
    <n v="6.670333482008082E-6"/>
    <n v="581.66"/>
    <n v="103.46600000000001"/>
    <n v="68.977333333333334"/>
    <n v="9.9832111153994596"/>
  </r>
  <r>
    <x v="219"/>
    <x v="300"/>
    <x v="7"/>
    <x v="0"/>
    <x v="374"/>
    <x v="327"/>
    <n v="1355.89"/>
    <n v="-561.43593999999916"/>
    <n v="1.6245279181134253E-5"/>
    <n v="1478.15"/>
    <n v="123.26272727272728"/>
    <n v="169.48625000000001"/>
    <n v="13.073859801369204"/>
  </r>
  <r>
    <x v="244"/>
    <x v="301"/>
    <x v="2"/>
    <x v="7"/>
    <x v="375"/>
    <x v="328"/>
    <n v="1445.85"/>
    <n v="-471.47593999999935"/>
    <n v="2.0443498726613349E-5"/>
    <n v="1387.14"/>
    <n v="103.27499999999999"/>
    <n v="85.05"/>
    <n v="13.938590571676466"/>
  </r>
  <r>
    <x v="255"/>
    <x v="302"/>
    <x v="7"/>
    <x v="0"/>
    <x v="376"/>
    <x v="225"/>
    <n v="1162.21"/>
    <n v="-755.11593999999923"/>
    <n v="9.6222732670433629E-6"/>
    <n v="1212.18"/>
    <n v="105.65545454545455"/>
    <n v="145.27625"/>
    <n v="11.193393046325726"/>
  </r>
  <r>
    <x v="177"/>
    <x v="303"/>
    <x v="1"/>
    <x v="12"/>
    <x v="377"/>
    <x v="329"/>
    <n v="2451.31"/>
    <n v="533.98406000000068"/>
    <n v="1.496971374888868E-4"/>
    <n v="2723.7599999999998"/>
    <n v="204.27583333333334"/>
    <n v="175.09357142857144"/>
    <n v="23.60433317284545"/>
  </r>
  <r>
    <x v="256"/>
    <x v="304"/>
    <x v="11"/>
    <x v="6"/>
    <x v="378"/>
    <x v="330"/>
    <n v="1978.25"/>
    <n v="60.924060000000736"/>
    <n v="6.6960263117161599E-5"/>
    <n v="1971.2000000000003"/>
    <n v="282.60714285714283"/>
    <n v="164.85416666666666"/>
    <n v="19.017977312055375"/>
  </r>
  <r>
    <x v="80"/>
    <x v="46"/>
    <x v="7"/>
    <x v="4"/>
    <x v="379"/>
    <x v="331"/>
    <n v="1204.25"/>
    <n v="-713.07593999999926"/>
    <n v="1.0816854886278856E-5"/>
    <n v="1134.4199999999998"/>
    <n v="301.0625"/>
    <n v="150.53125"/>
    <n v="11.569315015851666"/>
  </r>
  <r>
    <x v="125"/>
    <x v="69"/>
    <x v="10"/>
    <x v="2"/>
    <x v="380"/>
    <x v="332"/>
    <n v="1135.57"/>
    <n v="-781.75593999999933"/>
    <n v="8.9259559570161834E-6"/>
    <n v="1329.9"/>
    <n v="113.55699999999999"/>
    <n v="189.26166666666666"/>
    <n v="10.894847932457065"/>
  </r>
  <r>
    <x v="257"/>
    <x v="305"/>
    <x v="0"/>
    <x v="11"/>
    <x v="381"/>
    <x v="333"/>
    <n v="487.67"/>
    <n v="-1429.6559399999992"/>
    <n v="1.1418581402893596E-6"/>
    <n v="350.35"/>
    <n v="162.55666666666667"/>
    <n v="32.511333333333333"/>
    <n v="4.6671451813570677"/>
  </r>
  <r>
    <x v="107"/>
    <x v="306"/>
    <x v="11"/>
    <x v="12"/>
    <x v="382"/>
    <x v="81"/>
    <n v="3238.1"/>
    <n v="1320.7740600000006"/>
    <n v="3.3911534389311534E-4"/>
    <n v="3663.6099999999997"/>
    <n v="269.84166666666664"/>
    <n v="269.84166666666664"/>
    <n v="30.915600534657248"/>
  </r>
  <r>
    <x v="73"/>
    <x v="48"/>
    <x v="4"/>
    <x v="12"/>
    <x v="383"/>
    <x v="334"/>
    <n v="1118.49"/>
    <n v="-798.83593999999925"/>
    <n v="8.5029296722020728E-6"/>
    <n v="1043.19"/>
    <n v="93.207499999999996"/>
    <n v="101.6809090909091"/>
    <n v="10.673632980246206"/>
  </r>
  <r>
    <x v="196"/>
    <x v="307"/>
    <x v="7"/>
    <x v="0"/>
    <x v="384"/>
    <x v="123"/>
    <n v="888.7"/>
    <n v="-1028.6259399999992"/>
    <n v="4.2948507183407278E-6"/>
    <n v="808.71999999999991"/>
    <n v="80.790909090909096"/>
    <n v="111.08750000000001"/>
    <n v="8.4734935163996958"/>
  </r>
  <r>
    <x v="53"/>
    <x v="308"/>
    <x v="11"/>
    <x v="0"/>
    <x v="385"/>
    <x v="216"/>
    <n v="1374.78"/>
    <n v="-542.54593999999929"/>
    <n v="1.7060641427733305E-5"/>
    <n v="1766.65"/>
    <n v="124.98"/>
    <n v="114.565"/>
    <n v="13.098132621951221"/>
  </r>
  <r>
    <x v="258"/>
    <x v="309"/>
    <x v="3"/>
    <x v="9"/>
    <x v="386"/>
    <x v="335"/>
    <n v="449.08"/>
    <n v="-1468.2459399999993"/>
    <n v="9.9628033931187482E-7"/>
    <n v="384.67"/>
    <n v="74.846666666666664"/>
    <n v="49.897777777777776"/>
    <n v="4.2720700152206996"/>
  </r>
  <r>
    <x v="259"/>
    <x v="299"/>
    <x v="8"/>
    <x v="1"/>
    <x v="387"/>
    <x v="80"/>
    <n v="831.77"/>
    <n v="-1085.5559399999993"/>
    <n v="3.595337672169853E-6"/>
    <n v="617.22"/>
    <n v="92.418888888888887"/>
    <n v="51.985624999999999"/>
    <n v="7.8863183843747038"/>
  </r>
  <r>
    <x v="260"/>
    <x v="309"/>
    <x v="1"/>
    <x v="10"/>
    <x v="388"/>
    <x v="70"/>
    <n v="581.57000000000005"/>
    <n v="-1335.7559399999991"/>
    <n v="1.5808844368084151E-6"/>
    <n v="260.93"/>
    <n v="290.78500000000003"/>
    <n v="41.540714285714287"/>
    <n v="5.5114670204700538"/>
  </r>
  <r>
    <x v="182"/>
    <x v="310"/>
    <x v="8"/>
    <x v="10"/>
    <x v="389"/>
    <x v="129"/>
    <n v="1814.98"/>
    <n v="-102.34593999999925"/>
    <n v="4.8033313514257103E-5"/>
    <n v="1860.6"/>
    <n v="907.49"/>
    <n v="113.43625"/>
    <n v="17.117608224087522"/>
  </r>
  <r>
    <x v="241"/>
    <x v="251"/>
    <x v="9"/>
    <x v="7"/>
    <x v="390"/>
    <x v="336"/>
    <n v="525.72"/>
    <n v="-1391.6059399999992"/>
    <n v="1.3042147248420863E-6"/>
    <n v="979.8"/>
    <n v="37.551428571428573"/>
    <n v="52.572000000000003"/>
    <n v="4.9526142251530851"/>
  </r>
  <r>
    <x v="84"/>
    <x v="291"/>
    <x v="10"/>
    <x v="11"/>
    <x v="391"/>
    <x v="337"/>
    <n v="1917.57"/>
    <n v="0.24406000000067252"/>
    <n v="5.9376701391730796E-5"/>
    <n v="2346"/>
    <n v="639.18999999999994"/>
    <n v="319.59499999999997"/>
    <n v="17.991837117658097"/>
  </r>
  <r>
    <x v="261"/>
    <x v="189"/>
    <x v="1"/>
    <x v="4"/>
    <x v="392"/>
    <x v="338"/>
    <n v="1547.81"/>
    <n v="-369.51593999999932"/>
    <n v="2.6256600510591998E-5"/>
    <n v="1024.48"/>
    <n v="386.95249999999999"/>
    <n v="110.55785714285715"/>
    <n v="14.517069968111047"/>
  </r>
  <r>
    <x v="99"/>
    <x v="231"/>
    <x v="0"/>
    <x v="11"/>
    <x v="393"/>
    <x v="339"/>
    <n v="2269.98"/>
    <n v="352.65406000000075"/>
    <n v="1.130694367969647E-4"/>
    <n v="2352.92"/>
    <n v="756.66"/>
    <n v="151.33199999999999"/>
    <n v="21.284388185654006"/>
  </r>
  <r>
    <x v="147"/>
    <x v="311"/>
    <x v="1"/>
    <x v="4"/>
    <x v="394"/>
    <x v="340"/>
    <n v="3047.58"/>
    <n v="1130.2540600000007"/>
    <n v="2.9529141440858041E-4"/>
    <n v="2975.4"/>
    <n v="761.89499999999998"/>
    <n v="217.68428571428572"/>
    <n v="28.516702535791147"/>
  </r>
  <r>
    <x v="262"/>
    <x v="312"/>
    <x v="2"/>
    <x v="5"/>
    <x v="395"/>
    <x v="341"/>
    <n v="1063.01"/>
    <n v="-854.31593999999927"/>
    <n v="7.2469935723939137E-6"/>
    <n v="1159.68"/>
    <n v="132.87625"/>
    <n v="62.53"/>
    <n v="9.9235436893203879"/>
  </r>
  <r>
    <x v="263"/>
    <x v="29"/>
    <x v="4"/>
    <x v="7"/>
    <x v="396"/>
    <x v="39"/>
    <n v="2233.91"/>
    <n v="316.58406000000059"/>
    <n v="1.064916590208782E-4"/>
    <n v="2593.6999999999998"/>
    <n v="159.565"/>
    <n v="203.08272727272725"/>
    <n v="20.784425009304055"/>
  </r>
  <r>
    <x v="141"/>
    <x v="29"/>
    <x v="0"/>
    <x v="11"/>
    <x v="397"/>
    <x v="342"/>
    <n v="1822.27"/>
    <n v="-95.055939999999282"/>
    <n v="4.8780206528042264E-5"/>
    <n v="2257.2199999999998"/>
    <n v="607.42333333333329"/>
    <n v="121.48466666666667"/>
    <n v="16.937168881866345"/>
  </r>
  <r>
    <x v="73"/>
    <x v="293"/>
    <x v="4"/>
    <x v="0"/>
    <x v="398"/>
    <x v="208"/>
    <n v="1206.99"/>
    <n v="-710.33593999999925"/>
    <n v="1.0898970898379483E-5"/>
    <n v="1137.6600000000001"/>
    <n v="109.72636363636364"/>
    <n v="109.72636363636364"/>
    <n v="11.19760645699972"/>
  </r>
  <r>
    <x v="264"/>
    <x v="313"/>
    <x v="1"/>
    <x v="6"/>
    <x v="399"/>
    <x v="343"/>
    <n v="3117.13"/>
    <n v="1199.8040600000008"/>
    <n v="3.119660844831903E-4"/>
    <n v="3279.6499999999996"/>
    <n v="445.30428571428575"/>
    <n v="222.65214285714288"/>
    <n v="28.905137240356083"/>
  </r>
  <r>
    <x v="150"/>
    <x v="314"/>
    <x v="6"/>
    <x v="4"/>
    <x v="400"/>
    <x v="233"/>
    <n v="2037.15"/>
    <n v="119.82406000000083"/>
    <n v="7.4968920068530266E-5"/>
    <n v="2266.88"/>
    <n v="509.28750000000002"/>
    <n v="156.70384615384617"/>
    <n v="18.848538119911179"/>
  </r>
  <r>
    <x v="69"/>
    <x v="315"/>
    <x v="1"/>
    <x v="5"/>
    <x v="401"/>
    <x v="344"/>
    <n v="906.59"/>
    <n v="-1010.7359399999992"/>
    <n v="4.5384265603598825E-6"/>
    <n v="783.36"/>
    <n v="113.32375"/>
    <n v="64.756428571428572"/>
    <n v="8.3726449944588115"/>
  </r>
  <r>
    <x v="76"/>
    <x v="185"/>
    <x v="8"/>
    <x v="10"/>
    <x v="402"/>
    <x v="345"/>
    <n v="1367.73"/>
    <n v="-549.59593999999925"/>
    <n v="1.6752391660012932E-5"/>
    <n v="1582.74"/>
    <n v="683.86500000000001"/>
    <n v="85.483125000000001"/>
    <n v="12.61161825726141"/>
  </r>
  <r>
    <x v="265"/>
    <x v="174"/>
    <x v="4"/>
    <x v="1"/>
    <x v="403"/>
    <x v="346"/>
    <n v="743.48"/>
    <n v="-1173.8459399999992"/>
    <n v="2.7106778352083963E-6"/>
    <n v="827.05000000000007"/>
    <n v="82.608888888888885"/>
    <n v="67.589090909090913"/>
    <n v="6.8473015288266721"/>
  </r>
  <r>
    <x v="234"/>
    <x v="107"/>
    <x v="2"/>
    <x v="10"/>
    <x v="404"/>
    <x v="347"/>
    <n v="3481.42"/>
    <n v="1564.0940600000008"/>
    <n v="3.8285409221942124E-4"/>
    <n v="3592.54"/>
    <n v="1740.71"/>
    <n v="204.78941176470587"/>
    <n v="32.030729597939093"/>
  </r>
  <r>
    <x v="266"/>
    <x v="316"/>
    <x v="10"/>
    <x v="4"/>
    <x v="405"/>
    <x v="348"/>
    <n v="1412.89"/>
    <n v="-504.43593999999916"/>
    <n v="1.8810832873619933E-5"/>
    <n v="1281.04"/>
    <n v="353.22250000000003"/>
    <n v="235.48166666666668"/>
    <n v="12.877232956616844"/>
  </r>
  <r>
    <x v="48"/>
    <x v="317"/>
    <x v="0"/>
    <x v="8"/>
    <x v="406"/>
    <x v="349"/>
    <n v="865.78"/>
    <n v="-1051.5459399999993"/>
    <n v="3.9998316349703724E-6"/>
    <n v="590.4"/>
    <n v="173.15600000000001"/>
    <n v="57.718666666666664"/>
    <n v="7.8642928513034782"/>
  </r>
  <r>
    <x v="267"/>
    <x v="318"/>
    <x v="4"/>
    <x v="10"/>
    <x v="407"/>
    <x v="268"/>
    <n v="2695.46"/>
    <n v="778.13406000000077"/>
    <n v="2.0683276577410526E-4"/>
    <n v="2666.8199999999997"/>
    <n v="1347.73"/>
    <n v="245.04181818181817"/>
    <n v="24.406555595798626"/>
  </r>
  <r>
    <x v="244"/>
    <x v="87"/>
    <x v="5"/>
    <x v="6"/>
    <x v="408"/>
    <x v="230"/>
    <n v="943.9"/>
    <n v="-973.42593999999929"/>
    <n v="5.0862670051431625E-6"/>
    <n v="733.82999999999993"/>
    <n v="134.84285714285713"/>
    <n v="134.84285714285713"/>
    <n v="8.5389904107110546"/>
  </r>
  <r>
    <x v="138"/>
    <x v="319"/>
    <x v="1"/>
    <x v="7"/>
    <x v="409"/>
    <x v="188"/>
    <n v="1729.35"/>
    <n v="-187.97593999999935"/>
    <n v="3.9903968414954985E-5"/>
    <n v="1628.52"/>
    <n v="123.52499999999999"/>
    <n v="123.52499999999999"/>
    <n v="15.596590909090908"/>
  </r>
  <r>
    <x v="268"/>
    <x v="30"/>
    <x v="6"/>
    <x v="8"/>
    <x v="410"/>
    <x v="350"/>
    <n v="1786.27"/>
    <n v="-131.05593999999928"/>
    <n v="4.5176877965976751E-5"/>
    <n v="1920.6499999999999"/>
    <n v="357.25400000000002"/>
    <n v="137.40538461538461"/>
    <n v="16.102677364103489"/>
  </r>
  <r>
    <x v="269"/>
    <x v="192"/>
    <x v="0"/>
    <x v="8"/>
    <x v="411"/>
    <x v="351"/>
    <n v="1861.88"/>
    <n v="-55.445939999999155"/>
    <n v="5.2994436967154248E-5"/>
    <n v="2002.2"/>
    <n v="372.37600000000003"/>
    <n v="124.12533333333334"/>
    <n v="16.717967136571787"/>
  </r>
  <r>
    <x v="270"/>
    <x v="164"/>
    <x v="6"/>
    <x v="0"/>
    <x v="412"/>
    <x v="352"/>
    <n v="1553.05"/>
    <n v="-364.27593999999931"/>
    <n v="2.6588630118651329E-5"/>
    <n v="1842.54"/>
    <n v="141.18636363636364"/>
    <n v="119.46538461538461"/>
    <n v="13.906249999999998"/>
  </r>
  <r>
    <x v="232"/>
    <x v="296"/>
    <x v="0"/>
    <x v="12"/>
    <x v="413"/>
    <x v="353"/>
    <n v="1647.15"/>
    <n v="-270.17593999999917"/>
    <n v="3.3156609382448032E-5"/>
    <n v="1384.6200000000001"/>
    <n v="137.26250000000002"/>
    <n v="109.81"/>
    <n v="14.729053026915855"/>
  </r>
  <r>
    <x v="271"/>
    <x v="285"/>
    <x v="3"/>
    <x v="8"/>
    <x v="414"/>
    <x v="25"/>
    <n v="1171.67"/>
    <n v="-745.65593999999919"/>
    <n v="9.8806247506614524E-6"/>
    <n v="1145.8"/>
    <n v="234.334"/>
    <n v="130.18555555555557"/>
    <n v="10.458537891636169"/>
  </r>
  <r>
    <x v="189"/>
    <x v="155"/>
    <x v="11"/>
    <x v="11"/>
    <x v="415"/>
    <x v="354"/>
    <n v="643.17999999999995"/>
    <n v="-1274.1459399999994"/>
    <n v="1.9472344497539539E-6"/>
    <n v="639.19999999999993"/>
    <n v="214.39333333333332"/>
    <n v="53.598333333333329"/>
    <n v="5.7141080312722101"/>
  </r>
  <r>
    <x v="272"/>
    <x v="53"/>
    <x v="3"/>
    <x v="1"/>
    <x v="416"/>
    <x v="355"/>
    <n v="3278.45"/>
    <n v="1361.1240600000006"/>
    <n v="3.4749734074887394E-4"/>
    <n v="3685.7699999999995"/>
    <n v="364.27222222222218"/>
    <n v="364.27222222222218"/>
    <n v="29.121069461716111"/>
  </r>
  <r>
    <x v="227"/>
    <x v="320"/>
    <x v="9"/>
    <x v="5"/>
    <x v="417"/>
    <x v="356"/>
    <n v="2173.75"/>
    <n v="256.42406000000074"/>
    <n v="9.60686725976993E-5"/>
    <n v="2188.75"/>
    <n v="271.71875"/>
    <n v="217.375"/>
    <n v="19.303347837669833"/>
  </r>
  <r>
    <x v="16"/>
    <x v="321"/>
    <x v="0"/>
    <x v="11"/>
    <x v="418"/>
    <x v="238"/>
    <n v="1566.82"/>
    <n v="-350.50593999999933"/>
    <n v="2.747753413891492E-5"/>
    <n v="1463.24"/>
    <n v="522.27333333333331"/>
    <n v="104.45466666666667"/>
    <n v="13.870573654390935"/>
  </r>
  <r>
    <x v="258"/>
    <x v="322"/>
    <x v="0"/>
    <x v="5"/>
    <x v="419"/>
    <x v="37"/>
    <n v="728.03"/>
    <n v="-1189.2959399999993"/>
    <n v="2.5777912011309262E-6"/>
    <n v="806.52"/>
    <n v="91.003749999999997"/>
    <n v="48.535333333333334"/>
    <n v="6.4404635527246983"/>
  </r>
  <r>
    <x v="39"/>
    <x v="323"/>
    <x v="7"/>
    <x v="0"/>
    <x v="420"/>
    <x v="301"/>
    <n v="2131.14"/>
    <n v="213.81406000000061"/>
    <n v="8.9104472974051179E-5"/>
    <n v="2188.9"/>
    <n v="193.73999999999998"/>
    <n v="266.39249999999998"/>
    <n v="18.846303501945524"/>
  </r>
  <r>
    <x v="195"/>
    <x v="54"/>
    <x v="9"/>
    <x v="8"/>
    <x v="421"/>
    <x v="357"/>
    <n v="1096.45"/>
    <n v="-820.87593999999922"/>
    <n v="7.9829331459541222E-6"/>
    <n v="615.68000000000006"/>
    <n v="219.29000000000002"/>
    <n v="109.64500000000001"/>
    <n v="9.6893778720395911"/>
  </r>
  <r>
    <x v="273"/>
    <x v="206"/>
    <x v="9"/>
    <x v="0"/>
    <x v="422"/>
    <x v="351"/>
    <n v="2964.53"/>
    <n v="1047.2040600000009"/>
    <n v="2.7470991058107245E-4"/>
    <n v="3389.7900000000004"/>
    <n v="269.50272727272727"/>
    <n v="296.45300000000003"/>
    <n v="26.176865342163357"/>
  </r>
  <r>
    <x v="246"/>
    <x v="324"/>
    <x v="6"/>
    <x v="6"/>
    <x v="423"/>
    <x v="358"/>
    <n v="1953.2"/>
    <n v="35.874060000000782"/>
    <n v="6.3748637327898234E-5"/>
    <n v="1754.46"/>
    <n v="279.02857142857141"/>
    <n v="150.24615384615385"/>
    <n v="17.243753862452547"/>
  </r>
  <r>
    <x v="269"/>
    <x v="325"/>
    <x v="11"/>
    <x v="9"/>
    <x v="424"/>
    <x v="359"/>
    <n v="3722.06"/>
    <n v="1804.7340600000007"/>
    <n v="4.0605848498101715E-4"/>
    <n v="4081.08"/>
    <n v="620.34333333333336"/>
    <n v="310.17166666666668"/>
    <n v="32.79636972420478"/>
  </r>
  <r>
    <x v="147"/>
    <x v="326"/>
    <x v="9"/>
    <x v="1"/>
    <x v="425"/>
    <x v="360"/>
    <n v="3252.78"/>
    <n v="1335.4540600000009"/>
    <n v="3.4220888259422978E-4"/>
    <n v="3314.7000000000003"/>
    <n v="361.42"/>
    <n v="325.27800000000002"/>
    <n v="28.633626760563384"/>
  </r>
  <r>
    <x v="274"/>
    <x v="327"/>
    <x v="5"/>
    <x v="4"/>
    <x v="426"/>
    <x v="361"/>
    <n v="976.43"/>
    <n v="-940.89593999999931"/>
    <n v="5.6109204903166916E-6"/>
    <n v="1051.98"/>
    <n v="244.10749999999999"/>
    <n v="139.48999999999998"/>
    <n v="8.5923090461105236"/>
  </r>
  <r>
    <x v="217"/>
    <x v="12"/>
    <x v="8"/>
    <x v="6"/>
    <x v="427"/>
    <x v="362"/>
    <n v="2205.38"/>
    <n v="288.05406000000085"/>
    <n v="1.0146282936520718E-4"/>
    <n v="2283.84"/>
    <n v="315.05428571428575"/>
    <n v="137.83625000000001"/>
    <n v="19.382844085076464"/>
  </r>
  <r>
    <x v="269"/>
    <x v="242"/>
    <x v="9"/>
    <x v="12"/>
    <x v="428"/>
    <x v="363"/>
    <n v="2682.58"/>
    <n v="765.25406000000066"/>
    <n v="2.0365327320132808E-4"/>
    <n v="2619.9"/>
    <n v="223.54833333333332"/>
    <n v="268.25799999999998"/>
    <n v="23.547928370786515"/>
  </r>
  <r>
    <x v="275"/>
    <x v="328"/>
    <x v="1"/>
    <x v="3"/>
    <x v="429"/>
    <x v="364"/>
    <n v="745.03"/>
    <n v="-1172.2959399999993"/>
    <n v="2.7243442156350235E-6"/>
    <n v="806.76"/>
    <n v="57.309999999999995"/>
    <n v="53.216428571428573"/>
    <n v="6.5181977252843391"/>
  </r>
  <r>
    <x v="273"/>
    <x v="329"/>
    <x v="3"/>
    <x v="11"/>
    <x v="430"/>
    <x v="365"/>
    <n v="3021.99"/>
    <n v="1104.6640600000005"/>
    <n v="2.8901346292480924E-4"/>
    <n v="3220.12"/>
    <n v="1007.3299999999999"/>
    <n v="335.77666666666664"/>
    <n v="26.362993980633341"/>
  </r>
  <r>
    <x v="276"/>
    <x v="330"/>
    <x v="11"/>
    <x v="3"/>
    <x v="431"/>
    <x v="366"/>
    <n v="253.49"/>
    <n v="-1663.8359399999993"/>
    <n v="4.8723047307899596E-7"/>
    <n v="245.64000000000001"/>
    <n v="19.49923076923077"/>
    <n v="21.124166666666667"/>
    <n v="2.2015806843842278"/>
  </r>
  <r>
    <x v="201"/>
    <x v="331"/>
    <x v="1"/>
    <x v="5"/>
    <x v="432"/>
    <x v="290"/>
    <n v="956.99"/>
    <n v="-960.33593999999925"/>
    <n v="5.2919213572545558E-6"/>
    <n v="1098"/>
    <n v="119.62375"/>
    <n v="68.356428571428566"/>
    <n v="8.2877803758552009"/>
  </r>
  <r>
    <x v="250"/>
    <x v="332"/>
    <x v="1"/>
    <x v="4"/>
    <x v="433"/>
    <x v="367"/>
    <n v="614.25"/>
    <n v="-1303.0759399999993"/>
    <n v="1.7665644754523018E-6"/>
    <n v="560.28"/>
    <n v="153.5625"/>
    <n v="43.875"/>
    <n v="5.3191028749567026"/>
  </r>
  <r>
    <x v="257"/>
    <x v="310"/>
    <x v="2"/>
    <x v="11"/>
    <x v="434"/>
    <x v="228"/>
    <n v="587.25"/>
    <n v="-1330.0759399999993"/>
    <n v="1.6118241913533082E-6"/>
    <n v="243.64999999999998"/>
    <n v="195.75"/>
    <n v="34.544117647058826"/>
    <n v="5.083095299922098"/>
  </r>
  <r>
    <x v="232"/>
    <x v="55"/>
    <x v="0"/>
    <x v="10"/>
    <x v="435"/>
    <x v="368"/>
    <n v="509.63"/>
    <n v="-1407.6959399999992"/>
    <n v="1.2331466796773978E-6"/>
    <n v="438.51"/>
    <n v="254.815"/>
    <n v="33.975333333333332"/>
    <n v="4.4093268731614463"/>
  </r>
  <r>
    <x v="20"/>
    <x v="333"/>
    <x v="9"/>
    <x v="9"/>
    <x v="436"/>
    <x v="369"/>
    <n v="1281.6400000000001"/>
    <n v="-635.68593999999916"/>
    <n v="1.3352198784644698E-5"/>
    <n v="1241.46"/>
    <n v="213.60666666666668"/>
    <n v="128.16400000000002"/>
    <n v="11.025808671713698"/>
  </r>
  <r>
    <x v="277"/>
    <x v="183"/>
    <x v="0"/>
    <x v="11"/>
    <x v="437"/>
    <x v="370"/>
    <n v="1831.85"/>
    <n v="-85.475939999999355"/>
    <n v="4.9775185100734846E-5"/>
    <n v="1872.89"/>
    <n v="610.61666666666667"/>
    <n v="122.12333333333332"/>
    <n v="15.701122825062139"/>
  </r>
  <r>
    <x v="213"/>
    <x v="334"/>
    <x v="11"/>
    <x v="4"/>
    <x v="438"/>
    <x v="371"/>
    <n v="1622.31"/>
    <n v="-295.01593999999932"/>
    <n v="3.130790437409964E-5"/>
    <n v="2061"/>
    <n v="405.57749999999999"/>
    <n v="135.1925"/>
    <n v="13.900351298089282"/>
  </r>
  <r>
    <x v="278"/>
    <x v="215"/>
    <x v="5"/>
    <x v="6"/>
    <x v="439"/>
    <x v="372"/>
    <n v="1745.19"/>
    <n v="-172.13593999999921"/>
    <n v="4.132035538562237E-5"/>
    <n v="1744.32"/>
    <n v="249.31285714285715"/>
    <n v="249.31285714285715"/>
    <n v="14.872933356059315"/>
  </r>
  <r>
    <x v="260"/>
    <x v="122"/>
    <x v="4"/>
    <x v="5"/>
    <x v="440"/>
    <x v="373"/>
    <n v="403.12"/>
    <n v="-1514.2059399999994"/>
    <n v="8.4518753387736516E-7"/>
    <n v="323.97999999999996"/>
    <n v="50.39"/>
    <n v="36.647272727272728"/>
    <n v="3.4308085106382977"/>
  </r>
  <r>
    <x v="13"/>
    <x v="255"/>
    <x v="1"/>
    <x v="0"/>
    <x v="441"/>
    <x v="13"/>
    <n v="808.44"/>
    <n v="-1108.8859399999992"/>
    <n v="3.3394326718626927E-6"/>
    <n v="392.34000000000003"/>
    <n v="73.49454545454546"/>
    <n v="57.745714285714293"/>
    <n v="6.8494450563416081"/>
  </r>
  <r>
    <x v="279"/>
    <x v="335"/>
    <x v="6"/>
    <x v="5"/>
    <x v="442"/>
    <x v="308"/>
    <n v="1304.06"/>
    <n v="-613.26593999999932"/>
    <n v="1.4175433737659135E-5"/>
    <n v="1433.52"/>
    <n v="163.00749999999999"/>
    <n v="100.31230769230768"/>
    <n v="10.988960984242015"/>
  </r>
  <r>
    <x v="29"/>
    <x v="244"/>
    <x v="5"/>
    <x v="2"/>
    <x v="443"/>
    <x v="374"/>
    <n v="1792.47"/>
    <n v="-124.85593999999924"/>
    <n v="4.5782347584269638E-5"/>
    <n v="1796.34"/>
    <n v="179.24700000000001"/>
    <n v="256.06714285714287"/>
    <n v="15.012311557788944"/>
  </r>
  <r>
    <x v="213"/>
    <x v="336"/>
    <x v="4"/>
    <x v="11"/>
    <x v="444"/>
    <x v="301"/>
    <n v="2626.46"/>
    <n v="709.13406000000077"/>
    <n v="1.8997392102741372E-4"/>
    <n v="2794.5"/>
    <n v="875.48666666666668"/>
    <n v="238.76909090909092"/>
    <n v="21.965877728527225"/>
  </r>
  <r>
    <x v="280"/>
    <x v="337"/>
    <x v="6"/>
    <x v="9"/>
    <x v="445"/>
    <x v="375"/>
    <n v="1794.46"/>
    <n v="-122.86593999999923"/>
    <n v="4.5978005497958262E-5"/>
    <n v="1976"/>
    <n v="299.07666666666665"/>
    <n v="138.03538461538463"/>
    <n v="14.947605164514787"/>
  </r>
  <r>
    <x v="216"/>
    <x v="11"/>
    <x v="2"/>
    <x v="1"/>
    <x v="446"/>
    <x v="368"/>
    <n v="659.04"/>
    <n v="-1258.2859399999993"/>
    <n v="2.0532405323222149E-6"/>
    <n v="928.71"/>
    <n v="73.226666666666659"/>
    <n v="38.76705882352941"/>
    <n v="5.4760282509347737"/>
  </r>
  <r>
    <x v="128"/>
    <x v="338"/>
    <x v="2"/>
    <x v="4"/>
    <x v="447"/>
    <x v="135"/>
    <n v="2091.17"/>
    <n v="173.84406000000081"/>
    <n v="8.2887613903182908E-5"/>
    <n v="1711.9299999999998"/>
    <n v="522.79250000000002"/>
    <n v="123.01"/>
    <n v="17.342594128379499"/>
  </r>
  <r>
    <x v="25"/>
    <x v="235"/>
    <x v="11"/>
    <x v="7"/>
    <x v="448"/>
    <x v="376"/>
    <n v="1508.96"/>
    <n v="-408.36593999999923"/>
    <n v="2.3899327236685472E-5"/>
    <n v="1359.75"/>
    <n v="107.78285714285714"/>
    <n v="125.74666666666667"/>
    <n v="12.4594170588721"/>
  </r>
  <r>
    <x v="267"/>
    <x v="339"/>
    <x v="1"/>
    <x v="5"/>
    <x v="449"/>
    <x v="301"/>
    <n v="1013.53"/>
    <n v="-903.79593999999929"/>
    <n v="6.2671450918804932E-6"/>
    <n v="1101.8799999999999"/>
    <n v="126.69125"/>
    <n v="72.394999999999996"/>
    <n v="8.3424973248827072"/>
  </r>
  <r>
    <x v="281"/>
    <x v="340"/>
    <x v="11"/>
    <x v="12"/>
    <x v="450"/>
    <x v="377"/>
    <n v="946.16"/>
    <n v="-971.1659399999993"/>
    <n v="5.1212595420187579E-6"/>
    <n v="753.69"/>
    <n v="78.846666666666664"/>
    <n v="78.846666666666664"/>
    <n v="7.7700583066436728"/>
  </r>
  <r>
    <x v="65"/>
    <x v="341"/>
    <x v="0"/>
    <x v="8"/>
    <x v="451"/>
    <x v="223"/>
    <n v="1135.49"/>
    <n v="-781.83593999999925"/>
    <n v="8.923932680933378E-6"/>
    <n v="949.37"/>
    <n v="227.09800000000001"/>
    <n v="75.699333333333328"/>
    <n v="9.3034821794346581"/>
  </r>
  <r>
    <x v="282"/>
    <x v="59"/>
    <x v="5"/>
    <x v="5"/>
    <x v="452"/>
    <x v="378"/>
    <n v="776.78"/>
    <n v="-1140.5459399999993"/>
    <n v="3.0182780226036521E-6"/>
    <n v="786.24"/>
    <n v="97.097499999999997"/>
    <n v="110.96857142857142"/>
    <n v="6.3379569190600522"/>
  </r>
  <r>
    <x v="127"/>
    <x v="74"/>
    <x v="10"/>
    <x v="9"/>
    <x v="453"/>
    <x v="379"/>
    <n v="2582.36"/>
    <n v="665.03406000000086"/>
    <n v="1.7945550505665887E-4"/>
    <n v="2735.64"/>
    <n v="430.39333333333337"/>
    <n v="430.39333333333337"/>
    <n v="20.984560377051846"/>
  </r>
  <r>
    <x v="17"/>
    <x v="342"/>
    <x v="5"/>
    <x v="8"/>
    <x v="454"/>
    <x v="154"/>
    <n v="1290.07"/>
    <n v="-627.25593999999933"/>
    <n v="1.3656820143288602E-5"/>
    <n v="1407.44"/>
    <n v="258.01400000000001"/>
    <n v="184.29571428571427"/>
    <n v="10.473047572657897"/>
  </r>
  <r>
    <x v="283"/>
    <x v="343"/>
    <x v="6"/>
    <x v="7"/>
    <x v="455"/>
    <x v="380"/>
    <n v="3360.36"/>
    <n v="1443.0340600000009"/>
    <n v="3.6324072085744917E-4"/>
    <n v="3525.5699999999997"/>
    <n v="240.02571428571429"/>
    <n v="258.4892307692308"/>
    <n v="27.161008729388943"/>
  </r>
  <r>
    <x v="284"/>
    <x v="344"/>
    <x v="11"/>
    <x v="7"/>
    <x v="456"/>
    <x v="381"/>
    <n v="1056.8599999999999"/>
    <n v="-860.46593999999936"/>
    <n v="7.1183155705643438E-6"/>
    <n v="814"/>
    <n v="75.489999999999995"/>
    <n v="88.071666666666658"/>
    <n v="8.5354546922952661"/>
  </r>
  <r>
    <x v="179"/>
    <x v="345"/>
    <x v="7"/>
    <x v="6"/>
    <x v="457"/>
    <x v="37"/>
    <n v="1600.38"/>
    <n v="-316.94593999999915"/>
    <n v="2.9745616378904186E-5"/>
    <n v="1273"/>
    <n v="228.62571428571431"/>
    <n v="200.04750000000001"/>
    <n v="12.893812439574605"/>
  </r>
  <r>
    <x v="285"/>
    <x v="346"/>
    <x v="7"/>
    <x v="4"/>
    <x v="458"/>
    <x v="26"/>
    <n v="2529.56"/>
    <n v="612.23406000000068"/>
    <n v="1.6717566207493018E-4"/>
    <n v="2257.2000000000003"/>
    <n v="632.39"/>
    <n v="316.19499999999999"/>
    <n v="20.370107907875663"/>
  </r>
  <r>
    <x v="286"/>
    <x v="347"/>
    <x v="6"/>
    <x v="1"/>
    <x v="459"/>
    <x v="198"/>
    <n v="3418.71"/>
    <n v="1501.3840600000008"/>
    <n v="3.7328181905216641E-4"/>
    <n v="3629.44"/>
    <n v="379.85666666666668"/>
    <n v="262.97769230769234"/>
    <n v="27.512554321583774"/>
  </r>
  <r>
    <x v="287"/>
    <x v="258"/>
    <x v="10"/>
    <x v="3"/>
    <x v="460"/>
    <x v="382"/>
    <n v="553.52"/>
    <n v="-1363.8059399999993"/>
    <n v="1.435870877698161E-6"/>
    <n v="772.5200000000001"/>
    <n v="42.578461538461539"/>
    <n v="92.25333333333333"/>
    <n v="4.4466580976863748"/>
  </r>
  <r>
    <x v="288"/>
    <x v="258"/>
    <x v="5"/>
    <x v="7"/>
    <x v="461"/>
    <x v="351"/>
    <n v="2809.63"/>
    <n v="892.30406000000085"/>
    <n v="2.3547773048960072E-4"/>
    <n v="2548.0700000000002"/>
    <n v="200.68785714285715"/>
    <n v="401.37571428571431"/>
    <n v="22.565496747249217"/>
  </r>
  <r>
    <x v="289"/>
    <x v="60"/>
    <x v="10"/>
    <x v="9"/>
    <x v="462"/>
    <x v="383"/>
    <n v="2175.15"/>
    <n v="257.82406000000083"/>
    <n v="9.6303385989723829E-5"/>
    <n v="2122.65"/>
    <n v="362.52500000000003"/>
    <n v="362.52500000000003"/>
    <n v="17.444462266420725"/>
  </r>
  <r>
    <x v="104"/>
    <x v="334"/>
    <x v="7"/>
    <x v="6"/>
    <x v="463"/>
    <x v="315"/>
    <n v="1027.77"/>
    <n v="-889.55593999999928"/>
    <n v="6.5364279223084124E-6"/>
    <n v="755.7"/>
    <n v="146.82428571428571"/>
    <n v="128.47125"/>
    <n v="8.2340169844576199"/>
  </r>
  <r>
    <x v="290"/>
    <x v="348"/>
    <x v="0"/>
    <x v="0"/>
    <x v="464"/>
    <x v="384"/>
    <n v="2253.21"/>
    <n v="335.88406000000077"/>
    <n v="1.0998085097624565E-4"/>
    <n v="2116.8000000000002"/>
    <n v="204.83727272727273"/>
    <n v="150.214"/>
    <n v="18.001198370216507"/>
  </r>
  <r>
    <x v="7"/>
    <x v="349"/>
    <x v="2"/>
    <x v="2"/>
    <x v="465"/>
    <x v="385"/>
    <n v="1407.92"/>
    <n v="-509.40593999999919"/>
    <n v="1.8574385485630276E-5"/>
    <n v="933.45"/>
    <n v="140.792"/>
    <n v="82.818823529411773"/>
    <n v="11.224746870764569"/>
  </r>
  <r>
    <x v="278"/>
    <x v="350"/>
    <x v="2"/>
    <x v="9"/>
    <x v="466"/>
    <x v="386"/>
    <n v="2983.04"/>
    <n v="1065.7140600000007"/>
    <n v="2.7934429118951304E-4"/>
    <n v="2850.3199999999997"/>
    <n v="497.17333333333335"/>
    <n v="175.47294117647058"/>
    <n v="23.773031558814154"/>
  </r>
  <r>
    <x v="222"/>
    <x v="351"/>
    <x v="2"/>
    <x v="0"/>
    <x v="467"/>
    <x v="63"/>
    <n v="1952.52"/>
    <n v="35.194060000000718"/>
    <n v="6.366305248277174E-5"/>
    <n v="1898.19"/>
    <n v="177.50181818181818"/>
    <n v="114.85411764705883"/>
    <n v="15.512195121951219"/>
  </r>
  <r>
    <x v="282"/>
    <x v="297"/>
    <x v="2"/>
    <x v="11"/>
    <x v="468"/>
    <x v="387"/>
    <n v="1433.63"/>
    <n v="-483.69593999999915"/>
    <n v="1.9824915326832858E-5"/>
    <n v="1360.8"/>
    <n v="477.87666666666672"/>
    <n v="84.331176470588247"/>
    <n v="11.382532751091704"/>
  </r>
  <r>
    <x v="170"/>
    <x v="352"/>
    <x v="6"/>
    <x v="8"/>
    <x v="469"/>
    <x v="388"/>
    <n v="827.63"/>
    <n v="-1089.6959399999992"/>
    <n v="3.5486844509066871E-6"/>
    <n v="407"/>
    <n v="165.52600000000001"/>
    <n v="63.663846153846151"/>
    <n v="6.5690134137629972"/>
  </r>
  <r>
    <x v="152"/>
    <x v="353"/>
    <x v="1"/>
    <x v="6"/>
    <x v="470"/>
    <x v="53"/>
    <n v="949.82"/>
    <n v="-967.50593999999921"/>
    <n v="5.1783813293055186E-6"/>
    <n v="1142.6999999999998"/>
    <n v="135.68857142857144"/>
    <n v="67.844285714285718"/>
    <n v="7.5286937222574517"/>
  </r>
  <r>
    <x v="243"/>
    <x v="41"/>
    <x v="9"/>
    <x v="7"/>
    <x v="471"/>
    <x v="389"/>
    <n v="270.95"/>
    <n v="-1646.3759399999992"/>
    <n v="5.2020491012058163E-7"/>
    <n v="438.59999999999997"/>
    <n v="19.353571428571428"/>
    <n v="27.094999999999999"/>
    <n v="2.138853804862646"/>
  </r>
  <r>
    <x v="73"/>
    <x v="354"/>
    <x v="9"/>
    <x v="2"/>
    <x v="472"/>
    <x v="390"/>
    <n v="959.47"/>
    <n v="-957.85593999999924"/>
    <n v="5.3317029433121743E-6"/>
    <n v="683.4"/>
    <n v="95.947000000000003"/>
    <n v="95.947000000000003"/>
    <n v="7.5673949049609588"/>
  </r>
  <r>
    <x v="104"/>
    <x v="355"/>
    <x v="6"/>
    <x v="2"/>
    <x v="473"/>
    <x v="391"/>
    <n v="843.52"/>
    <n v="-1073.8059399999993"/>
    <n v="3.7307491122831762E-6"/>
    <n v="902.55"/>
    <n v="84.352000000000004"/>
    <n v="64.886153846153846"/>
    <n v="6.64032118397229"/>
  </r>
  <r>
    <x v="110"/>
    <x v="199"/>
    <x v="1"/>
    <x v="1"/>
    <x v="474"/>
    <x v="307"/>
    <n v="2742.46"/>
    <n v="825.13406000000077"/>
    <n v="2.1853875241493887E-4"/>
    <n v="3004.6000000000004"/>
    <n v="304.71777777777777"/>
    <n v="195.89000000000001"/>
    <n v="21.575485799701045"/>
  </r>
  <r>
    <x v="9"/>
    <x v="356"/>
    <x v="7"/>
    <x v="0"/>
    <x v="475"/>
    <x v="392"/>
    <n v="1227.94"/>
    <n v="-689.38593999999921"/>
    <n v="1.1544775855229549E-5"/>
    <n v="1454.52"/>
    <n v="111.6309090909091"/>
    <n v="153.49250000000001"/>
    <n v="9.6528574797578823"/>
  </r>
  <r>
    <x v="291"/>
    <x v="85"/>
    <x v="10"/>
    <x v="1"/>
    <x v="476"/>
    <x v="393"/>
    <n v="1554.38"/>
    <n v="-362.94593999999915"/>
    <n v="2.6673448466373036E-5"/>
    <n v="1369.6000000000001"/>
    <n v="172.70888888888891"/>
    <n v="259.06333333333333"/>
    <n v="12.211328462565795"/>
  </r>
  <r>
    <x v="292"/>
    <x v="327"/>
    <x v="3"/>
    <x v="12"/>
    <x v="477"/>
    <x v="394"/>
    <n v="2375.61"/>
    <n v="458.28406000000086"/>
    <n v="1.337087993632097E-4"/>
    <n v="2759.9700000000003"/>
    <n v="197.9675"/>
    <n v="263.95666666666671"/>
    <n v="18.62201144469703"/>
  </r>
  <r>
    <x v="28"/>
    <x v="357"/>
    <x v="10"/>
    <x v="5"/>
    <x v="478"/>
    <x v="395"/>
    <n v="505.91"/>
    <n v="-1411.4159399999992"/>
    <n v="1.2172277516339814E-6"/>
    <n v="360.35999999999996"/>
    <n v="63.238750000000003"/>
    <n v="84.318333333333342"/>
    <n v="3.9626380512258166"/>
  </r>
  <r>
    <x v="293"/>
    <x v="37"/>
    <x v="8"/>
    <x v="10"/>
    <x v="479"/>
    <x v="396"/>
    <n v="683.94"/>
    <n v="-1233.3859399999992"/>
    <n v="2.2302422910748536E-6"/>
    <n v="537.41000000000008"/>
    <n v="341.97"/>
    <n v="42.746250000000003"/>
    <n v="5.3549953022236148"/>
  </r>
  <r>
    <x v="9"/>
    <x v="358"/>
    <x v="1"/>
    <x v="6"/>
    <x v="480"/>
    <x v="397"/>
    <n v="1621.45"/>
    <n v="-295.87593999999922"/>
    <n v="3.1245416970397686E-5"/>
    <n v="1843.26"/>
    <n v="231.6357142857143"/>
    <n v="115.81785714285715"/>
    <n v="12.672528331379445"/>
  </r>
  <r>
    <x v="264"/>
    <x v="196"/>
    <x v="11"/>
    <x v="2"/>
    <x v="481"/>
    <x v="398"/>
    <n v="3316.38"/>
    <n v="1399.0540600000008"/>
    <n v="3.5501168629449418E-4"/>
    <n v="3098.75"/>
    <n v="331.63800000000003"/>
    <n v="276.36500000000001"/>
    <n v="25.866781062319632"/>
  </r>
  <r>
    <x v="272"/>
    <x v="210"/>
    <x v="9"/>
    <x v="11"/>
    <x v="482"/>
    <x v="399"/>
    <n v="2244.9299999999998"/>
    <n v="327.60406000000057"/>
    <n v="1.0847534095729732E-4"/>
    <n v="2138.94"/>
    <n v="748.31"/>
    <n v="224.49299999999999"/>
    <n v="17.502962731950724"/>
  </r>
  <r>
    <x v="97"/>
    <x v="359"/>
    <x v="5"/>
    <x v="5"/>
    <x v="483"/>
    <x v="400"/>
    <n v="879.2"/>
    <n v="-1038.1259399999992"/>
    <n v="4.1702962667012665E-6"/>
    <n v="763.04"/>
    <n v="109.9"/>
    <n v="125.60000000000001"/>
    <n v="6.8441538222014637"/>
  </r>
  <r>
    <x v="205"/>
    <x v="360"/>
    <x v="7"/>
    <x v="5"/>
    <x v="484"/>
    <x v="401"/>
    <n v="1404.84"/>
    <n v="-512.48593999999935"/>
    <n v="1.8429108878162182E-5"/>
    <n v="1352.19"/>
    <n v="175.60499999999999"/>
    <n v="175.60499999999999"/>
    <n v="10.879268953767522"/>
  </r>
  <r>
    <x v="40"/>
    <x v="39"/>
    <x v="5"/>
    <x v="2"/>
    <x v="485"/>
    <x v="213"/>
    <n v="2533.14"/>
    <n v="615.81406000000061"/>
    <n v="1.6799658500551425E-4"/>
    <n v="2169.1999999999998"/>
    <n v="253.31399999999999"/>
    <n v="361.87714285714281"/>
    <n v="19.592698584577306"/>
  </r>
  <r>
    <x v="43"/>
    <x v="361"/>
    <x v="6"/>
    <x v="10"/>
    <x v="486"/>
    <x v="402"/>
    <n v="2478.34"/>
    <n v="561.01406000000088"/>
    <n v="1.5563091013326091E-4"/>
    <n v="2527.35"/>
    <n v="1239.17"/>
    <n v="190.64153846153846"/>
    <n v="19.167362722351122"/>
  </r>
  <r>
    <x v="147"/>
    <x v="362"/>
    <x v="8"/>
    <x v="7"/>
    <x v="487"/>
    <x v="224"/>
    <n v="2580.9499999999998"/>
    <n v="663.62406000000055"/>
    <n v="1.7912295247143317E-4"/>
    <n v="2744.85"/>
    <n v="184.35357142857143"/>
    <n v="161.30937499999999"/>
    <n v="19.950143000695675"/>
  </r>
  <r>
    <x v="58"/>
    <x v="187"/>
    <x v="3"/>
    <x v="5"/>
    <x v="488"/>
    <x v="403"/>
    <n v="2881.55"/>
    <n v="964.22406000000092"/>
    <n v="2.5373676603613395E-4"/>
    <n v="2946.78"/>
    <n v="360.19375000000002"/>
    <n v="320.17222222222222"/>
    <n v="22.181125394503891"/>
  </r>
  <r>
    <x v="128"/>
    <x v="180"/>
    <x v="3"/>
    <x v="12"/>
    <x v="489"/>
    <x v="404"/>
    <n v="1701.71"/>
    <n v="-215.61593999999923"/>
    <n v="3.7524047984147067E-5"/>
    <n v="1680.4099999999999"/>
    <n v="141.80916666666667"/>
    <n v="189.07888888888888"/>
    <n v="13.097129223427999"/>
  </r>
  <r>
    <x v="284"/>
    <x v="322"/>
    <x v="9"/>
    <x v="0"/>
    <x v="490"/>
    <x v="405"/>
    <n v="796.36"/>
    <n v="-1120.9659399999991"/>
    <n v="3.2134478872992849E-6"/>
    <n v="620.4"/>
    <n v="72.396363636363631"/>
    <n v="79.635999999999996"/>
    <n v="6.1169060603733012"/>
  </r>
  <r>
    <x v="79"/>
    <x v="363"/>
    <x v="1"/>
    <x v="4"/>
    <x v="491"/>
    <x v="406"/>
    <n v="1228.0899999999999"/>
    <n v="-689.23593999999935"/>
    <n v="1.154951591254112E-5"/>
    <n v="459.69"/>
    <n v="307.02249999999998"/>
    <n v="87.72071428571428"/>
    <n v="9.4272664466108829"/>
  </r>
  <r>
    <x v="72"/>
    <x v="364"/>
    <x v="9"/>
    <x v="1"/>
    <x v="492"/>
    <x v="407"/>
    <n v="1090.83"/>
    <n v="-826.49593999999934"/>
    <n v="7.8548654081828251E-6"/>
    <n v="740.32"/>
    <n v="121.20333333333332"/>
    <n v="109.083"/>
    <n v="8.3620544269835193"/>
  </r>
  <r>
    <x v="294"/>
    <x v="244"/>
    <x v="0"/>
    <x v="12"/>
    <x v="493"/>
    <x v="365"/>
    <n v="683.59"/>
    <n v="-1233.7359399999991"/>
    <n v="2.2276615842921923E-6"/>
    <n v="394.8"/>
    <n v="56.965833333333336"/>
    <n v="45.57266666666667"/>
    <n v="5.2366324498238095"/>
  </r>
  <r>
    <x v="282"/>
    <x v="30"/>
    <x v="2"/>
    <x v="12"/>
    <x v="494"/>
    <x v="167"/>
    <n v="885.01"/>
    <n v="-1032.3159399999993"/>
    <n v="4.2460830813262371E-6"/>
    <n v="770.4"/>
    <n v="73.750833333333333"/>
    <n v="52.059411764705885"/>
    <n v="6.7707902991354905"/>
  </r>
  <r>
    <x v="287"/>
    <x v="365"/>
    <x v="2"/>
    <x v="11"/>
    <x v="495"/>
    <x v="408"/>
    <n v="1542.9"/>
    <n v="-374.42593999999917"/>
    <n v="2.5948566116869874E-5"/>
    <n v="1199.08"/>
    <n v="514.30000000000007"/>
    <n v="90.758823529411771"/>
    <n v="11.790463090325538"/>
  </r>
  <r>
    <x v="267"/>
    <x v="262"/>
    <x v="5"/>
    <x v="9"/>
    <x v="496"/>
    <x v="159"/>
    <n v="2442.92"/>
    <n v="525.59406000000081"/>
    <n v="1.4787866864493258E-4"/>
    <n v="2197"/>
    <n v="407.15333333333336"/>
    <n v="348.98857142857145"/>
    <n v="18.646820853369974"/>
  </r>
  <r>
    <x v="55"/>
    <x v="366"/>
    <x v="11"/>
    <x v="0"/>
    <x v="497"/>
    <x v="72"/>
    <n v="2271.3200000000002"/>
    <n v="353.9940600000009"/>
    <n v="1.133184958447556E-4"/>
    <n v="2396.2400000000002"/>
    <n v="206.48363636363638"/>
    <n v="189.27666666666667"/>
    <n v="17.303976839859821"/>
  </r>
  <r>
    <x v="295"/>
    <x v="186"/>
    <x v="5"/>
    <x v="7"/>
    <x v="498"/>
    <x v="276"/>
    <n v="3400.62"/>
    <n v="1483.2940600000006"/>
    <n v="3.7028102240256844E-4"/>
    <n v="3393.78"/>
    <n v="242.90142857142857"/>
    <n v="485.80285714285714"/>
    <n v="25.874001369550328"/>
  </r>
  <r>
    <x v="296"/>
    <x v="248"/>
    <x v="7"/>
    <x v="0"/>
    <x v="499"/>
    <x v="409"/>
    <n v="995.1"/>
    <n v="-922.22593999999924"/>
    <n v="5.9331557285055462E-6"/>
    <n v="1111.5999999999999"/>
    <n v="90.463636363636368"/>
    <n v="124.3875"/>
    <n v="7.5581042078079905"/>
  </r>
  <r>
    <x v="297"/>
    <x v="100"/>
    <x v="8"/>
    <x v="6"/>
    <x v="500"/>
    <x v="159"/>
    <n v="2491.6799999999998"/>
    <n v="574.35406000000057"/>
    <n v="1.5860064995585002E-4"/>
    <n v="2178"/>
    <n v="355.95428571428567"/>
    <n v="155.72999999999999"/>
    <n v="18.876363636363635"/>
  </r>
  <r>
    <x v="298"/>
    <x v="12"/>
    <x v="2"/>
    <x v="9"/>
    <x v="501"/>
    <x v="208"/>
    <n v="1823.65"/>
    <n v="-93.675939999999173"/>
    <n v="4.8922588297168416E-5"/>
    <n v="2233.92"/>
    <n v="303.94166666666666"/>
    <n v="107.27352941176471"/>
    <n v="13.768591921479805"/>
  </r>
  <r>
    <x v="299"/>
    <x v="166"/>
    <x v="4"/>
    <x v="9"/>
    <x v="502"/>
    <x v="410"/>
    <n v="997.87"/>
    <n v="-919.45593999999926"/>
    <n v="5.9823295683313339E-6"/>
    <n v="1160.3400000000001"/>
    <n v="166.31166666666667"/>
    <n v="90.715454545454548"/>
    <n v="7.520877298763943"/>
  </r>
  <r>
    <x v="300"/>
    <x v="365"/>
    <x v="7"/>
    <x v="7"/>
    <x v="503"/>
    <x v="411"/>
    <n v="2347.61"/>
    <n v="430.28406000000086"/>
    <n v="1.2804247754566247E-4"/>
    <n v="2533.54"/>
    <n v="167.68642857142859"/>
    <n v="293.45125000000002"/>
    <n v="17.685776706343226"/>
  </r>
  <r>
    <x v="301"/>
    <x v="233"/>
    <x v="11"/>
    <x v="12"/>
    <x v="504"/>
    <x v="412"/>
    <n v="809.22"/>
    <n v="-1108.1059399999992"/>
    <n v="3.3477175471354795E-6"/>
    <n v="1198.56"/>
    <n v="67.435000000000002"/>
    <n v="67.435000000000002"/>
    <n v="6.0807033363390435"/>
  </r>
  <r>
    <x v="16"/>
    <x v="367"/>
    <x v="9"/>
    <x v="11"/>
    <x v="505"/>
    <x v="8"/>
    <n v="2849.4"/>
    <n v="932.07406000000083"/>
    <n v="2.4557055895941301E-4"/>
    <n v="3024.34"/>
    <n v="949.80000000000007"/>
    <n v="284.94"/>
    <n v="21.347018279892122"/>
  </r>
  <r>
    <x v="302"/>
    <x v="329"/>
    <x v="9"/>
    <x v="5"/>
    <x v="506"/>
    <x v="85"/>
    <n v="334.11"/>
    <n v="-1583.2159399999991"/>
    <n v="6.57495503904699E-7"/>
    <n v="472.76"/>
    <n v="41.763750000000002"/>
    <n v="33.411000000000001"/>
    <n v="2.497645211930926"/>
  </r>
  <r>
    <x v="303"/>
    <x v="212"/>
    <x v="11"/>
    <x v="8"/>
    <x v="507"/>
    <x v="413"/>
    <n v="2109.8200000000002"/>
    <n v="192.4940600000009"/>
    <n v="8.5750394843164224E-5"/>
    <n v="1910.6000000000001"/>
    <n v="421.96400000000006"/>
    <n v="175.81833333333336"/>
    <n v="15.761392499626474"/>
  </r>
  <r>
    <x v="4"/>
    <x v="368"/>
    <x v="2"/>
    <x v="11"/>
    <x v="508"/>
    <x v="414"/>
    <n v="4550.3"/>
    <n v="2632.9740600000009"/>
    <n v="3.1240616521401542E-4"/>
    <n v="4697.55"/>
    <n v="1516.7666666666667"/>
    <n v="267.66470588235296"/>
    <n v="33.985361117335131"/>
  </r>
  <r>
    <x v="304"/>
    <x v="299"/>
    <x v="0"/>
    <x v="10"/>
    <x v="509"/>
    <x v="345"/>
    <n v="104.6"/>
    <n v="-1812.7259399999994"/>
    <n v="2.7514779948003108E-7"/>
    <n v="490.22"/>
    <n v="52.3"/>
    <n v="6.9733333333333327"/>
    <n v="0.78018945327067946"/>
  </r>
  <r>
    <x v="113"/>
    <x v="194"/>
    <x v="2"/>
    <x v="1"/>
    <x v="509"/>
    <x v="387"/>
    <n v="1002.73"/>
    <n v="-914.59593999999925"/>
    <n v="6.0694744092352506E-6"/>
    <n v="981.15000000000009"/>
    <n v="111.41444444444444"/>
    <n v="58.984117647058824"/>
    <n v="7.4791526814350719"/>
  </r>
  <r>
    <x v="225"/>
    <x v="369"/>
    <x v="4"/>
    <x v="5"/>
    <x v="510"/>
    <x v="415"/>
    <n v="1209.32"/>
    <n v="-708.00593999999933"/>
    <n v="1.0969221712673233E-5"/>
    <n v="968.32"/>
    <n v="151.16499999999999"/>
    <n v="109.93818181818182"/>
    <n v="8.9892217349290124"/>
  </r>
  <r>
    <x v="26"/>
    <x v="370"/>
    <x v="5"/>
    <x v="10"/>
    <x v="511"/>
    <x v="416"/>
    <n v="965.7"/>
    <n v="-951.62593999999922"/>
    <n v="5.4328076255599336E-6"/>
    <n v="559.29"/>
    <n v="482.85"/>
    <n v="137.95714285714286"/>
    <n v="7.1644780770086811"/>
  </r>
  <r>
    <x v="59"/>
    <x v="331"/>
    <x v="3"/>
    <x v="11"/>
    <x v="512"/>
    <x v="417"/>
    <n v="700.1"/>
    <n v="-1217.2259399999994"/>
    <n v="2.3523809972599901E-6"/>
    <n v="522"/>
    <n v="233.36666666666667"/>
    <n v="77.788888888888891"/>
    <n v="5.1751921939680665"/>
  </r>
  <r>
    <x v="180"/>
    <x v="371"/>
    <x v="4"/>
    <x v="0"/>
    <x v="513"/>
    <x v="274"/>
    <n v="1635.23"/>
    <n v="-282.09593999999925"/>
    <n v="3.2258836385512045E-5"/>
    <n v="1442.5"/>
    <n v="148.65727272727273"/>
    <n v="148.65727272727273"/>
    <n v="12.072572905131047"/>
  </r>
  <r>
    <x v="43"/>
    <x v="151"/>
    <x v="11"/>
    <x v="10"/>
    <x v="514"/>
    <x v="67"/>
    <n v="1439.8"/>
    <n v="-477.52593999999931"/>
    <n v="2.0135263186558284E-5"/>
    <n v="1220.0999999999999"/>
    <n v="719.9"/>
    <n v="119.98333333333333"/>
    <n v="10.619560407139694"/>
  </r>
  <r>
    <x v="185"/>
    <x v="118"/>
    <x v="5"/>
    <x v="3"/>
    <x v="515"/>
    <x v="418"/>
    <n v="1733.48"/>
    <n v="-183.84593999999925"/>
    <n v="4.0269540713037364E-5"/>
    <n v="1554.8999999999999"/>
    <n v="133.34461538461539"/>
    <n v="247.64000000000001"/>
    <n v="12.768709487330584"/>
  </r>
  <r>
    <x v="305"/>
    <x v="258"/>
    <x v="4"/>
    <x v="7"/>
    <x v="516"/>
    <x v="419"/>
    <n v="823.53"/>
    <n v="-1093.7959399999993"/>
    <n v="3.5030165142014771E-6"/>
    <n v="566.93000000000006"/>
    <n v="58.823571428571427"/>
    <n v="74.86636363636363"/>
    <n v="6.0562582732754819"/>
  </r>
  <r>
    <x v="306"/>
    <x v="44"/>
    <x v="1"/>
    <x v="9"/>
    <x v="517"/>
    <x v="165"/>
    <n v="2273.88"/>
    <n v="356.55406000000085"/>
    <n v="1.1379523995702736E-4"/>
    <n v="2288.33"/>
    <n v="378.98"/>
    <n v="162.42000000000002"/>
    <n v="16.71970588235294"/>
  </r>
  <r>
    <x v="307"/>
    <x v="239"/>
    <x v="8"/>
    <x v="10"/>
    <x v="518"/>
    <x v="11"/>
    <n v="2686.54"/>
    <n v="769.2140600000007"/>
    <n v="2.0462937468812727E-4"/>
    <n v="2766.87"/>
    <n v="1343.27"/>
    <n v="167.90875"/>
    <n v="19.677287043140701"/>
  </r>
  <r>
    <x v="308"/>
    <x v="372"/>
    <x v="10"/>
    <x v="12"/>
    <x v="519"/>
    <x v="420"/>
    <n v="555.96"/>
    <n v="-1361.3659399999992"/>
    <n v="1.4479860701341559E-6"/>
    <n v="567.84"/>
    <n v="46.330000000000005"/>
    <n v="92.660000000000011"/>
    <n v="4.070879402504211"/>
  </r>
  <r>
    <x v="309"/>
    <x v="67"/>
    <x v="7"/>
    <x v="6"/>
    <x v="520"/>
    <x v="137"/>
    <n v="1778.06"/>
    <n v="-139.26593999999932"/>
    <n v="4.4384666814434528E-5"/>
    <n v="1858.56"/>
    <n v="254.00857142857143"/>
    <n v="222.25749999999999"/>
    <n v="13.007974248299071"/>
  </r>
  <r>
    <x v="261"/>
    <x v="373"/>
    <x v="7"/>
    <x v="1"/>
    <x v="521"/>
    <x v="421"/>
    <n v="1020.88"/>
    <n v="-896.44593999999927"/>
    <n v="6.4048912629737594E-6"/>
    <n v="965.19999999999993"/>
    <n v="113.43111111111111"/>
    <n v="127.61"/>
    <n v="7.4446145992853499"/>
  </r>
  <r>
    <x v="310"/>
    <x v="374"/>
    <x v="0"/>
    <x v="11"/>
    <x v="522"/>
    <x v="422"/>
    <n v="1540.7"/>
    <n v="-376.62593999999922"/>
    <n v="2.5811509589297741E-5"/>
    <n v="1221.48"/>
    <n v="513.56666666666672"/>
    <n v="102.71333333333334"/>
    <n v="11.146722616119231"/>
  </r>
  <r>
    <x v="311"/>
    <x v="265"/>
    <x v="10"/>
    <x v="1"/>
    <x v="523"/>
    <x v="423"/>
    <n v="301.89"/>
    <n v="-1615.4359399999994"/>
    <n v="5.8375440832368975E-7"/>
    <n v="359.72"/>
    <n v="33.543333333333329"/>
    <n v="50.314999999999998"/>
    <n v="2.1795538228286766"/>
  </r>
  <r>
    <x v="9"/>
    <x v="375"/>
    <x v="2"/>
    <x v="12"/>
    <x v="524"/>
    <x v="324"/>
    <n v="1365.76"/>
    <n v="-551.56593999999927"/>
    <n v="1.6667101081236522E-5"/>
    <n v="1337.3400000000001"/>
    <n v="113.81333333333333"/>
    <n v="80.338823529411769"/>
    <n v="9.8553903882234071"/>
  </r>
  <r>
    <x v="200"/>
    <x v="376"/>
    <x v="10"/>
    <x v="5"/>
    <x v="525"/>
    <x v="205"/>
    <n v="2627.19"/>
    <n v="709.86406000000079"/>
    <n v="1.9014985905340813E-4"/>
    <n v="2326.56"/>
    <n v="328.39875000000001"/>
    <n v="437.86500000000001"/>
    <n v="18.951092837048257"/>
  </r>
  <r>
    <x v="44"/>
    <x v="90"/>
    <x v="0"/>
    <x v="9"/>
    <x v="526"/>
    <x v="241"/>
    <n v="1934.37"/>
    <n v="17.044060000000627"/>
    <n v="6.1409652078658303E-5"/>
    <n v="1712.2600000000002"/>
    <n v="322.39499999999998"/>
    <n v="128.958"/>
    <n v="13.944420415224913"/>
  </r>
  <r>
    <x v="226"/>
    <x v="132"/>
    <x v="8"/>
    <x v="1"/>
    <x v="526"/>
    <x v="424"/>
    <n v="2625.69"/>
    <n v="708.36406000000079"/>
    <n v="1.8978840390213258E-4"/>
    <n v="3023.54"/>
    <n v="291.74333333333334"/>
    <n v="164.105625"/>
    <n v="18.927984429065745"/>
  </r>
  <r>
    <x v="13"/>
    <x v="240"/>
    <x v="1"/>
    <x v="1"/>
    <x v="527"/>
    <x v="104"/>
    <n v="646.15"/>
    <n v="-1271.1759399999992"/>
    <n v="1.9666998101142801E-6"/>
    <n v="659.88000000000011"/>
    <n v="71.794444444444437"/>
    <n v="46.153571428571425"/>
    <n v="4.6232827704636525"/>
  </r>
  <r>
    <x v="309"/>
    <x v="377"/>
    <x v="0"/>
    <x v="1"/>
    <x v="528"/>
    <x v="74"/>
    <n v="846.08"/>
    <n v="-1071.2459399999993"/>
    <n v="3.7608492820906985E-6"/>
    <n v="979.19999999999993"/>
    <n v="94.00888888888889"/>
    <n v="56.405333333333338"/>
    <n v="6.0507759422155472"/>
  </r>
  <r>
    <x v="312"/>
    <x v="81"/>
    <x v="4"/>
    <x v="7"/>
    <x v="529"/>
    <x v="278"/>
    <n v="1257.54"/>
    <n v="-659.7859399999993"/>
    <n v="1.2513148566545737E-5"/>
    <n v="1067.3300000000002"/>
    <n v="89.824285714285708"/>
    <n v="114.32181818181817"/>
    <n v="8.99077715021091"/>
  </r>
  <r>
    <x v="55"/>
    <x v="378"/>
    <x v="10"/>
    <x v="2"/>
    <x v="530"/>
    <x v="425"/>
    <n v="2628.23"/>
    <n v="710.90406000000075"/>
    <n v="1.9040060796052848E-4"/>
    <n v="2271.7599999999998"/>
    <n v="262.82299999999998"/>
    <n v="438.03833333333336"/>
    <n v="18.782462659901377"/>
  </r>
  <r>
    <x v="313"/>
    <x v="362"/>
    <x v="2"/>
    <x v="2"/>
    <x v="531"/>
    <x v="426"/>
    <n v="1101.31"/>
    <n v="-816.01593999999932"/>
    <n v="8.0951480317049509E-6"/>
    <n v="1148.4199999999998"/>
    <n v="110.131"/>
    <n v="64.782941176470587"/>
    <n v="7.8687482137753637"/>
  </r>
  <r>
    <x v="64"/>
    <x v="379"/>
    <x v="7"/>
    <x v="6"/>
    <x v="532"/>
    <x v="427"/>
    <n v="2061.89"/>
    <n v="144.56406000000061"/>
    <n v="7.8526836422778925E-5"/>
    <n v="2113.58"/>
    <n v="294.55571428571426"/>
    <n v="257.73624999999998"/>
    <n v="14.728837774126722"/>
  </r>
  <r>
    <x v="35"/>
    <x v="380"/>
    <x v="0"/>
    <x v="7"/>
    <x v="533"/>
    <x v="208"/>
    <n v="1473.9"/>
    <n v="-443.42593999999917"/>
    <n v="2.1924388327648584E-5"/>
    <n v="1527.6599999999999"/>
    <n v="105.27857142857144"/>
    <n v="98.26"/>
    <n v="10.517339803054091"/>
  </r>
  <r>
    <x v="95"/>
    <x v="381"/>
    <x v="8"/>
    <x v="1"/>
    <x v="534"/>
    <x v="428"/>
    <n v="2568.92"/>
    <n v="651.59406000000081"/>
    <n v="1.7629562123883325E-4"/>
    <n v="2713.2"/>
    <n v="285.43555555555554"/>
    <n v="160.5575"/>
    <n v="18.298454305862244"/>
  </r>
  <r>
    <x v="199"/>
    <x v="382"/>
    <x v="7"/>
    <x v="3"/>
    <x v="535"/>
    <x v="429"/>
    <n v="1189.6500000000001"/>
    <n v="-727.67593999999917"/>
    <n v="1.0388240449860036E-5"/>
    <n v="1222.6600000000001"/>
    <n v="91.511538461538464"/>
    <n v="148.70625000000001"/>
    <n v="8.4414248208330385"/>
  </r>
  <r>
    <x v="60"/>
    <x v="68"/>
    <x v="7"/>
    <x v="4"/>
    <x v="536"/>
    <x v="275"/>
    <n v="2382.33"/>
    <n v="465.00406000000066"/>
    <n v="1.3508907211036712E-4"/>
    <n v="2282.4"/>
    <n v="595.58249999999998"/>
    <n v="297.79124999999999"/>
    <n v="16.876806460753755"/>
  </r>
  <r>
    <x v="171"/>
    <x v="383"/>
    <x v="4"/>
    <x v="7"/>
    <x v="537"/>
    <x v="430"/>
    <n v="1817.06"/>
    <n v="-100.26593999999932"/>
    <n v="4.8245519550408592E-5"/>
    <n v="1908.72"/>
    <n v="129.79"/>
    <n v="165.18727272727273"/>
    <n v="12.867785567594362"/>
  </r>
  <r>
    <x v="241"/>
    <x v="320"/>
    <x v="8"/>
    <x v="7"/>
    <x v="538"/>
    <x v="431"/>
    <n v="1582.05"/>
    <n v="-335.27593999999931"/>
    <n v="2.848873223432755E-5"/>
    <n v="1776.7500000000002"/>
    <n v="113.00357142857142"/>
    <n v="98.878124999999997"/>
    <n v="11.199561093019964"/>
  </r>
  <r>
    <x v="4"/>
    <x v="111"/>
    <x v="11"/>
    <x v="2"/>
    <x v="539"/>
    <x v="432"/>
    <n v="4188.8"/>
    <n v="2271.4740600000009"/>
    <n v="3.8272385695489768E-4"/>
    <n v="4717.3499999999995"/>
    <n v="418.88"/>
    <n v="349.06666666666666"/>
    <n v="29.640532125672237"/>
  </r>
  <r>
    <x v="314"/>
    <x v="384"/>
    <x v="3"/>
    <x v="4"/>
    <x v="540"/>
    <x v="99"/>
    <n v="1684.15"/>
    <n v="-233.17593999999917"/>
    <n v="3.6071305231421526E-5"/>
    <n v="2070.9"/>
    <n v="421.03750000000002"/>
    <n v="187.12777777777779"/>
    <n v="11.91559360407528"/>
  </r>
  <r>
    <x v="33"/>
    <x v="279"/>
    <x v="5"/>
    <x v="0"/>
    <x v="541"/>
    <x v="433"/>
    <n v="832.84"/>
    <n v="-1084.4859399999991"/>
    <n v="3.607484253638624E-6"/>
    <n v="1215.4199999999998"/>
    <n v="75.712727272727278"/>
    <n v="118.97714285714287"/>
    <n v="5.8874593524671281"/>
  </r>
  <r>
    <x v="277"/>
    <x v="385"/>
    <x v="7"/>
    <x v="3"/>
    <x v="542"/>
    <x v="20"/>
    <n v="3471.07"/>
    <n v="1553.7440600000009"/>
    <n v="3.8136595930307008E-4"/>
    <n v="3667.5800000000004"/>
    <n v="267.00538461538463"/>
    <n v="433.88375000000002"/>
    <n v="24.518400791128066"/>
  </r>
  <r>
    <x v="202"/>
    <x v="386"/>
    <x v="10"/>
    <x v="9"/>
    <x v="543"/>
    <x v="235"/>
    <n v="1511.52"/>
    <n v="-405.80593999999928"/>
    <n v="2.4049100110332191E-5"/>
    <n v="1193.28"/>
    <n v="251.92"/>
    <n v="251.92"/>
    <n v="10.673822470164536"/>
  </r>
  <r>
    <x v="50"/>
    <x v="99"/>
    <x v="1"/>
    <x v="10"/>
    <x v="544"/>
    <x v="392"/>
    <n v="2352.6999999999998"/>
    <n v="435.37406000000055"/>
    <n v="1.2906227059356315E-4"/>
    <n v="2510.9"/>
    <n v="1176.3499999999999"/>
    <n v="168.04999999999998"/>
    <n v="16.598701848454915"/>
  </r>
  <r>
    <x v="220"/>
    <x v="387"/>
    <x v="0"/>
    <x v="10"/>
    <x v="545"/>
    <x v="434"/>
    <n v="1721.41"/>
    <n v="-195.91593999999918"/>
    <n v="3.9208473716924636E-5"/>
    <n v="1454.3999999999999"/>
    <n v="860.70500000000004"/>
    <n v="114.76066666666667"/>
    <n v="12.120045060902626"/>
  </r>
  <r>
    <x v="315"/>
    <x v="39"/>
    <x v="7"/>
    <x v="7"/>
    <x v="546"/>
    <x v="237"/>
    <n v="1717.36"/>
    <n v="-199.96593999999936"/>
    <n v="3.8857410197470864E-5"/>
    <n v="1548.02"/>
    <n v="122.66857142857143"/>
    <n v="214.67"/>
    <n v="12.083872783563185"/>
  </r>
  <r>
    <x v="316"/>
    <x v="388"/>
    <x v="2"/>
    <x v="10"/>
    <x v="547"/>
    <x v="267"/>
    <n v="1998.44"/>
    <n v="81.114060000000791"/>
    <n v="6.96327803729057E-5"/>
    <n v="1975.32"/>
    <n v="999.22"/>
    <n v="117.55529411764707"/>
    <n v="14.05669269184779"/>
  </r>
  <r>
    <x v="317"/>
    <x v="134"/>
    <x v="3"/>
    <x v="9"/>
    <x v="548"/>
    <x v="33"/>
    <n v="1515.36"/>
    <n v="-401.96593999999936"/>
    <n v="2.4275207960048884E-5"/>
    <n v="1478.7"/>
    <n v="252.55999999999997"/>
    <n v="168.37333333333333"/>
    <n v="10.636344493577594"/>
  </r>
  <r>
    <x v="50"/>
    <x v="389"/>
    <x v="0"/>
    <x v="9"/>
    <x v="549"/>
    <x v="316"/>
    <n v="3281.16"/>
    <n v="1363.8340600000006"/>
    <n v="3.4804634273525903E-4"/>
    <n v="3435.0800000000004"/>
    <n v="546.86"/>
    <n v="218.744"/>
    <n v="23.004697468975671"/>
  </r>
  <r>
    <x v="288"/>
    <x v="390"/>
    <x v="6"/>
    <x v="8"/>
    <x v="550"/>
    <x v="435"/>
    <n v="1503.07"/>
    <n v="-414.25593999999933"/>
    <n v="2.3557649418703633E-5"/>
    <n v="1860.9499999999998"/>
    <n v="300.61399999999998"/>
    <n v="115.62076923076923"/>
    <n v="10.500698616738857"/>
  </r>
  <r>
    <x v="318"/>
    <x v="134"/>
    <x v="2"/>
    <x v="3"/>
    <x v="551"/>
    <x v="308"/>
    <n v="1929.14"/>
    <n v="11.814060000000836"/>
    <n v="6.0771353550307247E-5"/>
    <n v="1804.2"/>
    <n v="148.39538461538461"/>
    <n v="113.47882352941177"/>
    <n v="13.450045318273723"/>
  </r>
  <r>
    <x v="247"/>
    <x v="366"/>
    <x v="8"/>
    <x v="2"/>
    <x v="552"/>
    <x v="436"/>
    <n v="538.47"/>
    <n v="-1378.8559399999992"/>
    <n v="1.363164435751102E-6"/>
    <n v="505.12"/>
    <n v="53.847000000000001"/>
    <n v="33.654375000000002"/>
    <n v="3.7367800138792511"/>
  </r>
  <r>
    <x v="8"/>
    <x v="14"/>
    <x v="2"/>
    <x v="10"/>
    <x v="553"/>
    <x v="437"/>
    <n v="735.65"/>
    <n v="-1181.6759399999992"/>
    <n v="2.6425795061342635E-6"/>
    <n v="1015.72"/>
    <n v="367.82499999999999"/>
    <n v="43.273529411764706"/>
    <n v="5.0871309038102472"/>
  </r>
  <r>
    <x v="319"/>
    <x v="187"/>
    <x v="2"/>
    <x v="8"/>
    <x v="554"/>
    <x v="438"/>
    <n v="1418.58"/>
    <n v="-498.74593999999934"/>
    <n v="1.908462437437445E-5"/>
    <n v="1126.71"/>
    <n v="283.71600000000001"/>
    <n v="83.445882352941169"/>
    <n v="9.7941176470588225"/>
  </r>
  <r>
    <x v="121"/>
    <x v="391"/>
    <x v="1"/>
    <x v="2"/>
    <x v="555"/>
    <x v="255"/>
    <n v="2106.36"/>
    <n v="189.03406000000086"/>
    <n v="8.5214264577665279E-5"/>
    <n v="2210.9999999999995"/>
    <n v="210.63600000000002"/>
    <n v="150.45428571428573"/>
    <n v="14.440970793911969"/>
  </r>
  <r>
    <x v="283"/>
    <x v="392"/>
    <x v="1"/>
    <x v="10"/>
    <x v="556"/>
    <x v="52"/>
    <n v="1361.27"/>
    <n v="-556.05593999999928"/>
    <n v="1.6474076188387114E-5"/>
    <n v="1555.7399999999998"/>
    <n v="680.63499999999999"/>
    <n v="97.233571428571423"/>
    <n v="9.3276003837193375"/>
  </r>
  <r>
    <x v="193"/>
    <x v="218"/>
    <x v="6"/>
    <x v="10"/>
    <x v="557"/>
    <x v="439"/>
    <n v="1832.05"/>
    <n v="-85.275939999999309"/>
    <n v="4.9796120808801001E-5"/>
    <n v="1945.78"/>
    <n v="916.02499999999998"/>
    <n v="140.92692307692306"/>
    <n v="12.549147201863141"/>
  </r>
  <r>
    <x v="197"/>
    <x v="393"/>
    <x v="1"/>
    <x v="3"/>
    <x v="558"/>
    <x v="440"/>
    <n v="1340.39"/>
    <n v="-576.93593999999916"/>
    <n v="1.5601065803451648E-5"/>
    <n v="1239.24"/>
    <n v="103.10692307692308"/>
    <n v="95.742142857142866"/>
    <n v="9.1700759389751667"/>
  </r>
  <r>
    <x v="216"/>
    <x v="16"/>
    <x v="9"/>
    <x v="11"/>
    <x v="559"/>
    <x v="441"/>
    <n v="618.89"/>
    <n v="-1298.4359399999994"/>
    <n v="1.7944764329490341E-6"/>
    <n v="483.48"/>
    <n v="206.29666666666665"/>
    <n v="61.888999999999996"/>
    <n v="4.2305694169116137"/>
  </r>
  <r>
    <x v="320"/>
    <x v="394"/>
    <x v="8"/>
    <x v="10"/>
    <x v="560"/>
    <x v="153"/>
    <n v="2152.4699999999998"/>
    <n v="235.14406000000054"/>
    <n v="9.2547204002814702E-5"/>
    <n v="1956.3999999999999"/>
    <n v="1076.2349999999999"/>
    <n v="134.52937499999999"/>
    <n v="14.709697259618668"/>
  </r>
  <r>
    <x v="321"/>
    <x v="300"/>
    <x v="0"/>
    <x v="0"/>
    <x v="561"/>
    <x v="365"/>
    <n v="1645.5"/>
    <n v="-271.82593999999926"/>
    <n v="3.3031156542439401E-5"/>
    <n v="1880.71"/>
    <n v="149.59090909090909"/>
    <n v="109.7"/>
    <n v="11.193877551020408"/>
  </r>
  <r>
    <x v="119"/>
    <x v="395"/>
    <x v="7"/>
    <x v="6"/>
    <x v="562"/>
    <x v="442"/>
    <n v="915.61"/>
    <n v="-1001.7159399999993"/>
    <n v="4.6658312856437367E-6"/>
    <n v="494.64"/>
    <n v="130.80142857142857"/>
    <n v="114.45125"/>
    <n v="6.2269450489662681"/>
  </r>
  <r>
    <x v="6"/>
    <x v="396"/>
    <x v="4"/>
    <x v="8"/>
    <x v="563"/>
    <x v="443"/>
    <n v="2911.72"/>
    <n v="994.39406000000054"/>
    <n v="2.6138875329871598E-4"/>
    <n v="2709.06"/>
    <n v="582.34399999999994"/>
    <n v="264.70181818181817"/>
    <n v="19.795499354136922"/>
  </r>
  <r>
    <x v="230"/>
    <x v="397"/>
    <x v="3"/>
    <x v="1"/>
    <x v="564"/>
    <x v="444"/>
    <n v="1935.48"/>
    <n v="18.154060000000754"/>
    <n v="6.1545755410989723E-5"/>
    <n v="1786.0800000000002"/>
    <n v="215.05333333333334"/>
    <n v="215.05333333333334"/>
    <n v="13.129019129019131"/>
  </r>
  <r>
    <x v="238"/>
    <x v="9"/>
    <x v="4"/>
    <x v="0"/>
    <x v="565"/>
    <x v="445"/>
    <n v="1377.74"/>
    <n v="-539.58593999999925"/>
    <n v="1.7191479862702449E-5"/>
    <n v="1560"/>
    <n v="125.24909090909091"/>
    <n v="125.24909090909091"/>
    <n v="9.3260678264401271"/>
  </r>
  <r>
    <x v="4"/>
    <x v="398"/>
    <x v="6"/>
    <x v="4"/>
    <x v="566"/>
    <x v="446"/>
    <n v="4459.21"/>
    <n v="2541.8840600000008"/>
    <n v="3.3308180995382226E-4"/>
    <n v="4583.7"/>
    <n v="1114.8025"/>
    <n v="343.01615384615383"/>
    <n v="30.164445647026987"/>
  </r>
  <r>
    <x v="322"/>
    <x v="208"/>
    <x v="10"/>
    <x v="1"/>
    <x v="567"/>
    <x v="146"/>
    <n v="1131.56"/>
    <n v="-785.76593999999932"/>
    <n v="8.8250288431810761E-6"/>
    <n v="856.53000000000009"/>
    <n v="125.72888888888889"/>
    <n v="188.59333333333333"/>
    <n v="7.6498107084910769"/>
  </r>
  <r>
    <x v="323"/>
    <x v="399"/>
    <x v="5"/>
    <x v="4"/>
    <x v="568"/>
    <x v="347"/>
    <n v="2653.48"/>
    <n v="736.15406000000075"/>
    <n v="1.9652252485040706E-4"/>
    <n v="2251.7999999999997"/>
    <n v="663.37"/>
    <n v="379.06857142857143"/>
    <n v="17.867349000067335"/>
  </r>
  <r>
    <x v="271"/>
    <x v="400"/>
    <x v="7"/>
    <x v="8"/>
    <x v="569"/>
    <x v="412"/>
    <n v="2590.87"/>
    <n v="673.54406000000063"/>
    <n v="1.8146772044191551E-4"/>
    <n v="2815.2"/>
    <n v="518.17399999999998"/>
    <n v="323.85874999999999"/>
    <n v="17.397730325006716"/>
  </r>
  <r>
    <x v="218"/>
    <x v="401"/>
    <x v="8"/>
    <x v="5"/>
    <x v="570"/>
    <x v="447"/>
    <n v="484.74"/>
    <n v="-1432.5859399999993"/>
    <n v="1.130157070094119E-6"/>
    <n v="509.82000000000005"/>
    <n v="60.592500000000001"/>
    <n v="30.296250000000001"/>
    <n v="3.2467515070328195"/>
  </r>
  <r>
    <x v="259"/>
    <x v="402"/>
    <x v="2"/>
    <x v="11"/>
    <x v="571"/>
    <x v="448"/>
    <n v="2115.19"/>
    <n v="197.86406000000079"/>
    <n v="8.6587013948165176E-5"/>
    <n v="2211.2999999999997"/>
    <n v="705.06333333333339"/>
    <n v="124.42294117647059"/>
    <n v="14.15695067264574"/>
  </r>
  <r>
    <x v="324"/>
    <x v="24"/>
    <x v="9"/>
    <x v="4"/>
    <x v="572"/>
    <x v="237"/>
    <n v="2941.11"/>
    <n v="1023.7840600000009"/>
    <n v="2.6881761706808188E-4"/>
    <n v="3014.62"/>
    <n v="735.27750000000003"/>
    <n v="294.11099999999999"/>
    <n v="19.674292594822397"/>
  </r>
  <r>
    <x v="236"/>
    <x v="183"/>
    <x v="2"/>
    <x v="1"/>
    <x v="573"/>
    <x v="449"/>
    <n v="1392.36"/>
    <n v="-524.96593999999936"/>
    <n v="1.7850173494433762E-5"/>
    <n v="977.16"/>
    <n v="154.70666666666665"/>
    <n v="81.903529411764694"/>
    <n v="9.2985174302123674"/>
  </r>
  <r>
    <x v="325"/>
    <x v="244"/>
    <x v="2"/>
    <x v="7"/>
    <x v="574"/>
    <x v="450"/>
    <n v="415.92"/>
    <n v="-1501.4059399999992"/>
    <n v="8.8499923593050389E-7"/>
    <n v="368.48"/>
    <n v="29.708571428571428"/>
    <n v="24.465882352941179"/>
    <n v="2.7770581558389531"/>
  </r>
  <r>
    <x v="185"/>
    <x v="403"/>
    <x v="1"/>
    <x v="2"/>
    <x v="575"/>
    <x v="427"/>
    <n v="1867.12"/>
    <n v="-50.205939999999373"/>
    <n v="5.357193977332734E-5"/>
    <n v="1616.22"/>
    <n v="186.71199999999999"/>
    <n v="133.36571428571429"/>
    <n v="12.459926593259926"/>
  </r>
  <r>
    <x v="326"/>
    <x v="91"/>
    <x v="2"/>
    <x v="7"/>
    <x v="576"/>
    <x v="424"/>
    <n v="469.08"/>
    <n v="-1448.2459399999993"/>
    <n v="1.0694579191354929E-6"/>
    <n v="448.8"/>
    <n v="33.505714285714284"/>
    <n v="27.592941176470589"/>
    <n v="3.1286600413526311"/>
  </r>
  <r>
    <x v="327"/>
    <x v="253"/>
    <x v="6"/>
    <x v="1"/>
    <x v="577"/>
    <x v="180"/>
    <n v="622.98"/>
    <n v="-1294.3459399999992"/>
    <n v="1.8194112298086374E-6"/>
    <n v="455.52"/>
    <n v="69.22"/>
    <n v="47.921538461538461"/>
    <n v="4.1462895174708816"/>
  </r>
  <r>
    <x v="328"/>
    <x v="96"/>
    <x v="6"/>
    <x v="2"/>
    <x v="578"/>
    <x v="451"/>
    <n v="4005.06"/>
    <n v="2087.7340600000007"/>
    <n v="4.0258577688489404E-4"/>
    <n v="4040.13"/>
    <n v="400.50599999999997"/>
    <n v="308.08153846153846"/>
    <n v="26.652425633859053"/>
  </r>
  <r>
    <x v="24"/>
    <x v="178"/>
    <x v="11"/>
    <x v="12"/>
    <x v="579"/>
    <x v="70"/>
    <n v="1972.84"/>
    <n v="55.514060000000654"/>
    <n v="6.6256923627750085E-5"/>
    <n v="2027.3"/>
    <n v="164.40333333333334"/>
    <n v="164.40333333333334"/>
    <n v="13.127761511844556"/>
  </r>
  <r>
    <x v="297"/>
    <x v="404"/>
    <x v="3"/>
    <x v="0"/>
    <x v="580"/>
    <x v="346"/>
    <n v="1293.67"/>
    <n v="-623.65593999999919"/>
    <n v="1.3788702569589368E-5"/>
    <n v="1514.7"/>
    <n v="117.60636363636364"/>
    <n v="143.74111111111111"/>
    <n v="8.5929591497841251"/>
  </r>
  <r>
    <x v="217"/>
    <x v="405"/>
    <x v="9"/>
    <x v="11"/>
    <x v="581"/>
    <x v="250"/>
    <n v="2646.9"/>
    <n v="729.57406000000083"/>
    <n v="1.9492104720631107E-4"/>
    <n v="2755.98"/>
    <n v="882.30000000000007"/>
    <n v="264.69"/>
    <n v="17.557044308835238"/>
  </r>
  <r>
    <x v="329"/>
    <x v="406"/>
    <x v="2"/>
    <x v="11"/>
    <x v="582"/>
    <x v="452"/>
    <n v="1107.1400000000001"/>
    <n v="-810.18593999999916"/>
    <n v="8.2315734004061355E-6"/>
    <n v="1328.25"/>
    <n v="369.04666666666668"/>
    <n v="65.125882352941176"/>
    <n v="7.3403169130809518"/>
  </r>
  <r>
    <x v="99"/>
    <x v="167"/>
    <x v="8"/>
    <x v="9"/>
    <x v="583"/>
    <x v="182"/>
    <n v="1056.49"/>
    <n v="-860.83593999999925"/>
    <n v="7.110638236575118E-6"/>
    <n v="719.8"/>
    <n v="176.08166666666668"/>
    <n v="66.030625000000001"/>
    <n v="6.9652558016877633"/>
  </r>
  <r>
    <x v="228"/>
    <x v="69"/>
    <x v="4"/>
    <x v="4"/>
    <x v="584"/>
    <x v="29"/>
    <n v="1203.74"/>
    <n v="-713.58593999999925"/>
    <n v="1.0801629556401829E-5"/>
    <n v="666.5"/>
    <n v="300.935"/>
    <n v="109.4309090909091"/>
    <n v="7.8835549151876352"/>
  </r>
  <r>
    <x v="85"/>
    <x v="171"/>
    <x v="8"/>
    <x v="10"/>
    <x v="585"/>
    <x v="453"/>
    <n v="1429.74"/>
    <n v="-487.58593999999925"/>
    <n v="1.9631310315190525E-5"/>
    <n v="1094.45"/>
    <n v="714.87"/>
    <n v="89.358750000000001"/>
    <n v="9.3440951571792699"/>
  </r>
  <r>
    <x v="126"/>
    <x v="263"/>
    <x v="9"/>
    <x v="3"/>
    <x v="586"/>
    <x v="454"/>
    <n v="2758.3"/>
    <n v="840.97406000000092"/>
    <n v="2.2251506341780682E-4"/>
    <n v="2592.6"/>
    <n v="212.17692307692309"/>
    <n v="275.83000000000004"/>
    <n v="17.864637305699482"/>
  </r>
  <r>
    <x v="330"/>
    <x v="407"/>
    <x v="0"/>
    <x v="3"/>
    <x v="587"/>
    <x v="455"/>
    <n v="431.61"/>
    <n v="-1485.7159399999991"/>
    <n v="9.3614716406139412E-7"/>
    <n v="544.83000000000004"/>
    <n v="33.200769230769232"/>
    <n v="28.774000000000001"/>
    <n v="2.7822471475536648"/>
  </r>
  <r>
    <x v="185"/>
    <x v="3"/>
    <x v="10"/>
    <x v="6"/>
    <x v="588"/>
    <x v="27"/>
    <n v="908.8"/>
    <n v="-1008.5259399999993"/>
    <n v="4.5693527620716262E-6"/>
    <n v="661.38"/>
    <n v="129.82857142857142"/>
    <n v="151.46666666666667"/>
    <n v="5.8394911006875283"/>
  </r>
  <r>
    <x v="14"/>
    <x v="257"/>
    <x v="9"/>
    <x v="10"/>
    <x v="589"/>
    <x v="87"/>
    <n v="971.46"/>
    <n v="-945.86593999999923"/>
    <n v="5.5277893510430113E-6"/>
    <n v="1076.04"/>
    <n v="485.73"/>
    <n v="97.146000000000001"/>
    <n v="6.2349014825749309"/>
  </r>
  <r>
    <x v="331"/>
    <x v="128"/>
    <x v="4"/>
    <x v="11"/>
    <x v="590"/>
    <x v="456"/>
    <n v="1700.2"/>
    <n v="-217.12593999999922"/>
    <n v="3.7397334686041456E-5"/>
    <n v="1973.53"/>
    <n v="566.73333333333335"/>
    <n v="154.56363636363636"/>
    <n v="10.89243385226472"/>
  </r>
  <r>
    <x v="332"/>
    <x v="346"/>
    <x v="10"/>
    <x v="10"/>
    <x v="591"/>
    <x v="371"/>
    <n v="2087.3000000000002"/>
    <n v="169.97406000000092"/>
    <n v="8.2301883315800506E-5"/>
    <n v="2049.3000000000002"/>
    <n v="1043.6500000000001"/>
    <n v="347.88333333333338"/>
    <n v="13.339937368185597"/>
  </r>
  <r>
    <x v="234"/>
    <x v="197"/>
    <x v="0"/>
    <x v="5"/>
    <x v="592"/>
    <x v="419"/>
    <n v="3026.63"/>
    <n v="1109.3040600000008"/>
    <n v="2.9015660171958124E-4"/>
    <n v="3564.3999999999996"/>
    <n v="378.32875000000001"/>
    <n v="201.77533333333335"/>
    <n v="19.312340479836653"/>
  </r>
  <r>
    <x v="333"/>
    <x v="286"/>
    <x v="7"/>
    <x v="0"/>
    <x v="593"/>
    <x v="457"/>
    <n v="4456.51"/>
    <n v="2539.184060000001"/>
    <n v="3.3367074662870027E-4"/>
    <n v="4830.84"/>
    <n v="405.13727272727277"/>
    <n v="557.06375000000003"/>
    <n v="28.379991084506148"/>
  </r>
  <r>
    <x v="334"/>
    <x v="408"/>
    <x v="1"/>
    <x v="10"/>
    <x v="594"/>
    <x v="258"/>
    <n v="771.27"/>
    <n v="-1146.0559399999993"/>
    <n v="2.9653093082281366E-6"/>
    <n v="472.34999999999997"/>
    <n v="385.63499999999999"/>
    <n v="55.090714285714284"/>
    <n v="4.8944663028303079"/>
  </r>
  <r>
    <x v="12"/>
    <x v="409"/>
    <x v="4"/>
    <x v="12"/>
    <x v="595"/>
    <x v="223"/>
    <n v="2580.0700000000002"/>
    <n v="662.7440600000009"/>
    <n v="1.7891552505800874E-4"/>
    <n v="2254.46"/>
    <n v="215.00583333333336"/>
    <n v="234.55181818181819"/>
    <n v="16.359584046667933"/>
  </r>
  <r>
    <x v="335"/>
    <x v="52"/>
    <x v="0"/>
    <x v="7"/>
    <x v="596"/>
    <x v="458"/>
    <n v="861.86"/>
    <n v="-1055.4659399999991"/>
    <n v="3.9512255362349244E-6"/>
    <n v="828.23"/>
    <n v="61.561428571428571"/>
    <n v="57.457333333333331"/>
    <n v="5.4613776059818768"/>
  </r>
  <r>
    <x v="179"/>
    <x v="95"/>
    <x v="6"/>
    <x v="11"/>
    <x v="597"/>
    <x v="459"/>
    <n v="886.03"/>
    <n v="-1031.2959399999993"/>
    <n v="4.2595140076529211E-6"/>
    <n v="900.6"/>
    <n v="295.34333333333331"/>
    <n v="68.156153846153842"/>
    <n v="5.6035289653427771"/>
  </r>
  <r>
    <x v="261"/>
    <x v="180"/>
    <x v="0"/>
    <x v="8"/>
    <x v="598"/>
    <x v="460"/>
    <n v="1051.83"/>
    <n v="-865.49593999999934"/>
    <n v="7.0145649362533581E-6"/>
    <n v="1296.56"/>
    <n v="210.36599999999999"/>
    <n v="70.122"/>
    <n v="6.6420181864107084"/>
  </r>
  <r>
    <x v="178"/>
    <x v="254"/>
    <x v="8"/>
    <x v="10"/>
    <x v="599"/>
    <x v="461"/>
    <n v="3570.59"/>
    <n v="1653.2640600000009"/>
    <n v="3.9407791006380768E-4"/>
    <n v="3964.7400000000002"/>
    <n v="1785.2950000000001"/>
    <n v="223.16187500000001"/>
    <n v="22.527381703470031"/>
  </r>
  <r>
    <x v="169"/>
    <x v="410"/>
    <x v="7"/>
    <x v="7"/>
    <x v="600"/>
    <x v="76"/>
    <n v="2380.12"/>
    <n v="462.79406000000063"/>
    <n v="1.346342822662147E-4"/>
    <n v="2746.01"/>
    <n v="170.00857142857143"/>
    <n v="297.51499999999999"/>
    <n v="15.009900990099009"/>
  </r>
  <r>
    <x v="74"/>
    <x v="256"/>
    <x v="4"/>
    <x v="8"/>
    <x v="601"/>
    <x v="258"/>
    <n v="2374.29"/>
    <n v="456.9640600000007"/>
    <n v="1.3343859270567441E-4"/>
    <n v="2047.42"/>
    <n v="474.858"/>
    <n v="215.84454545454545"/>
    <n v="14.969358804615092"/>
  </r>
  <r>
    <x v="114"/>
    <x v="411"/>
    <x v="11"/>
    <x v="8"/>
    <x v="602"/>
    <x v="277"/>
    <n v="1320.98"/>
    <n v="-596.34593999999925"/>
    <n v="1.4824975064943871E-5"/>
    <n v="966.4"/>
    <n v="264.19600000000003"/>
    <n v="110.08166666666666"/>
    <n v="8.3263788213047594"/>
  </r>
  <r>
    <x v="252"/>
    <x v="412"/>
    <x v="5"/>
    <x v="9"/>
    <x v="603"/>
    <x v="462"/>
    <n v="736.9"/>
    <n v="-1180.4259399999992"/>
    <n v="2.6533464566945175E-6"/>
    <n v="572.18000000000006"/>
    <n v="122.81666666666666"/>
    <n v="105.27142857142857"/>
    <n v="4.642767137096774"/>
  </r>
  <r>
    <x v="336"/>
    <x v="230"/>
    <x v="7"/>
    <x v="9"/>
    <x v="604"/>
    <x v="414"/>
    <n v="1904.75"/>
    <n v="-12.575939999999264"/>
    <n v="5.7859224797183685E-5"/>
    <n v="2089.6200000000003"/>
    <n v="317.45833333333331"/>
    <n v="238.09375"/>
    <n v="11.971277732386397"/>
  </r>
  <r>
    <x v="203"/>
    <x v="0"/>
    <x v="2"/>
    <x v="4"/>
    <x v="605"/>
    <x v="463"/>
    <n v="1675.49"/>
    <n v="-241.83593999999925"/>
    <n v="3.5371490643532209E-5"/>
    <n v="1545.77"/>
    <n v="418.8725"/>
    <n v="98.558235294117651"/>
    <n v="10.515847611874724"/>
  </r>
  <r>
    <x v="76"/>
    <x v="382"/>
    <x v="9"/>
    <x v="8"/>
    <x v="606"/>
    <x v="464"/>
    <n v="1286.3599999999999"/>
    <n v="-630.96593999999936"/>
    <n v="1.3522035137416709E-5"/>
    <n v="876.42000000000007"/>
    <n v="257.27199999999999"/>
    <n v="128.636"/>
    <n v="8.0649529780564251"/>
  </r>
  <r>
    <x v="230"/>
    <x v="217"/>
    <x v="6"/>
    <x v="5"/>
    <x v="607"/>
    <x v="460"/>
    <n v="1390.93"/>
    <n v="-526.3959399999992"/>
    <n v="1.7784823715066026E-5"/>
    <n v="1405.44"/>
    <n v="173.86625000000001"/>
    <n v="106.99461538461539"/>
    <n v="8.6900537298513054"/>
  </r>
  <r>
    <x v="216"/>
    <x v="413"/>
    <x v="9"/>
    <x v="6"/>
    <x v="608"/>
    <x v="348"/>
    <n v="644.07000000000005"/>
    <n v="-1273.2559399999991"/>
    <n v="1.9530490984953404E-6"/>
    <n v="810.9"/>
    <n v="92.01"/>
    <n v="64.407000000000011"/>
    <n v="4.0136474107309779"/>
  </r>
  <r>
    <x v="201"/>
    <x v="414"/>
    <x v="10"/>
    <x v="7"/>
    <x v="609"/>
    <x v="348"/>
    <n v="2325.92"/>
    <n v="408.59406000000081"/>
    <n v="1.2374865539080607E-4"/>
    <n v="2433.9"/>
    <n v="166.13714285714286"/>
    <n v="387.65333333333336"/>
    <n v="14.438636786889317"/>
  </r>
  <r>
    <x v="336"/>
    <x v="415"/>
    <x v="4"/>
    <x v="7"/>
    <x v="610"/>
    <x v="465"/>
    <n v="2930.01"/>
    <n v="1012.684060000001"/>
    <n v="2.6601574227046485E-4"/>
    <n v="2618.3700000000003"/>
    <n v="209.28642857142859"/>
    <n v="266.36454545454546"/>
    <n v="18.157092396356202"/>
  </r>
  <r>
    <x v="57"/>
    <x v="416"/>
    <x v="2"/>
    <x v="9"/>
    <x v="611"/>
    <x v="466"/>
    <n v="2882.33"/>
    <n v="965.00406000000066"/>
    <n v="2.5393480295450631E-4"/>
    <n v="2967.12"/>
    <n v="480.38833333333332"/>
    <n v="169.54882352941175"/>
    <n v="17.837304288631721"/>
  </r>
  <r>
    <x v="197"/>
    <x v="341"/>
    <x v="4"/>
    <x v="5"/>
    <x v="612"/>
    <x v="467"/>
    <n v="1924.36"/>
    <n v="7.0340600000006361"/>
    <n v="6.0192268234635745E-5"/>
    <n v="1885.08"/>
    <n v="240.54499999999999"/>
    <n v="174.94181818181818"/>
    <n v="11.899332179074944"/>
  </r>
  <r>
    <x v="337"/>
    <x v="417"/>
    <x v="1"/>
    <x v="1"/>
    <x v="613"/>
    <x v="21"/>
    <n v="825.64"/>
    <n v="-1091.6859399999994"/>
    <n v="3.5264526863631655E-6"/>
    <n v="683.92"/>
    <n v="91.737777777777779"/>
    <n v="58.974285714285713"/>
    <n v="5.1018970524624603"/>
  </r>
  <r>
    <x v="19"/>
    <x v="232"/>
    <x v="9"/>
    <x v="11"/>
    <x v="614"/>
    <x v="306"/>
    <n v="2643.34"/>
    <n v="726.01406000000088"/>
    <n v="1.9405636423514239E-4"/>
    <n v="3003.48"/>
    <n v="881.11333333333334"/>
    <n v="264.334"/>
    <n v="16.324975296442691"/>
  </r>
  <r>
    <x v="156"/>
    <x v="103"/>
    <x v="3"/>
    <x v="0"/>
    <x v="615"/>
    <x v="468"/>
    <n v="3228.44"/>
    <n v="1311.1140600000008"/>
    <n v="3.3705334546008158E-4"/>
    <n v="3289.8999999999996"/>
    <n v="293.49454545454546"/>
    <n v="358.71555555555557"/>
    <n v="19.918805528134254"/>
  </r>
  <r>
    <x v="240"/>
    <x v="401"/>
    <x v="4"/>
    <x v="5"/>
    <x v="616"/>
    <x v="69"/>
    <n v="698.14"/>
    <n v="-1219.1859399999994"/>
    <n v="2.3372519425658421E-6"/>
    <n v="788.17000000000007"/>
    <n v="87.267499999999998"/>
    <n v="63.467272727272729"/>
    <n v="4.2925479586817517"/>
  </r>
  <r>
    <x v="9"/>
    <x v="165"/>
    <x v="7"/>
    <x v="5"/>
    <x v="617"/>
    <x v="469"/>
    <n v="910.51"/>
    <n v="-1006.8159399999993"/>
    <n v="4.5934104639946372E-6"/>
    <n v="825.84"/>
    <n v="113.81375"/>
    <n v="113.81375"/>
    <n v="5.5952190745406503"/>
  </r>
  <r>
    <x v="115"/>
    <x v="418"/>
    <x v="11"/>
    <x v="10"/>
    <x v="618"/>
    <x v="429"/>
    <n v="2036.29"/>
    <n v="118.9640600000007"/>
    <n v="7.484731893166272E-5"/>
    <n v="2289.6"/>
    <n v="1018.145"/>
    <n v="169.69083333333333"/>
    <n v="12.470390103496847"/>
  </r>
  <r>
    <x v="222"/>
    <x v="260"/>
    <x v="8"/>
    <x v="12"/>
    <x v="619"/>
    <x v="431"/>
    <n v="3031.71"/>
    <n v="1114.3840600000008"/>
    <n v="2.9140577382358757E-4"/>
    <n v="2872.83"/>
    <n v="252.64250000000001"/>
    <n v="189.481875"/>
    <n v="18.547106325706594"/>
  </r>
  <r>
    <x v="93"/>
    <x v="394"/>
    <x v="11"/>
    <x v="0"/>
    <x v="620"/>
    <x v="299"/>
    <n v="672.24"/>
    <n v="-1245.0859399999993"/>
    <n v="2.1454225448313398E-6"/>
    <n v="365"/>
    <n v="61.112727272727277"/>
    <n v="56.02"/>
    <n v="4.097275553117572"/>
  </r>
  <r>
    <x v="338"/>
    <x v="419"/>
    <x v="1"/>
    <x v="0"/>
    <x v="621"/>
    <x v="470"/>
    <n v="1471.46"/>
    <n v="-445.86593999999923"/>
    <n v="2.1792132149657347E-5"/>
    <n v="1700.56"/>
    <n v="133.76909090909092"/>
    <n v="105.10428571428572"/>
    <n v="8.9641181845872673"/>
  </r>
  <r>
    <x v="88"/>
    <x v="96"/>
    <x v="5"/>
    <x v="9"/>
    <x v="622"/>
    <x v="471"/>
    <n v="3779.55"/>
    <n v="1862.2240600000009"/>
    <n v="4.0811866111631318E-4"/>
    <n v="3882.85"/>
    <n v="629.92500000000007"/>
    <n v="539.93571428571431"/>
    <n v="22.932771069716644"/>
  </r>
  <r>
    <x v="76"/>
    <x v="420"/>
    <x v="5"/>
    <x v="2"/>
    <x v="623"/>
    <x v="472"/>
    <n v="911.02"/>
    <n v="-1006.3059399999993"/>
    <n v="4.6006073255702377E-6"/>
    <n v="771.12"/>
    <n v="91.102000000000004"/>
    <n v="130.14571428571429"/>
    <n v="5.5189919428121401"/>
  </r>
  <r>
    <x v="127"/>
    <x v="66"/>
    <x v="11"/>
    <x v="7"/>
    <x v="624"/>
    <x v="473"/>
    <n v="1751.97"/>
    <n v="-165.35593999999924"/>
    <n v="4.1938497827760688E-5"/>
    <n v="2428.7000000000003"/>
    <n v="125.14071428571428"/>
    <n v="145.9975"/>
    <n v="10.599370802831388"/>
  </r>
  <r>
    <x v="272"/>
    <x v="199"/>
    <x v="3"/>
    <x v="6"/>
    <x v="625"/>
    <x v="474"/>
    <n v="4079.76"/>
    <n v="2162.434060000001"/>
    <n v="3.9607937490001254E-4"/>
    <n v="4153.9500000000007"/>
    <n v="582.82285714285717"/>
    <n v="453.30666666666667"/>
    <n v="24.657077239211894"/>
  </r>
  <r>
    <x v="141"/>
    <x v="108"/>
    <x v="1"/>
    <x v="2"/>
    <x v="626"/>
    <x v="466"/>
    <n v="1362.39"/>
    <n v="-554.93593999999916"/>
    <n v="1.652204739351327E-5"/>
    <n v="1468.32"/>
    <n v="136.239"/>
    <n v="97.313571428571436"/>
    <n v="8.1963061003489361"/>
  </r>
  <r>
    <x v="230"/>
    <x v="297"/>
    <x v="7"/>
    <x v="11"/>
    <x v="627"/>
    <x v="470"/>
    <n v="1949.11"/>
    <n v="31.784060000000636"/>
    <n v="6.3235136401870769E-5"/>
    <n v="2305.7999999999997"/>
    <n v="649.70333333333326"/>
    <n v="243.63874999999999"/>
    <n v="11.711993750751112"/>
  </r>
  <r>
    <x v="227"/>
    <x v="1"/>
    <x v="4"/>
    <x v="5"/>
    <x v="628"/>
    <x v="475"/>
    <n v="2173.63"/>
    <n v="256.30406000000085"/>
    <n v="9.6048571748089709E-5"/>
    <n v="1916.75"/>
    <n v="271.70375000000001"/>
    <n v="197.60272727272729"/>
    <n v="13.046998799519809"/>
  </r>
  <r>
    <x v="250"/>
    <x v="22"/>
    <x v="2"/>
    <x v="5"/>
    <x v="629"/>
    <x v="43"/>
    <n v="815.32"/>
    <n v="-1102.0059399999991"/>
    <n v="3.4131472609286572E-6"/>
    <n v="738.92000000000007"/>
    <n v="101.91500000000001"/>
    <n v="47.96"/>
    <n v="4.8921156846273854"/>
  </r>
  <r>
    <x v="72"/>
    <x v="359"/>
    <x v="4"/>
    <x v="5"/>
    <x v="630"/>
    <x v="476"/>
    <n v="659.65"/>
    <n v="-1257.6759399999992"/>
    <n v="2.0574201270462241E-6"/>
    <n v="340.48"/>
    <n v="82.456249999999997"/>
    <n v="59.968181818181819"/>
    <n v="3.954499130747557"/>
  </r>
  <r>
    <x v="339"/>
    <x v="181"/>
    <x v="1"/>
    <x v="0"/>
    <x v="631"/>
    <x v="385"/>
    <n v="1285.69"/>
    <n v="-631.63593999999921"/>
    <n v="1.3497815310096994E-5"/>
    <n v="1280.8300000000002"/>
    <n v="116.8809090909091"/>
    <n v="91.835000000000008"/>
    <n v="7.7065875442066769"/>
  </r>
  <r>
    <x v="340"/>
    <x v="291"/>
    <x v="11"/>
    <x v="12"/>
    <x v="632"/>
    <x v="448"/>
    <n v="1218.26"/>
    <n v="-699.06593999999927"/>
    <n v="1.1242400636990654E-5"/>
    <n v="1391.5"/>
    <n v="101.52166666666666"/>
    <n v="101.52166666666666"/>
    <n v="7.2997782970819109"/>
  </r>
  <r>
    <x v="341"/>
    <x v="421"/>
    <x v="10"/>
    <x v="2"/>
    <x v="633"/>
    <x v="477"/>
    <n v="1802.03"/>
    <n v="-115.29593999999929"/>
    <n v="4.6728187879363133E-5"/>
    <n v="1984.9"/>
    <n v="180.203"/>
    <n v="300.33833333333331"/>
    <n v="10.793830488170112"/>
  </r>
  <r>
    <x v="125"/>
    <x v="339"/>
    <x v="4"/>
    <x v="2"/>
    <x v="634"/>
    <x v="22"/>
    <n v="1557.16"/>
    <n v="-360.16593999999918"/>
    <n v="2.6851451757603129E-5"/>
    <n v="1398.54"/>
    <n v="155.71600000000001"/>
    <n v="141.56"/>
    <n v="9.320962528432899"/>
  </r>
  <r>
    <x v="209"/>
    <x v="422"/>
    <x v="2"/>
    <x v="8"/>
    <x v="635"/>
    <x v="478"/>
    <n v="915.52"/>
    <n v="-1001.8059399999993"/>
    <n v="4.6645445307740072E-6"/>
    <n v="390.75"/>
    <n v="183.10399999999998"/>
    <n v="53.854117647058821"/>
    <n v="5.4795307637060082"/>
  </r>
  <r>
    <x v="318"/>
    <x v="402"/>
    <x v="8"/>
    <x v="11"/>
    <x v="635"/>
    <x v="427"/>
    <n v="1712.21"/>
    <n v="-205.11593999999923"/>
    <n v="3.8414576867790287E-5"/>
    <n v="1765.3999999999999"/>
    <n v="570.73666666666668"/>
    <n v="107.013125"/>
    <n v="10.247845343548001"/>
  </r>
  <r>
    <x v="342"/>
    <x v="423"/>
    <x v="1"/>
    <x v="2"/>
    <x v="636"/>
    <x v="479"/>
    <n v="729.9"/>
    <n v="-1187.4259399999992"/>
    <n v="2.5935567408702271E-6"/>
    <n v="358.56000000000006"/>
    <n v="72.989999999999995"/>
    <n v="52.135714285714286"/>
    <n v="4.3680430879712748"/>
  </r>
  <r>
    <x v="343"/>
    <x v="59"/>
    <x v="3"/>
    <x v="0"/>
    <x v="637"/>
    <x v="118"/>
    <n v="2609.64"/>
    <n v="692.31406000000061"/>
    <n v="1.8593608376637095E-4"/>
    <n v="2522.52"/>
    <n v="237.23999999999998"/>
    <n v="289.95999999999998"/>
    <n v="15.615366203925323"/>
  </r>
  <r>
    <x v="263"/>
    <x v="424"/>
    <x v="11"/>
    <x v="8"/>
    <x v="638"/>
    <x v="248"/>
    <n v="2198.09"/>
    <n v="280.76406000000088"/>
    <n v="1.0020267217778803E-4"/>
    <n v="2072"/>
    <n v="439.61800000000005"/>
    <n v="183.17416666666668"/>
    <n v="13.150403828896202"/>
  </r>
  <r>
    <x v="172"/>
    <x v="425"/>
    <x v="1"/>
    <x v="11"/>
    <x v="639"/>
    <x v="129"/>
    <n v="2515.0700000000002"/>
    <n v="597.7440600000009"/>
    <n v="1.638712365029524E-4"/>
    <n v="2464.56"/>
    <n v="838.35666666666668"/>
    <n v="179.64785714285716"/>
    <n v="15.003698621965043"/>
  </r>
  <r>
    <x v="220"/>
    <x v="167"/>
    <x v="9"/>
    <x v="5"/>
    <x v="640"/>
    <x v="178"/>
    <n v="929.27"/>
    <n v="-988.05593999999928"/>
    <n v="4.8648255388016943E-6"/>
    <n v="924.15"/>
    <n v="116.15875"/>
    <n v="92.926999999999992"/>
    <n v="5.5201972199120828"/>
  </r>
  <r>
    <x v="309"/>
    <x v="199"/>
    <x v="2"/>
    <x v="11"/>
    <x v="641"/>
    <x v="480"/>
    <n v="2036.17"/>
    <n v="118.84406000000081"/>
    <n v="7.4830362400023077E-5"/>
    <n v="1737.6000000000001"/>
    <n v="678.72333333333336"/>
    <n v="119.77470588235295"/>
    <n v="12.081943867560671"/>
  </r>
  <r>
    <x v="0"/>
    <x v="366"/>
    <x v="0"/>
    <x v="0"/>
    <x v="642"/>
    <x v="481"/>
    <n v="2129.14"/>
    <n v="211.81406000000061"/>
    <n v="8.8786134054784322E-5"/>
    <n v="2248.4"/>
    <n v="193.55818181818179"/>
    <n v="141.94266666666667"/>
    <n v="12.597716111472694"/>
  </r>
  <r>
    <x v="140"/>
    <x v="325"/>
    <x v="5"/>
    <x v="11"/>
    <x v="643"/>
    <x v="285"/>
    <n v="1581.6"/>
    <n v="-335.72593999999935"/>
    <n v="2.8458426869851757E-5"/>
    <n v="1197.5"/>
    <n v="527.19999999999993"/>
    <n v="225.94285714285712"/>
    <n v="9.3337267630569496"/>
  </r>
  <r>
    <x v="105"/>
    <x v="426"/>
    <x v="2"/>
    <x v="6"/>
    <x v="644"/>
    <x v="482"/>
    <n v="421.28"/>
    <n v="-1496.0459399999993"/>
    <n v="9.0217635212141677E-7"/>
    <n v="542.08000000000004"/>
    <n v="60.182857142857138"/>
    <n v="24.781176470588235"/>
    <n v="2.4849879077449417"/>
  </r>
  <r>
    <x v="268"/>
    <x v="210"/>
    <x v="10"/>
    <x v="1"/>
    <x v="645"/>
    <x v="483"/>
    <n v="1904.38"/>
    <n v="-12.945939999999155"/>
    <n v="5.7815861175272628E-5"/>
    <n v="1672.94"/>
    <n v="211.59777777777779"/>
    <n v="317.3966666666667"/>
    <n v="11.199600094095508"/>
  </r>
  <r>
    <x v="213"/>
    <x v="145"/>
    <x v="0"/>
    <x v="10"/>
    <x v="646"/>
    <x v="293"/>
    <n v="2492.86"/>
    <n v="575.53406000000086"/>
    <n v="1.5886462408830614E-4"/>
    <n v="2376"/>
    <n v="1246.43"/>
    <n v="166.19066666666669"/>
    <n v="14.646650998824914"/>
  </r>
  <r>
    <x v="344"/>
    <x v="366"/>
    <x v="1"/>
    <x v="3"/>
    <x v="647"/>
    <x v="320"/>
    <n v="1634.03"/>
    <n v="-283.29593999999929"/>
    <n v="3.2169548534874502E-5"/>
    <n v="1607.76"/>
    <n v="125.69461538461539"/>
    <n v="116.71642857142857"/>
    <n v="9.5989543558714683"/>
  </r>
  <r>
    <x v="204"/>
    <x v="238"/>
    <x v="5"/>
    <x v="12"/>
    <x v="648"/>
    <x v="484"/>
    <n v="1230.75"/>
    <n v="-686.57593999999926"/>
    <n v="1.1633851286454317E-5"/>
    <n v="902.99999999999989"/>
    <n v="102.5625"/>
    <n v="175.82142857142858"/>
    <n v="7.204109107937251"/>
  </r>
  <r>
    <x v="78"/>
    <x v="396"/>
    <x v="1"/>
    <x v="2"/>
    <x v="649"/>
    <x v="485"/>
    <n v="3250.59"/>
    <n v="1333.2640600000009"/>
    <n v="3.417505028677748E-4"/>
    <n v="3473.5800000000004"/>
    <n v="325.05900000000003"/>
    <n v="232.185"/>
    <n v="18.981547445255476"/>
  </r>
  <r>
    <x v="345"/>
    <x v="279"/>
    <x v="3"/>
    <x v="0"/>
    <x v="650"/>
    <x v="486"/>
    <n v="914.85"/>
    <n v="-1002.4759399999992"/>
    <n v="4.6549752588993772E-6"/>
    <n v="706.83999999999992"/>
    <n v="83.168181818181822"/>
    <n v="101.65"/>
    <n v="5.3384489700647721"/>
  </r>
  <r>
    <x v="170"/>
    <x v="273"/>
    <x v="7"/>
    <x v="7"/>
    <x v="651"/>
    <x v="487"/>
    <n v="613.04"/>
    <n v="-1304.2859399999993"/>
    <n v="1.7593508191310077E-6"/>
    <n v="461.76"/>
    <n v="43.788571428571423"/>
    <n v="76.63"/>
    <n v="3.5752026593573216"/>
  </r>
  <r>
    <x v="184"/>
    <x v="358"/>
    <x v="7"/>
    <x v="4"/>
    <x v="652"/>
    <x v="65"/>
    <n v="1803.36"/>
    <n v="-113.96593999999936"/>
    <n v="4.6860957426594984E-5"/>
    <n v="1754.07"/>
    <n v="450.84"/>
    <n v="225.42"/>
    <n v="10.475515538774324"/>
  </r>
  <r>
    <x v="4"/>
    <x v="212"/>
    <x v="9"/>
    <x v="2"/>
    <x v="653"/>
    <x v="488"/>
    <n v="4388.59"/>
    <n v="2471.2640600000009"/>
    <n v="3.4795606665748478E-4"/>
    <n v="4613.4000000000005"/>
    <n v="438.85900000000004"/>
    <n v="438.85900000000004"/>
    <n v="25.414581885568683"/>
  </r>
  <r>
    <x v="98"/>
    <x v="427"/>
    <x v="10"/>
    <x v="12"/>
    <x v="654"/>
    <x v="489"/>
    <n v="499.64"/>
    <n v="-1417.6859399999994"/>
    <n v="1.1908212088917545E-6"/>
    <n v="478.91999999999996"/>
    <n v="41.636666666666663"/>
    <n v="83.273333333333326"/>
    <n v="2.8877586406195812"/>
  </r>
  <r>
    <x v="38"/>
    <x v="347"/>
    <x v="6"/>
    <x v="2"/>
    <x v="655"/>
    <x v="490"/>
    <n v="2562.67"/>
    <n v="645.34406000000081"/>
    <n v="1.7483389969717711E-4"/>
    <n v="2179.36"/>
    <n v="256.267"/>
    <n v="197.12846153846155"/>
    <n v="14.78577198246019"/>
  </r>
  <r>
    <x v="3"/>
    <x v="428"/>
    <x v="2"/>
    <x v="0"/>
    <x v="656"/>
    <x v="491"/>
    <n v="778.81"/>
    <n v="-1138.5159399999993"/>
    <n v="3.0380060198718081E-6"/>
    <n v="343.14"/>
    <n v="70.800909090909087"/>
    <n v="45.812352941176471"/>
    <n v="4.4883010603964957"/>
  </r>
  <r>
    <x v="68"/>
    <x v="39"/>
    <x v="10"/>
    <x v="2"/>
    <x v="657"/>
    <x v="492"/>
    <n v="1632.72"/>
    <n v="-284.60593999999924"/>
    <n v="3.2072302737955798E-5"/>
    <n v="1035.3"/>
    <n v="163.27199999999999"/>
    <n v="272.12"/>
    <n v="9.4007369875633344"/>
  </r>
  <r>
    <x v="346"/>
    <x v="429"/>
    <x v="2"/>
    <x v="0"/>
    <x v="658"/>
    <x v="493"/>
    <n v="1650.07"/>
    <n v="-267.25593999999933"/>
    <n v="3.337955792638787E-5"/>
    <n v="1451.1599999999999"/>
    <n v="150.00636363636363"/>
    <n v="97.062941176470588"/>
    <n v="9.4989925738299448"/>
  </r>
  <r>
    <x v="347"/>
    <x v="121"/>
    <x v="10"/>
    <x v="5"/>
    <x v="659"/>
    <x v="205"/>
    <n v="2708.93"/>
    <n v="791.60406000000057"/>
    <n v="2.1017185490024594E-4"/>
    <n v="2538.9"/>
    <n v="338.61624999999998"/>
    <n v="451.48833333333329"/>
    <n v="15.592758878719852"/>
  </r>
  <r>
    <x v="15"/>
    <x v="86"/>
    <x v="10"/>
    <x v="1"/>
    <x v="660"/>
    <x v="133"/>
    <n v="1902.98"/>
    <n v="-14.345939999999246"/>
    <n v="5.765200154273264E-5"/>
    <n v="1649.1999999999998"/>
    <n v="211.44222222222223"/>
    <n v="317.16333333333336"/>
    <n v="10.914711786636078"/>
  </r>
  <r>
    <x v="280"/>
    <x v="430"/>
    <x v="10"/>
    <x v="10"/>
    <x v="661"/>
    <x v="216"/>
    <n v="2067.35"/>
    <n v="150.02406000000065"/>
    <n v="7.9327654935816254E-5"/>
    <n v="1869.92"/>
    <n v="1033.675"/>
    <n v="344.55833333333334"/>
    <n v="11.85067354542849"/>
  </r>
  <r>
    <x v="166"/>
    <x v="413"/>
    <x v="1"/>
    <x v="2"/>
    <x v="662"/>
    <x v="494"/>
    <n v="1742.31"/>
    <n v="-175.01593999999932"/>
    <n v="4.1059946840538199E-5"/>
    <n v="1876.2"/>
    <n v="174.23099999999999"/>
    <n v="124.45071428571428"/>
    <n v="9.9640283655495807"/>
  </r>
  <r>
    <x v="36"/>
    <x v="431"/>
    <x v="11"/>
    <x v="7"/>
    <x v="663"/>
    <x v="300"/>
    <n v="1048.08"/>
    <n v="-869.24593999999934"/>
    <n v="6.9380812899372402E-6"/>
    <n v="1180.6600000000001"/>
    <n v="74.862857142857138"/>
    <n v="87.339999999999989"/>
    <n v="5.9869758939792064"/>
  </r>
  <r>
    <x v="232"/>
    <x v="237"/>
    <x v="2"/>
    <x v="9"/>
    <x v="664"/>
    <x v="495"/>
    <n v="800.3"/>
    <n v="-1117.0259399999993"/>
    <n v="3.2540625279106875E-6"/>
    <n v="537.21"/>
    <n v="133.38333333333333"/>
    <n v="47.076470588235289"/>
    <n v="4.5671403298521946"/>
  </r>
  <r>
    <x v="313"/>
    <x v="432"/>
    <x v="6"/>
    <x v="1"/>
    <x v="665"/>
    <x v="31"/>
    <n v="1112.9100000000001"/>
    <n v="-804.41593999999918"/>
    <n v="8.3685643381087893E-6"/>
    <n v="884.5200000000001"/>
    <n v="123.65666666666668"/>
    <n v="85.60846153846154"/>
    <n v="6.3482402601106616"/>
  </r>
  <r>
    <x v="348"/>
    <x v="421"/>
    <x v="2"/>
    <x v="9"/>
    <x v="666"/>
    <x v="223"/>
    <n v="1662"/>
    <n v="-255.32593999999926"/>
    <n v="3.430293236290878E-5"/>
    <n v="1337.65"/>
    <n v="277"/>
    <n v="97.764705882352942"/>
    <n v="9.477645985401459"/>
  </r>
  <r>
    <x v="349"/>
    <x v="184"/>
    <x v="10"/>
    <x v="0"/>
    <x v="667"/>
    <x v="496"/>
    <n v="1661.17"/>
    <n v="-256.15593999999919"/>
    <n v="3.4238037778064517E-5"/>
    <n v="1361.3600000000001"/>
    <n v="151.01545454545456"/>
    <n v="276.86166666666668"/>
    <n v="9.4588885092814028"/>
  </r>
  <r>
    <x v="65"/>
    <x v="433"/>
    <x v="2"/>
    <x v="11"/>
    <x v="668"/>
    <x v="497"/>
    <n v="866.7"/>
    <n v="-1050.6259399999992"/>
    <n v="4.0113161746212602E-6"/>
    <n v="417"/>
    <n v="288.90000000000003"/>
    <n v="50.982352941176472"/>
    <n v="4.9300341296928325"/>
  </r>
  <r>
    <x v="71"/>
    <x v="434"/>
    <x v="2"/>
    <x v="10"/>
    <x v="669"/>
    <x v="299"/>
    <n v="3065.41"/>
    <n v="1148.0840600000006"/>
    <n v="2.9962426181564345E-4"/>
    <n v="3330.4"/>
    <n v="1532.7049999999999"/>
    <n v="180.31823529411764"/>
    <n v="17.429976687325865"/>
  </r>
  <r>
    <x v="181"/>
    <x v="211"/>
    <x v="3"/>
    <x v="5"/>
    <x v="670"/>
    <x v="144"/>
    <n v="2437.66"/>
    <n v="520.33406000000059"/>
    <n v="1.4674435556890256E-4"/>
    <n v="2519.06"/>
    <n v="304.70749999999998"/>
    <n v="270.85111111111109"/>
    <n v="13.859002785832054"/>
  </r>
  <r>
    <x v="68"/>
    <x v="112"/>
    <x v="8"/>
    <x v="12"/>
    <x v="671"/>
    <x v="395"/>
    <n v="1752.84"/>
    <n v="-164.48593999999935"/>
    <n v="4.2018336729381395E-5"/>
    <n v="1730.4"/>
    <n v="146.07"/>
    <n v="109.55249999999999"/>
    <n v="9.9604500511421747"/>
  </r>
  <r>
    <x v="350"/>
    <x v="435"/>
    <x v="8"/>
    <x v="3"/>
    <x v="672"/>
    <x v="467"/>
    <n v="1959.89"/>
    <n v="42.564060000000836"/>
    <n v="6.4595127763483171E-5"/>
    <n v="1783.32"/>
    <n v="150.76076923076923"/>
    <n v="122.49312500000001"/>
    <n v="11.108598310944851"/>
  </r>
  <r>
    <x v="305"/>
    <x v="388"/>
    <x v="5"/>
    <x v="4"/>
    <x v="673"/>
    <x v="57"/>
    <n v="680.87"/>
    <n v="-1236.4559399999994"/>
    <n v="2.2076976441020094E-6"/>
    <n v="644.28"/>
    <n v="170.2175"/>
    <n v="97.267142857142858"/>
    <n v="3.8530360477618695"/>
  </r>
  <r>
    <x v="36"/>
    <x v="436"/>
    <x v="4"/>
    <x v="7"/>
    <x v="674"/>
    <x v="498"/>
    <n v="1992.69"/>
    <n v="75.364060000000791"/>
    <n v="6.8863982085450148E-5"/>
    <n v="1770.99"/>
    <n v="142.33500000000001"/>
    <n v="181.15363636363637"/>
    <n v="11.234650730112195"/>
  </r>
  <r>
    <x v="26"/>
    <x v="325"/>
    <x v="9"/>
    <x v="7"/>
    <x v="675"/>
    <x v="499"/>
    <n v="1218.1099999999999"/>
    <n v="-699.21593999999936"/>
    <n v="1.1237769226884327E-5"/>
    <n v="986.74"/>
    <n v="87.007857142857134"/>
    <n v="121.81099999999999"/>
    <n v="6.8552535314311438"/>
  </r>
  <r>
    <x v="351"/>
    <x v="399"/>
    <x v="11"/>
    <x v="11"/>
    <x v="676"/>
    <x v="500"/>
    <n v="584.03"/>
    <n v="-1333.2959399999993"/>
    <n v="1.5942174445437232E-6"/>
    <n v="289.12"/>
    <n v="194.67666666666665"/>
    <n v="48.669166666666662"/>
    <n v="3.2858669967368064"/>
  </r>
  <r>
    <x v="60"/>
    <x v="435"/>
    <x v="6"/>
    <x v="3"/>
    <x v="677"/>
    <x v="488"/>
    <n v="1711"/>
    <n v="-206.32593999999926"/>
    <n v="3.8311112062735068E-5"/>
    <n v="1663.2"/>
    <n v="131.61538461538461"/>
    <n v="131.61538461538461"/>
    <n v="9.6096602078067956"/>
  </r>
  <r>
    <x v="138"/>
    <x v="233"/>
    <x v="9"/>
    <x v="11"/>
    <x v="678"/>
    <x v="501"/>
    <n v="4313.93"/>
    <n v="2396.604060000001"/>
    <n v="3.6233522687134087E-4"/>
    <n v="4467.3599999999997"/>
    <n v="1437.9766666666667"/>
    <n v="431.39300000000003"/>
    <n v="24.160907308877064"/>
  </r>
  <r>
    <x v="141"/>
    <x v="114"/>
    <x v="10"/>
    <x v="9"/>
    <x v="679"/>
    <x v="502"/>
    <n v="1773.71"/>
    <n v="-143.61593999999923"/>
    <n v="4.396930509914917E-5"/>
    <n v="1613.22"/>
    <n v="295.61833333333334"/>
    <n v="295.61833333333334"/>
    <n v="9.9173050041934587"/>
  </r>
  <r>
    <x v="41"/>
    <x v="177"/>
    <x v="8"/>
    <x v="3"/>
    <x v="680"/>
    <x v="503"/>
    <n v="4290.67"/>
    <n v="2373.3440600000008"/>
    <n v="3.6649681211445414E-4"/>
    <n v="4427.1500000000005"/>
    <n v="330.05153846153848"/>
    <n v="268.166875"/>
    <n v="23.923445776414834"/>
  </r>
  <r>
    <x v="352"/>
    <x v="162"/>
    <x v="10"/>
    <x v="0"/>
    <x v="681"/>
    <x v="133"/>
    <n v="854.64"/>
    <n v="-1062.6859399999994"/>
    <n v="3.8630784814838435E-6"/>
    <n v="616.68999999999994"/>
    <n v="77.694545454545448"/>
    <n v="142.44"/>
    <n v="4.7649420160570912"/>
  </r>
  <r>
    <x v="204"/>
    <x v="437"/>
    <x v="9"/>
    <x v="3"/>
    <x v="682"/>
    <x v="354"/>
    <n v="874.15"/>
    <n v="-1043.1759399999992"/>
    <n v="4.1054045609378113E-6"/>
    <n v="828.99999999999989"/>
    <n v="67.242307692307691"/>
    <n v="87.414999999999992"/>
    <n v="4.8593584968591923"/>
  </r>
  <r>
    <x v="20"/>
    <x v="202"/>
    <x v="0"/>
    <x v="0"/>
    <x v="683"/>
    <x v="53"/>
    <n v="1357.1"/>
    <n v="-560.22593999999935"/>
    <n v="1.6296501859342913E-5"/>
    <n v="1185.03"/>
    <n v="123.37272727272726"/>
    <n v="90.473333333333329"/>
    <n v="7.5323305766775821"/>
  </r>
  <r>
    <x v="274"/>
    <x v="242"/>
    <x v="5"/>
    <x v="7"/>
    <x v="684"/>
    <x v="504"/>
    <n v="1216.71"/>
    <n v="-700.61593999999923"/>
    <n v="1.1194621881084431E-5"/>
    <n v="1094.7"/>
    <n v="86.907857142857139"/>
    <n v="173.81571428571428"/>
    <n v="6.7036363636363641"/>
  </r>
  <r>
    <x v="117"/>
    <x v="99"/>
    <x v="3"/>
    <x v="0"/>
    <x v="685"/>
    <x v="505"/>
    <n v="891.59"/>
    <n v="-1025.7359399999991"/>
    <n v="4.3333929702716329E-6"/>
    <n v="803.25"/>
    <n v="81.053636363636372"/>
    <n v="99.065555555555562"/>
    <n v="4.9099069332011673"/>
  </r>
  <r>
    <x v="235"/>
    <x v="14"/>
    <x v="5"/>
    <x v="2"/>
    <x v="686"/>
    <x v="128"/>
    <n v="1345.55"/>
    <n v="-571.77593999999931"/>
    <n v="1.581308155806281E-5"/>
    <n v="1098.8"/>
    <n v="134.55500000000001"/>
    <n v="192.22142857142856"/>
    <n v="7.4008580386117373"/>
  </r>
  <r>
    <x v="277"/>
    <x v="438"/>
    <x v="4"/>
    <x v="9"/>
    <x v="687"/>
    <x v="506"/>
    <n v="2930.74"/>
    <n v="1013.4140600000005"/>
    <n v="2.6620016705232523E-4"/>
    <n v="3194.47"/>
    <n v="488.45666666666665"/>
    <n v="266.4309090909091"/>
    <n v="16.116249656310146"/>
  </r>
  <r>
    <x v="160"/>
    <x v="439"/>
    <x v="9"/>
    <x v="0"/>
    <x v="688"/>
    <x v="507"/>
    <n v="1107.3"/>
    <n v="-810.02593999999931"/>
    <n v="8.2353455889554832E-6"/>
    <n v="1383.27"/>
    <n v="100.66363636363636"/>
    <n v="110.72999999999999"/>
    <n v="6.084734586218266"/>
  </r>
  <r>
    <x v="80"/>
    <x v="440"/>
    <x v="0"/>
    <x v="9"/>
    <x v="689"/>
    <x v="508"/>
    <n v="4111.75"/>
    <n v="2194.4240600000007"/>
    <n v="3.9262123268410094E-4"/>
    <n v="3701.1"/>
    <n v="685.29166666666663"/>
    <n v="274.11666666666667"/>
    <n v="22.549906767577053"/>
  </r>
  <r>
    <x v="81"/>
    <x v="441"/>
    <x v="11"/>
    <x v="11"/>
    <x v="690"/>
    <x v="120"/>
    <n v="3410.18"/>
    <n v="1492.8540600000006"/>
    <n v="3.7187975039119247E-4"/>
    <n v="3429.96"/>
    <n v="1136.7266666666667"/>
    <n v="284.18166666666667"/>
    <n v="18.676707377183853"/>
  </r>
  <r>
    <x v="243"/>
    <x v="442"/>
    <x v="7"/>
    <x v="2"/>
    <x v="691"/>
    <x v="509"/>
    <n v="797.39"/>
    <n v="-1119.9359399999994"/>
    <n v="3.2240212961453438E-6"/>
    <n v="771.12"/>
    <n v="79.739000000000004"/>
    <n v="99.673749999999998"/>
    <n v="4.3661501396265674"/>
  </r>
  <r>
    <x v="353"/>
    <x v="443"/>
    <x v="8"/>
    <x v="3"/>
    <x v="692"/>
    <x v="510"/>
    <n v="4107.1899999999996"/>
    <n v="2189.8640600000003"/>
    <n v="3.9313813308200442E-4"/>
    <n v="4074.84"/>
    <n v="315.93769230769226"/>
    <n v="256.69937499999997"/>
    <n v="22.475593739739516"/>
  </r>
  <r>
    <x v="105"/>
    <x v="444"/>
    <x v="10"/>
    <x v="1"/>
    <x v="693"/>
    <x v="179"/>
    <n v="1155.18"/>
    <n v="-762.1459399999992"/>
    <n v="9.4340957948827394E-6"/>
    <n v="1074.48"/>
    <n v="128.35333333333335"/>
    <n v="192.53"/>
    <n v="6.2956019401602266"/>
  </r>
  <r>
    <x v="69"/>
    <x v="29"/>
    <x v="6"/>
    <x v="10"/>
    <x v="694"/>
    <x v="84"/>
    <n v="1790.54"/>
    <n v="-126.7859399999993"/>
    <n v="4.5593203204501113E-5"/>
    <n v="1906.72"/>
    <n v="895.27"/>
    <n v="137.73384615384614"/>
    <n v="9.7380758144341097"/>
  </r>
  <r>
    <x v="3"/>
    <x v="445"/>
    <x v="2"/>
    <x v="10"/>
    <x v="695"/>
    <x v="511"/>
    <n v="513.69000000000005"/>
    <n v="-1403.6359399999992"/>
    <n v="1.2507375186628811E-6"/>
    <n v="195.51000000000002"/>
    <n v="256.84500000000003"/>
    <n v="30.217058823529413"/>
    <n v="2.7925523240010879"/>
  </r>
  <r>
    <x v="313"/>
    <x v="446"/>
    <x v="3"/>
    <x v="3"/>
    <x v="696"/>
    <x v="499"/>
    <n v="1969.53"/>
    <n v="52.204060000000709"/>
    <n v="6.5829249804532606E-5"/>
    <n v="1634.3600000000001"/>
    <n v="151.50230769230768"/>
    <n v="218.83666666666667"/>
    <n v="10.706294846705806"/>
  </r>
  <r>
    <x v="123"/>
    <x v="447"/>
    <x v="10"/>
    <x v="11"/>
    <x v="697"/>
    <x v="380"/>
    <n v="1471.63"/>
    <n v="-445.69593999999915"/>
    <n v="2.1801325223519312E-5"/>
    <n v="1359"/>
    <n v="490.54333333333335"/>
    <n v="245.27166666666668"/>
    <n v="7.9940789831060899"/>
  </r>
  <r>
    <x v="346"/>
    <x v="186"/>
    <x v="4"/>
    <x v="1"/>
    <x v="698"/>
    <x v="103"/>
    <n v="2262.8200000000002"/>
    <n v="345.4940600000009"/>
    <n v="1.1174432094200601E-4"/>
    <n v="2059.98"/>
    <n v="251.42444444444448"/>
    <n v="205.7109090909091"/>
    <n v="12.283915096900277"/>
  </r>
  <r>
    <x v="196"/>
    <x v="325"/>
    <x v="10"/>
    <x v="2"/>
    <x v="699"/>
    <x v="512"/>
    <n v="705.96"/>
    <n v="-1211.3659399999992"/>
    <n v="2.3981426967989742E-6"/>
    <n v="843.04"/>
    <n v="70.596000000000004"/>
    <n v="117.66000000000001"/>
    <n v="3.8269637339404783"/>
  </r>
  <r>
    <x v="26"/>
    <x v="448"/>
    <x v="3"/>
    <x v="10"/>
    <x v="700"/>
    <x v="379"/>
    <n v="576.58000000000004"/>
    <n v="-1340.7459399999993"/>
    <n v="1.5541502193893951E-6"/>
    <n v="611.82000000000005"/>
    <n v="288.29000000000002"/>
    <n v="64.064444444444447"/>
    <n v="3.1244174704671077"/>
  </r>
  <r>
    <x v="279"/>
    <x v="449"/>
    <x v="8"/>
    <x v="7"/>
    <x v="701"/>
    <x v="227"/>
    <n v="1020.08"/>
    <n v="-897.24593999999922"/>
    <n v="6.3897704073696851E-6"/>
    <n v="981.02"/>
    <n v="72.862857142857152"/>
    <n v="63.755000000000003"/>
    <n v="5.5246967071057203"/>
  </r>
  <r>
    <x v="170"/>
    <x v="36"/>
    <x v="5"/>
    <x v="12"/>
    <x v="702"/>
    <x v="513"/>
    <n v="1021.08"/>
    <n v="-896.24593999999922"/>
    <n v="6.4086763917146948E-6"/>
    <n v="1058.2"/>
    <n v="85.09"/>
    <n v="145.86857142857144"/>
    <n v="5.5280168913431869"/>
  </r>
  <r>
    <x v="354"/>
    <x v="450"/>
    <x v="5"/>
    <x v="8"/>
    <x v="703"/>
    <x v="514"/>
    <n v="3346.51"/>
    <n v="1429.184060000001"/>
    <n v="3.607079041754835E-4"/>
    <n v="3478.53"/>
    <n v="669.30200000000002"/>
    <n v="478.07285714285717"/>
    <n v="18.109800313869801"/>
  </r>
  <r>
    <x v="52"/>
    <x v="451"/>
    <x v="10"/>
    <x v="1"/>
    <x v="704"/>
    <x v="515"/>
    <n v="1808.28"/>
    <n v="-109.04593999999929"/>
    <n v="4.7354627834225981E-5"/>
    <n v="2198.56"/>
    <n v="200.92"/>
    <n v="301.38"/>
    <n v="9.7840060599502223"/>
  </r>
  <r>
    <x v="255"/>
    <x v="452"/>
    <x v="9"/>
    <x v="12"/>
    <x v="705"/>
    <x v="385"/>
    <n v="1880.51"/>
    <n v="-36.815939999999273"/>
    <n v="5.50691955485467E-5"/>
    <n v="2070.2399999999998"/>
    <n v="156.70916666666668"/>
    <n v="188.05099999999999"/>
    <n v="10.155038341073549"/>
  </r>
  <r>
    <x v="267"/>
    <x v="368"/>
    <x v="7"/>
    <x v="9"/>
    <x v="706"/>
    <x v="368"/>
    <n v="3047.24"/>
    <n v="1129.9140600000005"/>
    <n v="2.9520844575183077E-4"/>
    <n v="3207.62"/>
    <n v="507.87333333333328"/>
    <n v="380.90499999999997"/>
    <n v="16.424513555759177"/>
  </r>
  <r>
    <x v="119"/>
    <x v="453"/>
    <x v="5"/>
    <x v="3"/>
    <x v="707"/>
    <x v="516"/>
    <n v="684.09"/>
    <n v="-1233.2359399999991"/>
    <n v="2.2313491354320742E-6"/>
    <n v="421.2"/>
    <n v="52.622307692307693"/>
    <n v="97.727142857142866"/>
    <n v="3.6822585854236194"/>
  </r>
  <r>
    <x v="23"/>
    <x v="454"/>
    <x v="0"/>
    <x v="3"/>
    <x v="708"/>
    <x v="71"/>
    <n v="1959.46"/>
    <n v="42.134060000000773"/>
    <n v="6.4540474324533645E-5"/>
    <n v="1994.5900000000001"/>
    <n v="150.72769230769231"/>
    <n v="130.63066666666666"/>
    <n v="10.527938964109177"/>
  </r>
  <r>
    <x v="355"/>
    <x v="188"/>
    <x v="7"/>
    <x v="3"/>
    <x v="709"/>
    <x v="294"/>
    <n v="2767.63"/>
    <n v="850.30406000000085"/>
    <n v="2.24863223101449E-4"/>
    <n v="2937.58"/>
    <n v="212.89461538461541"/>
    <n v="345.95375000000001"/>
    <n v="14.854972894637969"/>
  </r>
  <r>
    <x v="300"/>
    <x v="400"/>
    <x v="0"/>
    <x v="7"/>
    <x v="710"/>
    <x v="83"/>
    <n v="2431.12"/>
    <n v="513.79406000000063"/>
    <n v="1.4534025086597035E-4"/>
    <n v="2169.3599999999997"/>
    <n v="173.65142857142857"/>
    <n v="162.07466666666667"/>
    <n v="13.000641711229946"/>
  </r>
  <r>
    <x v="283"/>
    <x v="73"/>
    <x v="2"/>
    <x v="0"/>
    <x v="711"/>
    <x v="517"/>
    <n v="2707.05"/>
    <n v="789.72406000000092"/>
    <n v="2.0970500167463032E-4"/>
    <n v="2786.4"/>
    <n v="246.09545454545457"/>
    <n v="159.23823529411766"/>
    <n v="14.464600587763826"/>
  </r>
  <r>
    <x v="257"/>
    <x v="158"/>
    <x v="7"/>
    <x v="10"/>
    <x v="712"/>
    <x v="222"/>
    <n v="1067.55"/>
    <n v="-849.77593999999931"/>
    <n v="7.3432881112053693E-6"/>
    <n v="484.00000000000006"/>
    <n v="533.77499999999998"/>
    <n v="133.44374999999999"/>
    <n v="5.7021151586368974"/>
  </r>
  <r>
    <x v="196"/>
    <x v="455"/>
    <x v="2"/>
    <x v="8"/>
    <x v="713"/>
    <x v="476"/>
    <n v="981.9"/>
    <n v="-935.42593999999929"/>
    <n v="5.7036898418712937E-6"/>
    <n v="878.24"/>
    <n v="196.38"/>
    <n v="57.758823529411764"/>
    <n v="5.2432316975489934"/>
  </r>
  <r>
    <x v="103"/>
    <x v="456"/>
    <x v="4"/>
    <x v="8"/>
    <x v="714"/>
    <x v="518"/>
    <n v="1100.54"/>
    <n v="-816.7859399999993"/>
    <n v="8.0772778899351408E-6"/>
    <n v="1061.1299999999999"/>
    <n v="220.108"/>
    <n v="100.04909090909091"/>
    <n v="5.8704859444177737"/>
  </r>
  <r>
    <x v="83"/>
    <x v="176"/>
    <x v="1"/>
    <x v="11"/>
    <x v="715"/>
    <x v="24"/>
    <n v="1836.87"/>
    <n v="-80.455939999999373"/>
    <n v="5.0302704409769989E-5"/>
    <n v="1922.07"/>
    <n v="612.29"/>
    <n v="131.20499999999998"/>
    <n v="9.7877657590451328"/>
  </r>
  <r>
    <x v="266"/>
    <x v="117"/>
    <x v="3"/>
    <x v="9"/>
    <x v="716"/>
    <x v="263"/>
    <n v="807.32"/>
    <n v="-1110.0059399999991"/>
    <n v="3.3275685678213896E-6"/>
    <n v="1008.5799999999999"/>
    <n v="134.55333333333334"/>
    <n v="89.702222222222233"/>
    <n v="4.2903757240792908"/>
  </r>
  <r>
    <x v="69"/>
    <x v="23"/>
    <x v="1"/>
    <x v="8"/>
    <x v="717"/>
    <x v="519"/>
    <n v="1655.44"/>
    <n v="-261.88593999999921"/>
    <n v="3.3792700678133648E-5"/>
    <n v="1292"/>
    <n v="331.08800000000002"/>
    <n v="118.24571428571429"/>
    <n v="8.7859038318649834"/>
  </r>
  <r>
    <x v="25"/>
    <x v="457"/>
    <x v="7"/>
    <x v="5"/>
    <x v="718"/>
    <x v="6"/>
    <n v="545.99"/>
    <n v="-1371.3359399999993"/>
    <n v="1.3990628641650595E-6"/>
    <n v="920.5"/>
    <n v="68.248750000000001"/>
    <n v="68.248750000000001"/>
    <n v="2.8943490245971164"/>
  </r>
  <r>
    <x v="117"/>
    <x v="446"/>
    <x v="2"/>
    <x v="7"/>
    <x v="719"/>
    <x v="520"/>
    <n v="1498.2"/>
    <n v="-419.12593999999922"/>
    <n v="2.3278193509977403E-5"/>
    <n v="1212.3"/>
    <n v="107.01428571428572"/>
    <n v="88.129411764705878"/>
    <n v="7.9324403028538146"/>
  </r>
  <r>
    <x v="266"/>
    <x v="207"/>
    <x v="5"/>
    <x v="12"/>
    <x v="720"/>
    <x v="230"/>
    <n v="1527.51"/>
    <n v="-389.81593999999927"/>
    <n v="2.5002177024336486E-5"/>
    <n v="1524.82"/>
    <n v="127.2925"/>
    <n v="218.21571428571428"/>
    <n v="8.0807808284399307"/>
  </r>
  <r>
    <x v="356"/>
    <x v="458"/>
    <x v="5"/>
    <x v="9"/>
    <x v="721"/>
    <x v="31"/>
    <n v="3245.74"/>
    <n v="1328.4140600000005"/>
    <n v="3.4073144688603993E-4"/>
    <n v="3336.0800000000004"/>
    <n v="540.95666666666659"/>
    <n v="463.67714285714283"/>
    <n v="17.141484024293636"/>
  </r>
  <r>
    <x v="357"/>
    <x v="239"/>
    <x v="10"/>
    <x v="0"/>
    <x v="722"/>
    <x v="521"/>
    <n v="3087.47"/>
    <n v="1170.1440600000005"/>
    <n v="3.0493223822315133E-4"/>
    <n v="2881.89"/>
    <n v="280.67909090909092"/>
    <n v="514.57833333333326"/>
    <n v="16.294437407641968"/>
  </r>
  <r>
    <x v="72"/>
    <x v="297"/>
    <x v="0"/>
    <x v="6"/>
    <x v="723"/>
    <x v="307"/>
    <n v="1123.52"/>
    <n v="-793.80593999999928"/>
    <n v="8.6256573681755914E-6"/>
    <n v="1058.3999999999999"/>
    <n v="160.50285714285715"/>
    <n v="74.901333333333326"/>
    <n v="5.9254258741627543"/>
  </r>
  <r>
    <x v="94"/>
    <x v="459"/>
    <x v="3"/>
    <x v="8"/>
    <x v="724"/>
    <x v="522"/>
    <n v="2915.16"/>
    <n v="997.83406000000059"/>
    <n v="2.6225984660107308E-4"/>
    <n v="2816.5600000000004"/>
    <n v="583.03199999999993"/>
    <n v="323.90666666666664"/>
    <n v="15.371262852623252"/>
  </r>
  <r>
    <x v="277"/>
    <x v="460"/>
    <x v="4"/>
    <x v="0"/>
    <x v="725"/>
    <x v="155"/>
    <n v="2527.46"/>
    <n v="610.13406000000077"/>
    <n v="1.6669493931457604E-4"/>
    <n v="2561.0499999999997"/>
    <n v="229.76909090909092"/>
    <n v="229.76909090909092"/>
    <n v="13.324160472349623"/>
  </r>
  <r>
    <x v="358"/>
    <x v="139"/>
    <x v="2"/>
    <x v="4"/>
    <x v="726"/>
    <x v="146"/>
    <n v="3109.02"/>
    <n v="1191.6940600000007"/>
    <n v="3.1005528744098009E-4"/>
    <n v="3210.1200000000003"/>
    <n v="777.255"/>
    <n v="182.8835294117647"/>
    <n v="16.388276843603393"/>
  </r>
  <r>
    <x v="197"/>
    <x v="300"/>
    <x v="1"/>
    <x v="9"/>
    <x v="727"/>
    <x v="523"/>
    <n v="1521.6"/>
    <n v="-395.72593999999935"/>
    <n v="2.464636233684268E-5"/>
    <n v="1736.04"/>
    <n v="253.6"/>
    <n v="108.68571428571428"/>
    <n v="8.012216312990363"/>
  </r>
  <r>
    <x v="196"/>
    <x v="202"/>
    <x v="7"/>
    <x v="12"/>
    <x v="728"/>
    <x v="161"/>
    <n v="662.66"/>
    <n v="-1254.6659399999994"/>
    <n v="2.0781570453520199E-6"/>
    <n v="609.83999999999992"/>
    <n v="55.221666666666664"/>
    <n v="82.832499999999996"/>
    <n v="3.4882349844712324"/>
  </r>
  <r>
    <x v="186"/>
    <x v="188"/>
    <x v="5"/>
    <x v="5"/>
    <x v="729"/>
    <x v="72"/>
    <n v="2126.9699999999998"/>
    <n v="209.64406000000054"/>
    <n v="8.8441602518264409E-5"/>
    <n v="2053.23"/>
    <n v="265.87124999999997"/>
    <n v="303.85285714285709"/>
    <n v="11.19457894736842"/>
  </r>
  <r>
    <x v="67"/>
    <x v="206"/>
    <x v="11"/>
    <x v="3"/>
    <x v="730"/>
    <x v="524"/>
    <n v="2857.99"/>
    <n v="940.66406000000052"/>
    <n v="2.477526807171368E-4"/>
    <n v="3230.1600000000003"/>
    <n v="219.8453846153846"/>
    <n v="238.16583333333332"/>
    <n v="15.027815753496686"/>
  </r>
  <r>
    <x v="48"/>
    <x v="292"/>
    <x v="8"/>
    <x v="6"/>
    <x v="731"/>
    <x v="389"/>
    <n v="1185.05"/>
    <n v="-732.27593999999931"/>
    <n v="1.0256272889042519E-5"/>
    <n v="898.2"/>
    <n v="169.29285714285714"/>
    <n v="74.065624999999997"/>
    <n v="6.2220413735167481"/>
  </r>
  <r>
    <x v="24"/>
    <x v="461"/>
    <x v="3"/>
    <x v="1"/>
    <x v="732"/>
    <x v="463"/>
    <n v="1020.72"/>
    <n v="-896.60593999999924"/>
    <n v="6.401864576103055E-6"/>
    <n v="909.15"/>
    <n v="113.41333333333334"/>
    <n v="113.41333333333334"/>
    <n v="5.3530522341095024"/>
  </r>
  <r>
    <x v="68"/>
    <x v="447"/>
    <x v="11"/>
    <x v="6"/>
    <x v="733"/>
    <x v="161"/>
    <n v="1278.67"/>
    <n v="-638.65593999999919"/>
    <n v="1.3246267732809579E-5"/>
    <n v="951.30000000000007"/>
    <n v="182.66714285714286"/>
    <n v="106.55583333333334"/>
    <n v="6.700922335184992"/>
  </r>
  <r>
    <x v="12"/>
    <x v="245"/>
    <x v="4"/>
    <x v="0"/>
    <x v="734"/>
    <x v="45"/>
    <n v="2808.45"/>
    <n v="891.12406000000055"/>
    <n v="2.3517872706033409E-4"/>
    <n v="2593.7599999999998"/>
    <n v="255.31363636363633"/>
    <n v="255.31363636363633"/>
    <n v="14.70392670157068"/>
  </r>
  <r>
    <x v="3"/>
    <x v="162"/>
    <x v="6"/>
    <x v="6"/>
    <x v="735"/>
    <x v="525"/>
    <n v="813.53"/>
    <n v="-1103.7959399999993"/>
    <n v="3.3938296743005183E-6"/>
    <n v="423.51"/>
    <n v="116.21857142857142"/>
    <n v="62.579230769230769"/>
    <n v="4.2473112665761725"/>
  </r>
  <r>
    <x v="231"/>
    <x v="93"/>
    <x v="3"/>
    <x v="9"/>
    <x v="736"/>
    <x v="304"/>
    <n v="2056.1999999999998"/>
    <n v="138.87406000000055"/>
    <n v="7.7698297196659955E-5"/>
    <n v="2054.46"/>
    <n v="342.7"/>
    <n v="228.46666666666664"/>
    <n v="10.713839099624844"/>
  </r>
  <r>
    <x v="77"/>
    <x v="457"/>
    <x v="6"/>
    <x v="12"/>
    <x v="737"/>
    <x v="480"/>
    <n v="1724.15"/>
    <n v="-193.17593999999917"/>
    <n v="3.944739513472136E-5"/>
    <n v="1399.1599999999999"/>
    <n v="143.67916666666667"/>
    <n v="132.62692307692308"/>
    <n v="8.9706035379812707"/>
  </r>
  <r>
    <x v="69"/>
    <x v="462"/>
    <x v="8"/>
    <x v="10"/>
    <x v="738"/>
    <x v="526"/>
    <n v="1480.69"/>
    <n v="-436.63593999999921"/>
    <n v="2.2295935502925623E-5"/>
    <n v="1153.28"/>
    <n v="740.34500000000003"/>
    <n v="92.543125000000003"/>
    <n v="7.694694174505015"/>
  </r>
  <r>
    <x v="2"/>
    <x v="19"/>
    <x v="11"/>
    <x v="10"/>
    <x v="739"/>
    <x v="527"/>
    <n v="2216.7199999999998"/>
    <n v="299.39406000000054"/>
    <n v="1.0344317464508723E-4"/>
    <n v="2200.1999999999998"/>
    <n v="1108.3599999999999"/>
    <n v="184.72666666666666"/>
    <n v="11.509449636552439"/>
  </r>
  <r>
    <x v="359"/>
    <x v="216"/>
    <x v="11"/>
    <x v="11"/>
    <x v="740"/>
    <x v="33"/>
    <n v="4179.09"/>
    <n v="2261.7640600000009"/>
    <n v="3.8408908560253472E-4"/>
    <n v="4841.2599999999993"/>
    <n v="1393.03"/>
    <n v="348.25749999999999"/>
    <n v="21.667911028153679"/>
  </r>
  <r>
    <x v="266"/>
    <x v="463"/>
    <x v="8"/>
    <x v="1"/>
    <x v="741"/>
    <x v="325"/>
    <n v="1231.43"/>
    <n v="-685.8959399999992"/>
    <n v="1.1655495467345228E-5"/>
    <n v="1018.14"/>
    <n v="136.82555555555555"/>
    <n v="76.964375000000004"/>
    <n v="6.382450502746968"/>
  </r>
  <r>
    <x v="346"/>
    <x v="464"/>
    <x v="5"/>
    <x v="0"/>
    <x v="742"/>
    <x v="528"/>
    <n v="2334.13"/>
    <n v="416.80406000000085"/>
    <n v="1.2536401365124437E-4"/>
    <n v="2476.98"/>
    <n v="212.19363636363639"/>
    <n v="333.44714285714286"/>
    <n v="12.094564485206487"/>
  </r>
  <r>
    <x v="225"/>
    <x v="84"/>
    <x v="4"/>
    <x v="2"/>
    <x v="743"/>
    <x v="400"/>
    <n v="1778.23"/>
    <n v="-139.09593999999925"/>
    <n v="4.4400960859325016E-5"/>
    <n v="1812.04"/>
    <n v="177.82300000000001"/>
    <n v="161.65727272727273"/>
    <n v="9.1703883244804292"/>
  </r>
  <r>
    <x v="285"/>
    <x v="461"/>
    <x v="9"/>
    <x v="10"/>
    <x v="744"/>
    <x v="59"/>
    <n v="2227.94"/>
    <n v="310.61406000000079"/>
    <n v="1.0542659282326531E-4"/>
    <n v="1983.6"/>
    <n v="1113.97"/>
    <n v="222.79400000000001"/>
    <n v="11.475354107648725"/>
  </r>
  <r>
    <x v="14"/>
    <x v="465"/>
    <x v="0"/>
    <x v="5"/>
    <x v="745"/>
    <x v="387"/>
    <n v="1287.48"/>
    <n v="-629.84593999999925"/>
    <n v="1.3562604823014246E-5"/>
    <n v="1299.48"/>
    <n v="160.935"/>
    <n v="85.832000000000008"/>
    <n v="6.628636153014468"/>
  </r>
  <r>
    <x v="146"/>
    <x v="339"/>
    <x v="4"/>
    <x v="0"/>
    <x v="746"/>
    <x v="529"/>
    <n v="1688.96"/>
    <n v="-228.36593999999923"/>
    <n v="3.6464724492739485E-5"/>
    <n v="1463.74"/>
    <n v="153.54181818181817"/>
    <n v="153.54181818181817"/>
    <n v="8.6911953892862659"/>
  </r>
  <r>
    <x v="360"/>
    <x v="261"/>
    <x v="7"/>
    <x v="11"/>
    <x v="747"/>
    <x v="259"/>
    <n v="2275.85"/>
    <n v="358.52406000000065"/>
    <n v="1.1416293980379487E-4"/>
    <n v="2445.2399999999998"/>
    <n v="758.61666666666667"/>
    <n v="284.48124999999999"/>
    <n v="11.708854247054585"/>
  </r>
  <r>
    <x v="346"/>
    <x v="438"/>
    <x v="0"/>
    <x v="10"/>
    <x v="748"/>
    <x v="192"/>
    <n v="2134.63"/>
    <n v="217.30406000000085"/>
    <n v="8.9661808657525783E-5"/>
    <n v="2271.2599999999998"/>
    <n v="1067.3150000000001"/>
    <n v="142.30866666666668"/>
    <n v="10.967067406494042"/>
  </r>
  <r>
    <x v="357"/>
    <x v="446"/>
    <x v="6"/>
    <x v="5"/>
    <x v="749"/>
    <x v="272"/>
    <n v="3889.46"/>
    <n v="1972.1340600000008"/>
    <n v="4.0812557826572888E-4"/>
    <n v="4049.98"/>
    <n v="486.1825"/>
    <n v="299.18923076923079"/>
    <n v="19.956182657773216"/>
  </r>
  <r>
    <x v="82"/>
    <x v="203"/>
    <x v="11"/>
    <x v="11"/>
    <x v="750"/>
    <x v="342"/>
    <n v="379.18"/>
    <n v="-1538.1459399999992"/>
    <n v="7.7511361798853557E-7"/>
    <n v="185.13"/>
    <n v="126.39333333333333"/>
    <n v="31.598333333333333"/>
    <n v="1.9408302195833547"/>
  </r>
  <r>
    <x v="299"/>
    <x v="466"/>
    <x v="3"/>
    <x v="11"/>
    <x v="751"/>
    <x v="171"/>
    <n v="1452.28"/>
    <n v="-465.04593999999929"/>
    <n v="2.0775393409768988E-5"/>
    <n v="1303.0999999999999"/>
    <n v="484.09333333333331"/>
    <n v="161.36444444444444"/>
    <n v="7.4327242949997441"/>
  </r>
  <r>
    <x v="361"/>
    <x v="220"/>
    <x v="8"/>
    <x v="11"/>
    <x v="752"/>
    <x v="475"/>
    <n v="1032.2"/>
    <n v="-885.12593999999922"/>
    <n v="6.622249849394729E-6"/>
    <n v="519.92999999999995"/>
    <n v="344.06666666666666"/>
    <n v="64.512500000000003"/>
    <n v="5.2781754960114542"/>
  </r>
  <r>
    <x v="155"/>
    <x v="452"/>
    <x v="1"/>
    <x v="5"/>
    <x v="753"/>
    <x v="530"/>
    <n v="4273.33"/>
    <n v="2356.0040600000007"/>
    <n v="3.6949370820966353E-4"/>
    <n v="4414.08"/>
    <n v="534.16624999999999"/>
    <n v="305.23785714285714"/>
    <n v="21.837242577546117"/>
  </r>
  <r>
    <x v="287"/>
    <x v="160"/>
    <x v="2"/>
    <x v="1"/>
    <x v="754"/>
    <x v="61"/>
    <n v="1193.78"/>
    <n v="-723.54593999999929"/>
    <n v="1.0507971505266738E-5"/>
    <n v="948.6"/>
    <n v="132.64222222222222"/>
    <n v="70.222352941176467"/>
    <n v="6.0941344632191541"/>
  </r>
  <r>
    <x v="22"/>
    <x v="467"/>
    <x v="3"/>
    <x v="4"/>
    <x v="755"/>
    <x v="80"/>
    <n v="598.94000000000005"/>
    <n v="-1318.3859399999992"/>
    <n v="1.6772411791705505E-6"/>
    <n v="165"/>
    <n v="149.73500000000001"/>
    <n v="66.548888888888897"/>
    <n v="3.0533238172920067"/>
  </r>
  <r>
    <x v="4"/>
    <x v="81"/>
    <x v="6"/>
    <x v="6"/>
    <x v="756"/>
    <x v="163"/>
    <n v="1639.41"/>
    <n v="-277.91593999999918"/>
    <n v="3.2571410785742164E-5"/>
    <n v="1687.95"/>
    <n v="234.20142857142858"/>
    <n v="126.10846153846154"/>
    <n v="8.3066984191325499"/>
  </r>
  <r>
    <x v="362"/>
    <x v="434"/>
    <x v="4"/>
    <x v="6"/>
    <x v="757"/>
    <x v="531"/>
    <n v="2745.29"/>
    <n v="827.9640600000007"/>
    <n v="2.1924815358964191E-4"/>
    <n v="2628.12"/>
    <n v="392.18428571428569"/>
    <n v="249.57181818181817"/>
    <n v="13.893871147325269"/>
  </r>
  <r>
    <x v="196"/>
    <x v="218"/>
    <x v="9"/>
    <x v="1"/>
    <x v="758"/>
    <x v="81"/>
    <n v="576.32000000000005"/>
    <n v="-1341.0059399999991"/>
    <n v="1.5527686001542513E-6"/>
    <n v="631.83999999999992"/>
    <n v="64.035555555555561"/>
    <n v="57.632000000000005"/>
    <n v="2.9151239251390999"/>
  </r>
  <r>
    <x v="30"/>
    <x v="177"/>
    <x v="6"/>
    <x v="2"/>
    <x v="759"/>
    <x v="303"/>
    <n v="1259.69"/>
    <n v="-657.63593999999921"/>
    <n v="1.2586120784680463E-5"/>
    <n v="953.54000000000008"/>
    <n v="125.96900000000001"/>
    <n v="96.899230769230769"/>
    <n v="6.3701137800252852"/>
  </r>
  <r>
    <x v="28"/>
    <x v="220"/>
    <x v="8"/>
    <x v="6"/>
    <x v="760"/>
    <x v="464"/>
    <n v="694.4"/>
    <n v="-1222.9259399999992"/>
    <n v="2.3086268483335461E-6"/>
    <n v="300.51"/>
    <n v="99.2"/>
    <n v="43.4"/>
    <n v="3.5086655550502752"/>
  </r>
  <r>
    <x v="363"/>
    <x v="468"/>
    <x v="2"/>
    <x v="12"/>
    <x v="761"/>
    <x v="532"/>
    <n v="976.49"/>
    <n v="-940.83593999999925"/>
    <n v="5.6119307964612763E-6"/>
    <n v="635.85"/>
    <n v="81.374166666666667"/>
    <n v="57.440588235294115"/>
    <n v="4.9335118476228965"/>
  </r>
  <r>
    <x v="165"/>
    <x v="362"/>
    <x v="11"/>
    <x v="10"/>
    <x v="762"/>
    <x v="236"/>
    <n v="1112.07"/>
    <n v="-805.25593999999933"/>
    <n v="8.348498368371782E-6"/>
    <n v="1015.91"/>
    <n v="556.03499999999997"/>
    <n v="92.672499999999999"/>
    <n v="5.6179338216721391"/>
  </r>
  <r>
    <x v="291"/>
    <x v="469"/>
    <x v="7"/>
    <x v="2"/>
    <x v="763"/>
    <x v="445"/>
    <n v="2054.88"/>
    <n v="137.55406000000085"/>
    <n v="7.7506963895121583E-5"/>
    <n v="1731.26"/>
    <n v="205.488"/>
    <n v="256.86"/>
    <n v="10.379754508258827"/>
  </r>
  <r>
    <x v="131"/>
    <x v="366"/>
    <x v="8"/>
    <x v="4"/>
    <x v="764"/>
    <x v="468"/>
    <n v="1789.72"/>
    <n v="-127.60593999999924"/>
    <n v="4.5513024188482715E-5"/>
    <n v="1484.56"/>
    <n v="447.43"/>
    <n v="111.8575"/>
    <n v="9.0312358076399057"/>
  </r>
  <r>
    <x v="135"/>
    <x v="176"/>
    <x v="10"/>
    <x v="0"/>
    <x v="765"/>
    <x v="159"/>
    <n v="1212.01"/>
    <n v="-705.31593999999927"/>
    <n v="1.1050811740653084E-5"/>
    <n v="900.20999999999992"/>
    <n v="110.18272727272728"/>
    <n v="202.00166666666667"/>
    <n v="6.092951940478585"/>
  </r>
  <r>
    <x v="40"/>
    <x v="255"/>
    <x v="11"/>
    <x v="5"/>
    <x v="766"/>
    <x v="89"/>
    <n v="2300.17"/>
    <n v="382.84406000000081"/>
    <n v="1.1876147020471925E-4"/>
    <n v="2213.2000000000003"/>
    <n v="287.52125000000001"/>
    <n v="191.68083333333334"/>
    <n v="11.543561176352505"/>
  </r>
  <r>
    <x v="304"/>
    <x v="69"/>
    <x v="8"/>
    <x v="4"/>
    <x v="767"/>
    <x v="217"/>
    <n v="563.38"/>
    <n v="-1353.9459399999992"/>
    <n v="1.485402819092465E-6"/>
    <n v="598.30000000000007"/>
    <n v="140.845"/>
    <n v="35.21125"/>
    <n v="2.8258012740131413"/>
  </r>
  <r>
    <x v="266"/>
    <x v="311"/>
    <x v="1"/>
    <x v="6"/>
    <x v="768"/>
    <x v="184"/>
    <n v="1898.09"/>
    <n v="-19.235939999999346"/>
    <n v="5.7082376952140753E-5"/>
    <n v="1634.76"/>
    <n v="271.15571428571428"/>
    <n v="135.57785714285714"/>
    <n v="9.4526394422310744"/>
  </r>
  <r>
    <x v="200"/>
    <x v="36"/>
    <x v="0"/>
    <x v="2"/>
    <x v="769"/>
    <x v="489"/>
    <n v="2218.71"/>
    <n v="301.38406000000077"/>
    <n v="1.0379321563636777E-4"/>
    <n v="2116.4"/>
    <n v="221.87100000000001"/>
    <n v="147.91400000000002"/>
    <n v="11.048252166118912"/>
  </r>
  <r>
    <x v="26"/>
    <x v="470"/>
    <x v="3"/>
    <x v="5"/>
    <x v="770"/>
    <x v="533"/>
    <n v="905.28"/>
    <n v="-1012.0459399999993"/>
    <n v="4.5201826982320066E-6"/>
    <n v="356.38"/>
    <n v="113.16"/>
    <n v="100.58666666666666"/>
    <n v="4.4989563661663849"/>
  </r>
  <r>
    <x v="148"/>
    <x v="265"/>
    <x v="10"/>
    <x v="12"/>
    <x v="771"/>
    <x v="534"/>
    <n v="1195.97"/>
    <n v="-721.35593999999924"/>
    <n v="1.0571942926885441E-5"/>
    <n v="1126.77"/>
    <n v="99.664166666666674"/>
    <n v="199.32833333333335"/>
    <n v="5.9418223370429253"/>
  </r>
  <r>
    <x v="352"/>
    <x v="251"/>
    <x v="0"/>
    <x v="9"/>
    <x v="772"/>
    <x v="535"/>
    <n v="612.85"/>
    <n v="-1304.4759399999994"/>
    <n v="1.7582205296609597E-6"/>
    <n v="235.72"/>
    <n v="102.14166666666667"/>
    <n v="40.856666666666669"/>
    <n v="3.0265692132944837"/>
  </r>
  <r>
    <x v="246"/>
    <x v="143"/>
    <x v="11"/>
    <x v="12"/>
    <x v="773"/>
    <x v="202"/>
    <n v="2723.15"/>
    <n v="805.82406000000083"/>
    <n v="2.1371119368823329E-4"/>
    <n v="2725.74"/>
    <n v="226.92916666666667"/>
    <n v="226.92916666666667"/>
    <n v="13.421143420404141"/>
  </r>
  <r>
    <x v="248"/>
    <x v="471"/>
    <x v="4"/>
    <x v="6"/>
    <x v="774"/>
    <x v="536"/>
    <n v="1517.9"/>
    <n v="-399.42593999999917"/>
    <n v="2.4425728001221898E-5"/>
    <n v="1275.75"/>
    <n v="216.84285714285716"/>
    <n v="137.9909090909091"/>
    <n v="7.4718188530642387"/>
  </r>
  <r>
    <x v="172"/>
    <x v="472"/>
    <x v="8"/>
    <x v="10"/>
    <x v="775"/>
    <x v="321"/>
    <n v="2323.34"/>
    <n v="406.01406000000088"/>
    <n v="1.2324353753308869E-4"/>
    <n v="2288.52"/>
    <n v="1161.67"/>
    <n v="145.20875000000001"/>
    <n v="11.432072036608769"/>
  </r>
  <r>
    <x v="298"/>
    <x v="473"/>
    <x v="8"/>
    <x v="6"/>
    <x v="776"/>
    <x v="537"/>
    <n v="2084.4299999999998"/>
    <n v="167.10406000000057"/>
    <n v="8.1869347585832063E-5"/>
    <n v="2208.86"/>
    <n v="297.77571428571429"/>
    <n v="130.27687499999999"/>
    <n v="10.244913005013268"/>
  </r>
  <r>
    <x v="264"/>
    <x v="474"/>
    <x v="3"/>
    <x v="4"/>
    <x v="777"/>
    <x v="538"/>
    <n v="3151.74"/>
    <n v="1234.4140600000005"/>
    <n v="3.2000533086220943E-4"/>
    <n v="3299.75"/>
    <n v="787.93499999999995"/>
    <n v="350.19333333333333"/>
    <n v="15.444406331160875"/>
  </r>
  <r>
    <x v="97"/>
    <x v="44"/>
    <x v="3"/>
    <x v="10"/>
    <x v="778"/>
    <x v="539"/>
    <n v="2090.2800000000002"/>
    <n v="172.95406000000094"/>
    <n v="8.275265819037347E-5"/>
    <n v="1960.31"/>
    <n v="1045.1400000000001"/>
    <n v="232.25333333333336"/>
    <n v="10.237437555098444"/>
  </r>
  <r>
    <x v="246"/>
    <x v="58"/>
    <x v="11"/>
    <x v="0"/>
    <x v="779"/>
    <x v="203"/>
    <n v="1326.83"/>
    <n v="-590.49593999999934"/>
    <n v="1.505535397726463E-5"/>
    <n v="1364.5800000000002"/>
    <n v="120.62090909090908"/>
    <n v="110.56916666666666"/>
    <n v="6.4843612550092846"/>
  </r>
  <r>
    <x v="336"/>
    <x v="431"/>
    <x v="8"/>
    <x v="3"/>
    <x v="780"/>
    <x v="456"/>
    <n v="2018.71"/>
    <n v="101.38406000000077"/>
    <n v="7.2392020532035254E-5"/>
    <n v="2021.94"/>
    <n v="155.28538461538463"/>
    <n v="126.169375"/>
    <n v="9.863243269653589"/>
  </r>
  <r>
    <x v="138"/>
    <x v="475"/>
    <x v="3"/>
    <x v="12"/>
    <x v="781"/>
    <x v="540"/>
    <n v="3795.53"/>
    <n v="1878.2040600000009"/>
    <n v="4.0844136371172898E-4"/>
    <n v="3788.4"/>
    <n v="316.29416666666668"/>
    <n v="421.72555555555556"/>
    <n v="18.502144876669593"/>
  </r>
  <r>
    <x v="203"/>
    <x v="476"/>
    <x v="6"/>
    <x v="5"/>
    <x v="782"/>
    <x v="541"/>
    <n v="2923.67"/>
    <n v="1006.3440600000008"/>
    <n v="2.6441316809207251E-4"/>
    <n v="3088.23"/>
    <n v="365.45875000000001"/>
    <n v="224.89769230769232"/>
    <n v="14.244433617539586"/>
  </r>
  <r>
    <x v="154"/>
    <x v="477"/>
    <x v="3"/>
    <x v="7"/>
    <x v="783"/>
    <x v="542"/>
    <n v="2032.04"/>
    <n v="114.7140600000007"/>
    <n v="7.4248426311768057E-5"/>
    <n v="1813.5"/>
    <n v="145.14571428571429"/>
    <n v="225.78222222222223"/>
    <n v="9.8709802778587381"/>
  </r>
  <r>
    <x v="14"/>
    <x v="233"/>
    <x v="9"/>
    <x v="6"/>
    <x v="784"/>
    <x v="543"/>
    <n v="1955.26"/>
    <n v="37.934060000000727"/>
    <n v="6.4008422274057262E-5"/>
    <n v="1779.68"/>
    <n v="279.32285714285712"/>
    <n v="195.52600000000001"/>
    <n v="9.4841870391928609"/>
  </r>
  <r>
    <x v="23"/>
    <x v="478"/>
    <x v="7"/>
    <x v="10"/>
    <x v="785"/>
    <x v="90"/>
    <n v="1543.43"/>
    <n v="-373.8959399999992"/>
    <n v="2.5981673180653518E-5"/>
    <n v="1456.44"/>
    <n v="771.71500000000003"/>
    <n v="192.92875000000001"/>
    <n v="7.4862007081534667"/>
  </r>
  <r>
    <x v="151"/>
    <x v="204"/>
    <x v="10"/>
    <x v="9"/>
    <x v="786"/>
    <x v="544"/>
    <n v="2950.07"/>
    <n v="1032.7440600000009"/>
    <n v="2.7107524416367633E-4"/>
    <n v="2916.48"/>
    <n v="491.67833333333334"/>
    <n v="491.67833333333334"/>
    <n v="14.287437039907013"/>
  </r>
  <r>
    <x v="347"/>
    <x v="479"/>
    <x v="6"/>
    <x v="10"/>
    <x v="787"/>
    <x v="192"/>
    <n v="2815.62"/>
    <n v="898.29406000000063"/>
    <n v="2.369960827637637E-4"/>
    <n v="3095.04"/>
    <n v="1407.81"/>
    <n v="216.58615384615385"/>
    <n v="13.594804693158224"/>
  </r>
  <r>
    <x v="263"/>
    <x v="480"/>
    <x v="2"/>
    <x v="7"/>
    <x v="788"/>
    <x v="545"/>
    <n v="2575.7800000000002"/>
    <n v="658.45406000000094"/>
    <n v="1.7790567975895703E-4"/>
    <n v="2471.6"/>
    <n v="183.98428571428573"/>
    <n v="151.51647058823531"/>
    <n v="12.428971241073153"/>
  </r>
  <r>
    <x v="323"/>
    <x v="8"/>
    <x v="10"/>
    <x v="7"/>
    <x v="789"/>
    <x v="191"/>
    <n v="2593.73"/>
    <n v="676.40406000000075"/>
    <n v="1.8214591995504087E-4"/>
    <n v="2340.9"/>
    <n v="185.26642857142858"/>
    <n v="432.28833333333336"/>
    <n v="12.508342978395062"/>
  </r>
  <r>
    <x v="259"/>
    <x v="481"/>
    <x v="6"/>
    <x v="0"/>
    <x v="790"/>
    <x v="104"/>
    <n v="1102.9100000000001"/>
    <n v="-814.41593999999918"/>
    <n v="8.1323911356294674E-6"/>
    <n v="1253.8800000000001"/>
    <n v="100.26454545454546"/>
    <n v="84.839230769230781"/>
    <n v="5.3154850836184879"/>
  </r>
  <r>
    <x v="324"/>
    <x v="482"/>
    <x v="4"/>
    <x v="4"/>
    <x v="791"/>
    <x v="210"/>
    <n v="3173.78"/>
    <n v="1256.4540600000009"/>
    <n v="3.2501934693083292E-4"/>
    <n v="2901.6600000000003"/>
    <n v="793.44500000000005"/>
    <n v="288.52545454545458"/>
    <n v="15.279125746196804"/>
  </r>
  <r>
    <x v="144"/>
    <x v="112"/>
    <x v="4"/>
    <x v="12"/>
    <x v="792"/>
    <x v="345"/>
    <n v="989.97"/>
    <n v="-927.35593999999924"/>
    <n v="5.8430271510167413E-6"/>
    <n v="1062.96"/>
    <n v="82.497500000000002"/>
    <n v="89.99727272727273"/>
    <n v="4.7642812454882337"/>
  </r>
  <r>
    <x v="272"/>
    <x v="297"/>
    <x v="8"/>
    <x v="6"/>
    <x v="793"/>
    <x v="546"/>
    <n v="4253.8100000000004"/>
    <n v="2336.4840600000011"/>
    <n v="3.7275589285729049E-4"/>
    <n v="4337.5499999999993"/>
    <n v="607.68714285714293"/>
    <n v="265.86312500000003"/>
    <n v="20.430382786609673"/>
  </r>
  <r>
    <x v="48"/>
    <x v="246"/>
    <x v="1"/>
    <x v="0"/>
    <x v="794"/>
    <x v="430"/>
    <n v="1872.52"/>
    <n v="-44.805939999999282"/>
    <n v="5.4172027554856951E-5"/>
    <n v="1387.8"/>
    <n v="170.2290909090909"/>
    <n v="133.75142857142856"/>
    <n v="8.9903975417706938"/>
  </r>
  <r>
    <x v="11"/>
    <x v="103"/>
    <x v="9"/>
    <x v="4"/>
    <x v="795"/>
    <x v="257"/>
    <n v="3729.82"/>
    <n v="1812.4940600000009"/>
    <n v="4.0641828137446358E-4"/>
    <n v="3974.6"/>
    <n v="932.45500000000004"/>
    <n v="372.98200000000003"/>
    <n v="17.905141375834095"/>
  </r>
  <r>
    <x v="325"/>
    <x v="249"/>
    <x v="6"/>
    <x v="5"/>
    <x v="796"/>
    <x v="114"/>
    <n v="507.43"/>
    <n v="-1409.8959399999992"/>
    <n v="1.2237094270409263E-6"/>
    <n v="166.88"/>
    <n v="63.428750000000001"/>
    <n v="39.033076923076926"/>
    <n v="2.4343007915567285"/>
  </r>
  <r>
    <x v="364"/>
    <x v="483"/>
    <x v="9"/>
    <x v="8"/>
    <x v="797"/>
    <x v="547"/>
    <n v="3553.46"/>
    <n v="1636.1340600000008"/>
    <n v="3.921504693069489E-4"/>
    <n v="3548.4399999999996"/>
    <n v="710.69200000000001"/>
    <n v="355.346"/>
    <n v="17.038887556940782"/>
  </r>
  <r>
    <x v="126"/>
    <x v="9"/>
    <x v="1"/>
    <x v="5"/>
    <x v="798"/>
    <x v="372"/>
    <n v="3593.75"/>
    <n v="1676.4240600000007"/>
    <n v="3.9650464189954171E-4"/>
    <n v="3576"/>
    <n v="449.21875"/>
    <n v="256.69642857142856"/>
    <n v="17.211446360153257"/>
  </r>
  <r>
    <x v="32"/>
    <x v="200"/>
    <x v="7"/>
    <x v="8"/>
    <x v="799"/>
    <x v="83"/>
    <n v="602.71"/>
    <n v="-1314.6159399999992"/>
    <n v="1.6988471178968682E-6"/>
    <n v="522.04"/>
    <n v="120.542"/>
    <n v="75.338750000000005"/>
    <n v="2.8824007651841228"/>
  </r>
  <r>
    <x v="112"/>
    <x v="116"/>
    <x v="9"/>
    <x v="8"/>
    <x v="800"/>
    <x v="548"/>
    <n v="1145.2"/>
    <n v="-772.12593999999922"/>
    <n v="9.1724391248696924E-6"/>
    <n v="703.92000000000007"/>
    <n v="229.04000000000002"/>
    <n v="114.52000000000001"/>
    <n v="5.4762815608263198"/>
  </r>
  <r>
    <x v="339"/>
    <x v="174"/>
    <x v="7"/>
    <x v="6"/>
    <x v="801"/>
    <x v="412"/>
    <n v="2653.17"/>
    <n v="735.84406000000081"/>
    <n v="1.9644698123226267E-4"/>
    <n v="2550.65"/>
    <n v="379.02428571428572"/>
    <n v="331.64625000000001"/>
    <n v="12.684275947793662"/>
  </r>
  <r>
    <x v="365"/>
    <x v="484"/>
    <x v="4"/>
    <x v="1"/>
    <x v="802"/>
    <x v="549"/>
    <n v="2138.67"/>
    <n v="221.34406000000081"/>
    <n v="9.0309889262405363E-5"/>
    <n v="2233.27"/>
    <n v="237.63"/>
    <n v="194.42454545454547"/>
    <n v="10.220645161290323"/>
  </r>
  <r>
    <x v="267"/>
    <x v="485"/>
    <x v="0"/>
    <x v="10"/>
    <x v="803"/>
    <x v="550"/>
    <n v="2909.78"/>
    <n v="992.45406000000094"/>
    <n v="2.6089734433477516E-4"/>
    <n v="3025.1"/>
    <n v="1454.89"/>
    <n v="193.98533333333336"/>
    <n v="13.901108350850373"/>
  </r>
  <r>
    <x v="42"/>
    <x v="258"/>
    <x v="11"/>
    <x v="5"/>
    <x v="804"/>
    <x v="64"/>
    <n v="2385.46"/>
    <n v="468.13406000000077"/>
    <n v="1.3573462521271874E-4"/>
    <n v="2317.56"/>
    <n v="298.1825"/>
    <n v="198.78833333333333"/>
    <n v="11.379382721938654"/>
  </r>
  <r>
    <x v="338"/>
    <x v="333"/>
    <x v="11"/>
    <x v="3"/>
    <x v="805"/>
    <x v="317"/>
    <n v="1396.5"/>
    <n v="-520.82593999999926"/>
    <n v="1.8040506642576708E-5"/>
    <n v="1684.32"/>
    <n v="107.42307692307692"/>
    <n v="116.375"/>
    <n v="6.6541192166579313"/>
  </r>
  <r>
    <x v="366"/>
    <x v="455"/>
    <x v="7"/>
    <x v="1"/>
    <x v="806"/>
    <x v="150"/>
    <n v="976.9"/>
    <n v="-940.42593999999929"/>
    <n v="5.6188388572358149E-6"/>
    <n v="868.26"/>
    <n v="108.54444444444444"/>
    <n v="122.1125"/>
    <n v="4.6532342574068783"/>
  </r>
  <r>
    <x v="14"/>
    <x v="486"/>
    <x v="9"/>
    <x v="0"/>
    <x v="807"/>
    <x v="499"/>
    <n v="1476.76"/>
    <n v="-440.56593999999927"/>
    <n v="2.2080256372145415E-5"/>
    <n v="1101.52"/>
    <n v="134.25090909090909"/>
    <n v="147.67599999999999"/>
    <n v="7.0234947208218399"/>
  </r>
  <r>
    <x v="281"/>
    <x v="487"/>
    <x v="8"/>
    <x v="4"/>
    <x v="808"/>
    <x v="287"/>
    <n v="2471.02"/>
    <n v="553.69406000000072"/>
    <n v="1.540128059408397E-4"/>
    <n v="2486.4"/>
    <n v="617.755"/>
    <n v="154.43875"/>
    <n v="11.746066454342349"/>
  </r>
  <r>
    <x v="239"/>
    <x v="488"/>
    <x v="2"/>
    <x v="6"/>
    <x v="809"/>
    <x v="423"/>
    <n v="1586.06"/>
    <n v="-331.26593999999932"/>
    <n v="2.8759945828871479E-5"/>
    <n v="1588.09"/>
    <n v="226.57999999999998"/>
    <n v="93.297647058823529"/>
    <n v="7.5282893487753935"/>
  </r>
  <r>
    <x v="4"/>
    <x v="201"/>
    <x v="3"/>
    <x v="4"/>
    <x v="810"/>
    <x v="195"/>
    <n v="3836.17"/>
    <n v="1918.8440600000008"/>
    <n v="4.0876915398013779E-4"/>
    <n v="4083.75"/>
    <n v="959.04250000000002"/>
    <n v="426.24111111111114"/>
    <n v="18.1886586695747"/>
  </r>
  <r>
    <x v="0"/>
    <x v="134"/>
    <x v="0"/>
    <x v="3"/>
    <x v="811"/>
    <x v="551"/>
    <n v="3184.78"/>
    <n v="1267.4540600000009"/>
    <n v="3.2748863295488763E-4"/>
    <n v="3394.5000000000005"/>
    <n v="244.98307692307694"/>
    <n v="212.31866666666667"/>
    <n v="15.090168206586117"/>
  </r>
  <r>
    <x v="331"/>
    <x v="450"/>
    <x v="5"/>
    <x v="6"/>
    <x v="812"/>
    <x v="552"/>
    <n v="2081.86"/>
    <n v="164.53406000000086"/>
    <n v="8.1483356170625903E-5"/>
    <n v="2017.7300000000002"/>
    <n v="297.40857142857146"/>
    <n v="297.40857142857146"/>
    <n v="9.8600928294022943"/>
  </r>
  <r>
    <x v="257"/>
    <x v="489"/>
    <x v="4"/>
    <x v="0"/>
    <x v="813"/>
    <x v="436"/>
    <n v="860.39"/>
    <n v="-1056.9359399999994"/>
    <n v="3.9331345581143044E-6"/>
    <n v="470.25000000000006"/>
    <n v="78.217272727272729"/>
    <n v="78.217272727272729"/>
    <n v="4.0740091860410059"/>
  </r>
  <r>
    <x v="263"/>
    <x v="56"/>
    <x v="10"/>
    <x v="3"/>
    <x v="814"/>
    <x v="537"/>
    <n v="1474.54"/>
    <n v="-442.7859399999993"/>
    <n v="2.1959188430557224E-5"/>
    <n v="1339.4"/>
    <n v="113.42615384615384"/>
    <n v="245.75666666666666"/>
    <n v="6.9784193090392801"/>
  </r>
  <r>
    <x v="327"/>
    <x v="490"/>
    <x v="10"/>
    <x v="5"/>
    <x v="815"/>
    <x v="553"/>
    <n v="865.11"/>
    <n v="-1052.2159399999991"/>
    <n v="3.9914863596027817E-6"/>
    <n v="538.72"/>
    <n v="108.13875"/>
    <n v="144.185"/>
    <n v="4.0930639666918998"/>
  </r>
  <r>
    <x v="34"/>
    <x v="491"/>
    <x v="11"/>
    <x v="3"/>
    <x v="815"/>
    <x v="534"/>
    <n v="1222.95"/>
    <n v="-694.37593999999922"/>
    <n v="1.1388040544803704E-5"/>
    <n v="687.6"/>
    <n v="94.073076923076925"/>
    <n v="101.91250000000001"/>
    <n v="5.7860995457986375"/>
  </r>
  <r>
    <x v="326"/>
    <x v="293"/>
    <x v="5"/>
    <x v="8"/>
    <x v="816"/>
    <x v="252"/>
    <n v="1072.55"/>
    <n v="-844.77593999999931"/>
    <n v="7.4506340121400921E-6"/>
    <n v="962.2"/>
    <n v="214.51"/>
    <n v="153.22142857142856"/>
    <n v="5.0723575313312841"/>
  </r>
  <r>
    <x v="244"/>
    <x v="492"/>
    <x v="11"/>
    <x v="4"/>
    <x v="817"/>
    <x v="554"/>
    <n v="1162.9100000000001"/>
    <n v="-754.41593999999918"/>
    <n v="9.6411875881776588E-6"/>
    <n v="1083.3599999999999"/>
    <n v="290.72750000000002"/>
    <n v="96.909166666666678"/>
    <n v="5.4893084729761625"/>
  </r>
  <r>
    <x v="136"/>
    <x v="44"/>
    <x v="6"/>
    <x v="6"/>
    <x v="818"/>
    <x v="22"/>
    <n v="2852.67"/>
    <n v="935.34406000000081"/>
    <n v="2.4640121390397525E-4"/>
    <n v="3045.8999999999996"/>
    <n v="407.52428571428572"/>
    <n v="219.43615384615384"/>
    <n v="13.462976072490445"/>
  </r>
  <r>
    <x v="367"/>
    <x v="493"/>
    <x v="11"/>
    <x v="2"/>
    <x v="819"/>
    <x v="523"/>
    <n v="1921.86"/>
    <n v="4.5340600000006361"/>
    <n v="5.9891028211463574E-5"/>
    <n v="2007.1799999999998"/>
    <n v="192.18599999999998"/>
    <n v="160.155"/>
    <n v="9.0423449703585206"/>
  </r>
  <r>
    <x v="107"/>
    <x v="237"/>
    <x v="4"/>
    <x v="8"/>
    <x v="820"/>
    <x v="555"/>
    <n v="1950.51"/>
    <n v="33.184060000000727"/>
    <n v="6.3410564958524479E-5"/>
    <n v="1687.83"/>
    <n v="390.10199999999998"/>
    <n v="177.3190909090909"/>
    <n v="9.1702397743300423"/>
  </r>
  <r>
    <x v="154"/>
    <x v="276"/>
    <x v="8"/>
    <x v="10"/>
    <x v="821"/>
    <x v="556"/>
    <n v="1238"/>
    <n v="-679.32593999999926"/>
    <n v="1.1866404945739519E-5"/>
    <n v="988.9"/>
    <n v="619"/>
    <n v="77.375"/>
    <n v="5.810297085464871"/>
  </r>
  <r>
    <x v="368"/>
    <x v="76"/>
    <x v="8"/>
    <x v="9"/>
    <x v="822"/>
    <x v="396"/>
    <n v="1061.02"/>
    <n v="-856.30593999999928"/>
    <n v="7.2051350559614676E-6"/>
    <n v="957.28"/>
    <n v="176.83666666666667"/>
    <n v="66.313749999999999"/>
    <n v="4.9731427232247478"/>
  </r>
  <r>
    <x v="155"/>
    <x v="345"/>
    <x v="0"/>
    <x v="0"/>
    <x v="823"/>
    <x v="557"/>
    <n v="3065.6"/>
    <n v="1148.2740600000006"/>
    <n v="2.9967023560787705E-4"/>
    <n v="3242.8"/>
    <n v="278.69090909090909"/>
    <n v="204.37333333333333"/>
    <n v="14.36551077788191"/>
  </r>
  <r>
    <x v="369"/>
    <x v="494"/>
    <x v="10"/>
    <x v="6"/>
    <x v="824"/>
    <x v="409"/>
    <n v="1323.79"/>
    <n v="-593.5359399999993"/>
    <n v="1.4935259343969662E-5"/>
    <n v="920.5"/>
    <n v="189.11285714285714"/>
    <n v="220.63166666666666"/>
    <n v="6.1957783394177666"/>
  </r>
  <r>
    <x v="76"/>
    <x v="148"/>
    <x v="0"/>
    <x v="9"/>
    <x v="825"/>
    <x v="558"/>
    <n v="1249.4000000000001"/>
    <n v="-667.92593999999917"/>
    <n v="1.224014672193584E-5"/>
    <n v="881.28000000000009"/>
    <n v="208.23333333333335"/>
    <n v="83.293333333333337"/>
    <n v="5.8456931642726815"/>
  </r>
  <r>
    <x v="220"/>
    <x v="495"/>
    <x v="2"/>
    <x v="10"/>
    <x v="826"/>
    <x v="440"/>
    <n v="992.56"/>
    <n v="-924.76593999999932"/>
    <n v="5.8883785580876566E-6"/>
    <n v="1236.24"/>
    <n v="496.28"/>
    <n v="58.385882352941174"/>
    <n v="4.6424695977549106"/>
  </r>
  <r>
    <x v="189"/>
    <x v="496"/>
    <x v="0"/>
    <x v="8"/>
    <x v="827"/>
    <x v="444"/>
    <n v="547.46"/>
    <n v="-1369.8659399999992"/>
    <n v="1.406180179430731E-6"/>
    <n v="213.35"/>
    <n v="109.492"/>
    <n v="36.497333333333337"/>
    <n v="2.5597793051853932"/>
  </r>
  <r>
    <x v="268"/>
    <x v="179"/>
    <x v="10"/>
    <x v="7"/>
    <x v="828"/>
    <x v="559"/>
    <n v="1769.92"/>
    <n v="-147.40593999999919"/>
    <n v="4.3609878917383266E-5"/>
    <n v="1967.3200000000002"/>
    <n v="126.42285714285715"/>
    <n v="294.98666666666668"/>
    <n v="8.2737471952131649"/>
  </r>
  <r>
    <x v="66"/>
    <x v="497"/>
    <x v="4"/>
    <x v="12"/>
    <x v="829"/>
    <x v="145"/>
    <n v="3026.15"/>
    <n v="1108.8240600000008"/>
    <n v="2.9003844062715711E-4"/>
    <n v="2856.7"/>
    <n v="252.17916666666667"/>
    <n v="275.10454545454547"/>
    <n v="14.142209552294608"/>
  </r>
  <r>
    <x v="46"/>
    <x v="415"/>
    <x v="6"/>
    <x v="1"/>
    <x v="830"/>
    <x v="560"/>
    <n v="2150.61"/>
    <n v="233.28406000000086"/>
    <n v="9.2243526320337849E-5"/>
    <n v="2166.5"/>
    <n v="238.95666666666668"/>
    <n v="165.43153846153848"/>
    <n v="10.025219093790788"/>
  </r>
  <r>
    <x v="176"/>
    <x v="375"/>
    <x v="10"/>
    <x v="1"/>
    <x v="831"/>
    <x v="455"/>
    <n v="3443.69"/>
    <n v="1526.3640600000008"/>
    <n v="3.7725243423864852E-4"/>
    <n v="3328.9700000000003"/>
    <n v="382.63222222222225"/>
    <n v="573.94833333333338"/>
    <n v="16.050757399207644"/>
  </r>
  <r>
    <x v="370"/>
    <x v="498"/>
    <x v="3"/>
    <x v="9"/>
    <x v="832"/>
    <x v="561"/>
    <n v="1849.22"/>
    <n v="-68.105939999999237"/>
    <n v="5.1618591222778992E-5"/>
    <n v="1871.96"/>
    <n v="308.20333333333332"/>
    <n v="205.4688888888889"/>
    <n v="8.6138438606297747"/>
  </r>
  <r>
    <x v="97"/>
    <x v="499"/>
    <x v="6"/>
    <x v="10"/>
    <x v="833"/>
    <x v="562"/>
    <n v="1330.22"/>
    <n v="-587.10593999999924"/>
    <n v="1.5190240685755589E-5"/>
    <n v="1014.04"/>
    <n v="665.11"/>
    <n v="102.32461538461538"/>
    <n v="6.1928305400372441"/>
  </r>
  <r>
    <x v="234"/>
    <x v="500"/>
    <x v="6"/>
    <x v="7"/>
    <x v="834"/>
    <x v="81"/>
    <n v="3419.1"/>
    <n v="1501.7740600000006"/>
    <n v="3.7334536744333739E-4"/>
    <n v="3653.51"/>
    <n v="244.22142857142856"/>
    <n v="263.00769230769231"/>
    <n v="15.916856757134211"/>
  </r>
  <r>
    <x v="99"/>
    <x v="501"/>
    <x v="0"/>
    <x v="1"/>
    <x v="835"/>
    <x v="117"/>
    <n v="1427.38"/>
    <n v="-489.94593999999915"/>
    <n v="1.9514624852517435E-5"/>
    <n v="1574.12"/>
    <n v="158.59777777777779"/>
    <n v="95.158666666666676"/>
    <n v="6.6306498815441079"/>
  </r>
  <r>
    <x v="142"/>
    <x v="262"/>
    <x v="5"/>
    <x v="11"/>
    <x v="836"/>
    <x v="563"/>
    <n v="3264.06"/>
    <n v="1346.7340600000007"/>
    <n v="3.4455212642426914E-4"/>
    <n v="3211"/>
    <n v="1088.02"/>
    <n v="466.29428571428571"/>
    <n v="15.161928651059085"/>
  </r>
  <r>
    <x v="66"/>
    <x v="502"/>
    <x v="1"/>
    <x v="10"/>
    <x v="837"/>
    <x v="564"/>
    <n v="4073.21"/>
    <n v="2155.8840600000008"/>
    <n v="3.9673860590655794E-4"/>
    <n v="3900.4"/>
    <n v="2036.605"/>
    <n v="290.94357142857143"/>
    <n v="18.864440533530939"/>
  </r>
  <r>
    <x v="177"/>
    <x v="486"/>
    <x v="1"/>
    <x v="8"/>
    <x v="838"/>
    <x v="375"/>
    <n v="2178.19"/>
    <n v="260.86406000000079"/>
    <n v="9.6814339802650236E-5"/>
    <n v="2180.56"/>
    <n v="435.63800000000003"/>
    <n v="155.58500000000001"/>
    <n v="10.07302071772105"/>
  </r>
  <r>
    <x v="371"/>
    <x v="108"/>
    <x v="0"/>
    <x v="6"/>
    <x v="839"/>
    <x v="18"/>
    <n v="1961.68"/>
    <n v="44.3540600000008"/>
    <n v="6.4823001141250369E-5"/>
    <n v="1819.4399999999998"/>
    <n v="280.24"/>
    <n v="130.77866666666668"/>
    <n v="9.0537684035630228"/>
  </r>
  <r>
    <x v="57"/>
    <x v="381"/>
    <x v="8"/>
    <x v="5"/>
    <x v="840"/>
    <x v="37"/>
    <n v="2104.5100000000002"/>
    <n v="187.18406000000095"/>
    <n v="8.4928543986624447E-5"/>
    <n v="2263.38"/>
    <n v="263.06375000000003"/>
    <n v="131.53187500000001"/>
    <n v="9.6928426676492272"/>
  </r>
  <r>
    <x v="339"/>
    <x v="67"/>
    <x v="9"/>
    <x v="5"/>
    <x v="841"/>
    <x v="399"/>
    <n v="3531.49"/>
    <n v="1614.1640600000005"/>
    <n v="3.8951654553442229E-4"/>
    <n v="3552.56"/>
    <n v="441.43624999999997"/>
    <n v="353.149"/>
    <n v="16.240469073350194"/>
  </r>
  <r>
    <x v="277"/>
    <x v="288"/>
    <x v="6"/>
    <x v="3"/>
    <x v="842"/>
    <x v="34"/>
    <n v="3458.67"/>
    <n v="1541.3440600000008"/>
    <n v="3.7953448232193256E-4"/>
    <n v="3198.38"/>
    <n v="266.05153846153848"/>
    <n v="266.05153846153848"/>
    <n v="15.889511646069741"/>
  </r>
  <r>
    <x v="372"/>
    <x v="241"/>
    <x v="1"/>
    <x v="3"/>
    <x v="843"/>
    <x v="565"/>
    <n v="1398.21"/>
    <n v="-519.11593999999923"/>
    <n v="1.811961838124845E-5"/>
    <n v="1326.64"/>
    <n v="107.55461538461539"/>
    <n v="99.872142857142862"/>
    <n v="6.4182235483130601"/>
  </r>
  <r>
    <x v="129"/>
    <x v="392"/>
    <x v="8"/>
    <x v="5"/>
    <x v="844"/>
    <x v="566"/>
    <n v="2262.33"/>
    <n v="345.00406000000066"/>
    <n v="1.1165398577122125E-4"/>
    <n v="1893.4199999999998"/>
    <n v="282.79124999999999"/>
    <n v="141.395625"/>
    <n v="10.380517573644122"/>
  </r>
  <r>
    <x v="78"/>
    <x v="47"/>
    <x v="5"/>
    <x v="10"/>
    <x v="845"/>
    <x v="335"/>
    <n v="3184.29"/>
    <n v="1266.9640600000007"/>
    <n v="3.2737912434082001E-4"/>
    <n v="2871.66"/>
    <n v="1592.145"/>
    <n v="454.89857142857142"/>
    <n v="14.596791198716479"/>
  </r>
  <r>
    <x v="206"/>
    <x v="28"/>
    <x v="4"/>
    <x v="4"/>
    <x v="846"/>
    <x v="567"/>
    <n v="3008.62"/>
    <n v="1091.2940600000006"/>
    <n v="2.8570855461120735E-4"/>
    <n v="2837.74"/>
    <n v="752.15499999999997"/>
    <n v="273.51090909090908"/>
    <n v="13.757464904659564"/>
  </r>
  <r>
    <x v="58"/>
    <x v="46"/>
    <x v="11"/>
    <x v="9"/>
    <x v="847"/>
    <x v="549"/>
    <n v="1378.66"/>
    <n v="-538.66593999999918"/>
    <n v="1.7232317613871849E-5"/>
    <n v="792.54"/>
    <n v="229.77666666666667"/>
    <n v="114.88833333333334"/>
    <n v="6.2981269986295114"/>
  </r>
  <r>
    <x v="122"/>
    <x v="503"/>
    <x v="8"/>
    <x v="8"/>
    <x v="848"/>
    <x v="568"/>
    <n v="1112.02"/>
    <n v="-805.30593999999928"/>
    <n v="8.3473052887553893E-6"/>
    <n v="572.76"/>
    <n v="222.404"/>
    <n v="69.501249999999999"/>
    <n v="5.0710018696703001"/>
  </r>
  <r>
    <x v="373"/>
    <x v="504"/>
    <x v="1"/>
    <x v="0"/>
    <x v="849"/>
    <x v="569"/>
    <n v="2656.69"/>
    <n v="739.36406000000079"/>
    <n v="1.9730530641711498E-4"/>
    <n v="2321.2800000000002"/>
    <n v="241.51727272727274"/>
    <n v="189.76357142857142"/>
    <n v="12.103371298405467"/>
  </r>
  <r>
    <x v="348"/>
    <x v="190"/>
    <x v="8"/>
    <x v="6"/>
    <x v="850"/>
    <x v="543"/>
    <n v="1426.42"/>
    <n v="-490.90593999999919"/>
    <n v="1.9467325687668714E-5"/>
    <n v="1339.2"/>
    <n v="203.77428571428572"/>
    <n v="89.151250000000005"/>
    <n v="6.4967207141555843"/>
  </r>
  <r>
    <x v="2"/>
    <x v="351"/>
    <x v="4"/>
    <x v="5"/>
    <x v="851"/>
    <x v="57"/>
    <n v="1543.38"/>
    <n v="-373.94593999999915"/>
    <n v="2.5978548396376623E-5"/>
    <n v="1376.55"/>
    <n v="192.92250000000001"/>
    <n v="140.30727272727273"/>
    <n v="7.0016785374041648"/>
  </r>
  <r>
    <x v="185"/>
    <x v="134"/>
    <x v="0"/>
    <x v="9"/>
    <x v="852"/>
    <x v="272"/>
    <n v="1890.32"/>
    <n v="-27.005939999999327"/>
    <n v="5.6185920417593912E-5"/>
    <n v="2036.7"/>
    <n v="315.05333333333334"/>
    <n v="126.02133333333333"/>
    <n v="8.5682168434412098"/>
  </r>
  <r>
    <x v="52"/>
    <x v="333"/>
    <x v="0"/>
    <x v="2"/>
    <x v="853"/>
    <x v="404"/>
    <n v="2040.26"/>
    <n v="122.93406000000073"/>
    <n v="7.540982631084704E-5"/>
    <n v="2192.52"/>
    <n v="204.02600000000001"/>
    <n v="136.01733333333334"/>
    <n v="9.2415636182452321"/>
  </r>
  <r>
    <x v="138"/>
    <x v="505"/>
    <x v="8"/>
    <x v="0"/>
    <x v="854"/>
    <x v="570"/>
    <n v="3407.85"/>
    <n v="1490.5240600000006"/>
    <n v="3.7149275233709726E-4"/>
    <n v="3424.32"/>
    <n v="309.80454545454546"/>
    <n v="212.99062499999999"/>
    <n v="15.434802300828842"/>
  </r>
  <r>
    <x v="325"/>
    <x v="506"/>
    <x v="4"/>
    <x v="6"/>
    <x v="855"/>
    <x v="283"/>
    <n v="533.16999999999996"/>
    <n v="-1384.1559399999992"/>
    <n v="1.3383707188585734E-6"/>
    <n v="495.59999999999997"/>
    <n v="76.167142857142849"/>
    <n v="48.47"/>
    <n v="2.4140632074617403"/>
  </r>
  <r>
    <x v="374"/>
    <x v="507"/>
    <x v="11"/>
    <x v="5"/>
    <x v="856"/>
    <x v="421"/>
    <n v="1446.41"/>
    <n v="-470.91593999999918"/>
    <n v="2.047222733556224E-5"/>
    <n v="1254.52"/>
    <n v="180.80125000000001"/>
    <n v="120.53416666666668"/>
    <n v="6.5486938017838554"/>
  </r>
  <r>
    <x v="352"/>
    <x v="436"/>
    <x v="4"/>
    <x v="7"/>
    <x v="857"/>
    <x v="332"/>
    <n v="962.05"/>
    <n v="-955.27593999999931"/>
    <n v="5.3733692199832387E-6"/>
    <n v="595.11"/>
    <n v="68.717857142857142"/>
    <n v="87.459090909090904"/>
    <n v="4.3496247400307437"/>
  </r>
  <r>
    <x v="77"/>
    <x v="259"/>
    <x v="1"/>
    <x v="5"/>
    <x v="858"/>
    <x v="571"/>
    <n v="2422.75"/>
    <n v="505.42406000000074"/>
    <n v="1.435534323669843E-4"/>
    <n v="2253.02"/>
    <n v="302.84375"/>
    <n v="173.05357142857142"/>
    <n v="10.927563032790582"/>
  </r>
  <r>
    <x v="151"/>
    <x v="263"/>
    <x v="8"/>
    <x v="5"/>
    <x v="859"/>
    <x v="190"/>
    <n v="2763.78"/>
    <n v="846.45406000000094"/>
    <n v="2.2389375271764065E-4"/>
    <n v="2876.7999999999997"/>
    <n v="345.47250000000003"/>
    <n v="172.73625000000001"/>
    <n v="12.464057003698025"/>
  </r>
  <r>
    <x v="85"/>
    <x v="508"/>
    <x v="4"/>
    <x v="11"/>
    <x v="860"/>
    <x v="572"/>
    <n v="2714.53"/>
    <n v="797.20406000000094"/>
    <n v="2.1156399733606254E-4"/>
    <n v="2567.3200000000002"/>
    <n v="904.84333333333336"/>
    <n v="246.77545454545455"/>
    <n v="12.233674343143001"/>
  </r>
  <r>
    <x v="335"/>
    <x v="399"/>
    <x v="1"/>
    <x v="2"/>
    <x v="861"/>
    <x v="34"/>
    <n v="1644.35"/>
    <n v="-272.97593999999935"/>
    <n v="3.2943944841042536E-5"/>
    <n v="1540.12"/>
    <n v="164.435"/>
    <n v="117.45357142857142"/>
    <n v="7.4049806358641801"/>
  </r>
  <r>
    <x v="350"/>
    <x v="509"/>
    <x v="5"/>
    <x v="7"/>
    <x v="862"/>
    <x v="503"/>
    <n v="2507.5"/>
    <n v="590.17406000000074"/>
    <n v="1.6215674958904109E-4"/>
    <n v="2532.16"/>
    <n v="179.10714285714286"/>
    <n v="358.21428571428572"/>
    <n v="11.280309505600792"/>
  </r>
  <r>
    <x v="334"/>
    <x v="124"/>
    <x v="4"/>
    <x v="11"/>
    <x v="863"/>
    <x v="573"/>
    <n v="892.99"/>
    <n v="-1024.3359399999993"/>
    <n v="4.352174406226562E-6"/>
    <n v="580.89"/>
    <n v="297.66333333333336"/>
    <n v="81.180909090909097"/>
    <n v="4.0101940003592595"/>
  </r>
  <r>
    <x v="101"/>
    <x v="468"/>
    <x v="1"/>
    <x v="5"/>
    <x v="864"/>
    <x v="574"/>
    <n v="896.82"/>
    <n v="-1020.5059399999992"/>
    <n v="4.4039257380643833E-6"/>
    <n v="607.5"/>
    <n v="112.10250000000001"/>
    <n v="64.058571428571426"/>
    <n v="4.0217946993138707"/>
  </r>
  <r>
    <x v="315"/>
    <x v="510"/>
    <x v="8"/>
    <x v="9"/>
    <x v="865"/>
    <x v="424"/>
    <n v="1984.9"/>
    <n v="67.574060000000827"/>
    <n v="6.7832193416150972E-5"/>
    <n v="1799.22"/>
    <n v="330.81666666666666"/>
    <n v="124.05625000000001"/>
    <n v="8.8746311365465438"/>
  </r>
  <r>
    <x v="199"/>
    <x v="164"/>
    <x v="10"/>
    <x v="4"/>
    <x v="866"/>
    <x v="575"/>
    <n v="1366.76"/>
    <n v="-550.56593999999927"/>
    <n v="1.6710349893860851E-5"/>
    <n v="1297.24"/>
    <n v="341.69"/>
    <n v="227.79333333333332"/>
    <n v="6.1106093798900165"/>
  </r>
  <r>
    <x v="180"/>
    <x v="435"/>
    <x v="10"/>
    <x v="6"/>
    <x v="867"/>
    <x v="46"/>
    <n v="1171.82"/>
    <n v="-745.50593999999933"/>
    <n v="9.8847691334524439E-6"/>
    <n v="1155"/>
    <n v="167.40285714285713"/>
    <n v="195.30333333333331"/>
    <n v="5.2266726137377342"/>
  </r>
  <r>
    <x v="2"/>
    <x v="460"/>
    <x v="1"/>
    <x v="10"/>
    <x v="868"/>
    <x v="576"/>
    <n v="2260.56"/>
    <n v="343.23406000000068"/>
    <n v="1.1132804715263942E-4"/>
    <n v="1866.75"/>
    <n v="1130.28"/>
    <n v="161.46857142857144"/>
    <n v="10.069309576837416"/>
  </r>
  <r>
    <x v="191"/>
    <x v="511"/>
    <x v="4"/>
    <x v="11"/>
    <x v="869"/>
    <x v="523"/>
    <n v="2838.85"/>
    <n v="921.52406000000065"/>
    <n v="2.4289106996111255E-4"/>
    <n v="2820.3"/>
    <n v="946.2833333333333"/>
    <n v="258.07727272727271"/>
    <n v="12.644648345285288"/>
  </r>
  <r>
    <x v="172"/>
    <x v="164"/>
    <x v="1"/>
    <x v="4"/>
    <x v="870"/>
    <x v="444"/>
    <n v="2965.56"/>
    <n v="1048.2340600000007"/>
    <n v="2.7496836019333355E-4"/>
    <n v="2806.86"/>
    <n v="741.39"/>
    <n v="211.82571428571427"/>
    <n v="13.201388888888889"/>
  </r>
  <r>
    <x v="121"/>
    <x v="139"/>
    <x v="9"/>
    <x v="10"/>
    <x v="871"/>
    <x v="577"/>
    <n v="2507.35"/>
    <n v="590.02406000000065"/>
    <n v="1.6212286024022574E-4"/>
    <n v="2651"/>
    <n v="1253.675"/>
    <n v="250.73499999999999"/>
    <n v="11.155180851537127"/>
  </r>
  <r>
    <x v="293"/>
    <x v="25"/>
    <x v="5"/>
    <x v="10"/>
    <x v="872"/>
    <x v="555"/>
    <n v="716.75"/>
    <n v="-1200.5759399999993"/>
    <n v="2.484510615673839E-6"/>
    <n v="169.57999999999998"/>
    <n v="358.375"/>
    <n v="102.39285714285714"/>
    <n v="3.1807490902636015"/>
  </r>
  <r>
    <x v="375"/>
    <x v="53"/>
    <x v="4"/>
    <x v="0"/>
    <x v="873"/>
    <x v="431"/>
    <n v="1997.53"/>
    <n v="80.204060000000709"/>
    <n v="6.9510701166593269E-5"/>
    <n v="1622.06"/>
    <n v="181.59363636363636"/>
    <n v="181.59363636363636"/>
    <n v="8.8460652761170895"/>
  </r>
  <r>
    <x v="189"/>
    <x v="80"/>
    <x v="0"/>
    <x v="12"/>
    <x v="874"/>
    <x v="188"/>
    <n v="1304.23"/>
    <n v="-613.09593999999925"/>
    <n v="1.4181837394161376E-5"/>
    <n v="829.6"/>
    <n v="108.68583333333333"/>
    <n v="86.948666666666668"/>
    <n v="5.7734838424081447"/>
  </r>
  <r>
    <x v="93"/>
    <x v="512"/>
    <x v="11"/>
    <x v="8"/>
    <x v="875"/>
    <x v="78"/>
    <n v="583.83000000000004"/>
    <n v="-1333.4959399999993"/>
    <n v="1.5931296514204465E-6"/>
    <n v="494.5"/>
    <n v="116.76600000000001"/>
    <n v="48.652500000000003"/>
    <n v="2.5775020970376588"/>
  </r>
  <r>
    <x v="137"/>
    <x v="513"/>
    <x v="0"/>
    <x v="1"/>
    <x v="876"/>
    <x v="172"/>
    <n v="1698.86"/>
    <n v="-218.46593999999936"/>
    <n v="3.7285170766282672E-5"/>
    <n v="1167.8799999999999"/>
    <n v="188.76222222222222"/>
    <n v="113.25733333333332"/>
    <n v="7.4968447994351521"/>
  </r>
  <r>
    <x v="21"/>
    <x v="291"/>
    <x v="2"/>
    <x v="4"/>
    <x v="877"/>
    <x v="38"/>
    <n v="1333.87"/>
    <n v="-583.45593999999937"/>
    <n v="1.53366172101939E-5"/>
    <n v="1190.25"/>
    <n v="333.46749999999997"/>
    <n v="78.462941176470579"/>
    <n v="5.8820390704237768"/>
  </r>
  <r>
    <x v="89"/>
    <x v="514"/>
    <x v="5"/>
    <x v="10"/>
    <x v="878"/>
    <x v="61"/>
    <n v="1051.9000000000001"/>
    <n v="-865.42593999999917"/>
    <n v="7.0159996335774512E-6"/>
    <n v="948.48"/>
    <n v="525.95000000000005"/>
    <n v="150.27142857142857"/>
    <n v="4.6359629792860293"/>
  </r>
  <r>
    <x v="247"/>
    <x v="345"/>
    <x v="11"/>
    <x v="4"/>
    <x v="879"/>
    <x v="578"/>
    <n v="941.4"/>
    <n v="-975.92593999999929"/>
    <n v="5.0478053781032093E-6"/>
    <n v="549.4"/>
    <n v="235.35"/>
    <n v="78.45"/>
    <n v="4.1485986250661027"/>
  </r>
  <r>
    <x v="376"/>
    <x v="515"/>
    <x v="10"/>
    <x v="0"/>
    <x v="880"/>
    <x v="258"/>
    <n v="1980.09"/>
    <n v="62.764060000000654"/>
    <n v="6.720070349962793E-5"/>
    <n v="2063.94"/>
    <n v="180.00818181818181"/>
    <n v="330.01499999999999"/>
    <n v="8.7251696483652061"/>
  </r>
  <r>
    <x v="285"/>
    <x v="271"/>
    <x v="4"/>
    <x v="12"/>
    <x v="881"/>
    <x v="202"/>
    <n v="2067.64"/>
    <n v="150.31406000000061"/>
    <n v="7.9370347447827542E-5"/>
    <n v="2147.7599999999998"/>
    <n v="172.30333333333331"/>
    <n v="187.96727272727273"/>
    <n v="9.1049363688405478"/>
  </r>
  <r>
    <x v="377"/>
    <x v="220"/>
    <x v="11"/>
    <x v="5"/>
    <x v="882"/>
    <x v="456"/>
    <n v="1149.71"/>
    <n v="-767.61593999999923"/>
    <n v="9.2898920568406105E-6"/>
    <n v="1206.81"/>
    <n v="143.71375"/>
    <n v="95.80916666666667"/>
    <n v="5.0619028750055035"/>
  </r>
  <r>
    <x v="378"/>
    <x v="457"/>
    <x v="0"/>
    <x v="7"/>
    <x v="883"/>
    <x v="579"/>
    <n v="1906.51"/>
    <n v="-10.815939999999273"/>
    <n v="5.8065826460755884E-5"/>
    <n v="1656.8999999999999"/>
    <n v="136.17928571428573"/>
    <n v="127.10066666666667"/>
    <n v="8.3692273924495169"/>
  </r>
  <r>
    <x v="342"/>
    <x v="127"/>
    <x v="3"/>
    <x v="9"/>
    <x v="884"/>
    <x v="144"/>
    <n v="734.71"/>
    <n v="-1182.6159399999992"/>
    <n v="2.6345087035354543E-6"/>
    <n v="702"/>
    <n v="122.45166666666667"/>
    <n v="81.634444444444455"/>
    <n v="3.2166279935204241"/>
  </r>
  <r>
    <x v="171"/>
    <x v="80"/>
    <x v="4"/>
    <x v="0"/>
    <x v="885"/>
    <x v="418"/>
    <n v="2598.69"/>
    <n v="681.36406000000079"/>
    <n v="1.8332438050159473E-4"/>
    <n v="2576.64"/>
    <n v="236.24454545454546"/>
    <n v="236.24454545454546"/>
    <n v="11.373818277310924"/>
  </r>
  <r>
    <x v="340"/>
    <x v="357"/>
    <x v="3"/>
    <x v="11"/>
    <x v="886"/>
    <x v="185"/>
    <n v="1771.63"/>
    <n v="-145.69593999999915"/>
    <n v="4.3771763973892766E-5"/>
    <n v="1384.24"/>
    <n v="590.54333333333341"/>
    <n v="196.84777777777779"/>
    <n v="7.7404316672492142"/>
  </r>
  <r>
    <x v="379"/>
    <x v="516"/>
    <x v="5"/>
    <x v="4"/>
    <x v="887"/>
    <x v="470"/>
    <n v="905.16"/>
    <n v="-1012.1659399999993"/>
    <n v="4.5185147688816861E-6"/>
    <n v="693.24"/>
    <n v="226.29"/>
    <n v="129.30857142857141"/>
    <n v="3.9543905635648753"/>
  </r>
  <r>
    <x v="253"/>
    <x v="143"/>
    <x v="7"/>
    <x v="9"/>
    <x v="888"/>
    <x v="163"/>
    <n v="3150.98"/>
    <n v="1233.6540600000008"/>
    <n v="3.198309110425474E-4"/>
    <n v="3435.0699999999997"/>
    <n v="525.1633333333333"/>
    <n v="393.8725"/>
    <n v="13.764546566486109"/>
  </r>
  <r>
    <x v="309"/>
    <x v="380"/>
    <x v="10"/>
    <x v="5"/>
    <x v="889"/>
    <x v="227"/>
    <n v="1076.17"/>
    <n v="-841.15593999999919"/>
    <n v="7.5292071249844529E-6"/>
    <n v="794.87999999999988"/>
    <n v="134.52125000000001"/>
    <n v="179.36166666666668"/>
    <n v="4.7000480412281087"/>
  </r>
  <r>
    <x v="47"/>
    <x v="24"/>
    <x v="5"/>
    <x v="8"/>
    <x v="890"/>
    <x v="73"/>
    <n v="1775.19"/>
    <n v="-142.13593999999921"/>
    <n v="4.4110283817681376E-5"/>
    <n v="1392.0199999999998"/>
    <n v="355.03800000000001"/>
    <n v="253.59857142857143"/>
    <n v="7.7465089893524182"/>
  </r>
  <r>
    <x v="375"/>
    <x v="409"/>
    <x v="4"/>
    <x v="10"/>
    <x v="891"/>
    <x v="403"/>
    <n v="1264.24"/>
    <n v="-653.08593999999925"/>
    <n v="1.2741752730370528E-5"/>
    <n v="1207.96"/>
    <n v="632.12"/>
    <n v="114.9309090909091"/>
    <n v="5.5163626843529103"/>
  </r>
  <r>
    <x v="101"/>
    <x v="517"/>
    <x v="0"/>
    <x v="1"/>
    <x v="892"/>
    <x v="337"/>
    <n v="572.23"/>
    <n v="-1345.0959399999992"/>
    <n v="1.5311812921324727E-6"/>
    <n v="600"/>
    <n v="63.581111111111113"/>
    <n v="38.148666666666671"/>
    <n v="2.4927252134518207"/>
  </r>
  <r>
    <x v="11"/>
    <x v="518"/>
    <x v="0"/>
    <x v="8"/>
    <x v="893"/>
    <x v="69"/>
    <n v="3511.41"/>
    <n v="1594.0840600000006"/>
    <n v="3.8695313509282836E-4"/>
    <n v="3869.8800000000006"/>
    <n v="702.28199999999993"/>
    <n v="234.09399999999999"/>
    <n v="15.285608566951071"/>
  </r>
  <r>
    <x v="375"/>
    <x v="38"/>
    <x v="5"/>
    <x v="5"/>
    <x v="894"/>
    <x v="159"/>
    <n v="1117.05"/>
    <n v="-800.27593999999931"/>
    <n v="8.4680760936257709E-6"/>
    <n v="1383.6999999999998"/>
    <n v="139.63124999999999"/>
    <n v="159.57857142857142"/>
    <n v="4.8603315494060819"/>
  </r>
  <r>
    <x v="141"/>
    <x v="408"/>
    <x v="10"/>
    <x v="2"/>
    <x v="895"/>
    <x v="580"/>
    <n v="2449.1"/>
    <n v="531.77406000000065"/>
    <n v="1.4921704835187873E-4"/>
    <n v="2270.1"/>
    <n v="244.91"/>
    <n v="408.18333333333334"/>
    <n v="10.651039401583022"/>
  </r>
  <r>
    <x v="363"/>
    <x v="519"/>
    <x v="1"/>
    <x v="8"/>
    <x v="896"/>
    <x v="581"/>
    <n v="1856.18"/>
    <n v="-61.1459399999992"/>
    <n v="5.237158995630518E-5"/>
    <n v="1318.8"/>
    <n v="371.23599999999999"/>
    <n v="132.58428571428573"/>
    <n v="8.0598349978289185"/>
  </r>
  <r>
    <x v="364"/>
    <x v="237"/>
    <x v="7"/>
    <x v="11"/>
    <x v="896"/>
    <x v="260"/>
    <n v="1985.43"/>
    <n v="68.1040600000008"/>
    <n v="6.7902036535137764E-5"/>
    <n v="1664.97"/>
    <n v="661.81000000000006"/>
    <n v="248.17875000000001"/>
    <n v="8.6210594876248372"/>
  </r>
  <r>
    <x v="160"/>
    <x v="363"/>
    <x v="3"/>
    <x v="10"/>
    <x v="897"/>
    <x v="354"/>
    <n v="1224.4000000000001"/>
    <n v="-692.92593999999917"/>
    <n v="1.1433395064622801E-5"/>
    <n v="877.58999999999992"/>
    <n v="612.20000000000005"/>
    <n v="136.04444444444445"/>
    <n v="5.3142361111111116"/>
  </r>
  <r>
    <x v="8"/>
    <x v="236"/>
    <x v="3"/>
    <x v="10"/>
    <x v="898"/>
    <x v="582"/>
    <n v="1393.27"/>
    <n v="-524.05593999999928"/>
    <n v="1.7891864686638655E-5"/>
    <n v="1167.32"/>
    <n v="696.63499999999999"/>
    <n v="154.80777777777777"/>
    <n v="6.04429308923691"/>
  </r>
  <r>
    <x v="380"/>
    <x v="376"/>
    <x v="9"/>
    <x v="8"/>
    <x v="899"/>
    <x v="583"/>
    <n v="2206.15"/>
    <n v="288.82406000000083"/>
    <n v="1.0159652331095939E-4"/>
    <n v="2012.16"/>
    <n v="441.23"/>
    <n v="220.61500000000001"/>
    <n v="9.54836615451201"/>
  </r>
  <r>
    <x v="381"/>
    <x v="260"/>
    <x v="6"/>
    <x v="11"/>
    <x v="900"/>
    <x v="263"/>
    <n v="2544.21"/>
    <n v="626.88406000000077"/>
    <n v="1.7054609813124197E-4"/>
    <n v="2390.37"/>
    <n v="848.07"/>
    <n v="195.70846153846153"/>
    <n v="10.985837039595838"/>
  </r>
  <r>
    <x v="382"/>
    <x v="520"/>
    <x v="6"/>
    <x v="1"/>
    <x v="901"/>
    <x v="584"/>
    <n v="1518.96"/>
    <n v="-398.36593999999923"/>
    <n v="2.4488770082427828E-5"/>
    <n v="1511.82"/>
    <n v="168.77333333333334"/>
    <n v="116.84307692307692"/>
    <n v="6.5424473446181679"/>
  </r>
  <r>
    <x v="381"/>
    <x v="378"/>
    <x v="1"/>
    <x v="12"/>
    <x v="902"/>
    <x v="242"/>
    <n v="1992.09"/>
    <n v="74.764060000000654"/>
    <n v="6.8784112776248895E-5"/>
    <n v="1909.68"/>
    <n v="166.00749999999999"/>
    <n v="142.29214285714286"/>
    <n v="8.5725535760392457"/>
  </r>
  <r>
    <x v="34"/>
    <x v="521"/>
    <x v="7"/>
    <x v="1"/>
    <x v="903"/>
    <x v="393"/>
    <n v="896.74"/>
    <n v="-1020.5859399999993"/>
    <n v="4.4028391963669329E-6"/>
    <n v="749.7"/>
    <n v="99.637777777777785"/>
    <n v="112.0925"/>
    <n v="3.8579418344519016"/>
  </r>
  <r>
    <x v="184"/>
    <x v="45"/>
    <x v="0"/>
    <x v="4"/>
    <x v="904"/>
    <x v="285"/>
    <n v="1559.04"/>
    <n v="-358.2859399999993"/>
    <n v="2.6972376845876656E-5"/>
    <n v="1037.22"/>
    <n v="389.76"/>
    <n v="103.93599999999999"/>
    <n v="6.693169621774782"/>
  </r>
  <r>
    <x v="161"/>
    <x v="305"/>
    <x v="4"/>
    <x v="2"/>
    <x v="904"/>
    <x v="585"/>
    <n v="2221.21"/>
    <n v="303.88406000000077"/>
    <n v="1.0423403066872843E-4"/>
    <n v="2388.75"/>
    <n v="222.12100000000001"/>
    <n v="201.92818181818183"/>
    <n v="9.5359550079423006"/>
  </r>
  <r>
    <x v="383"/>
    <x v="129"/>
    <x v="1"/>
    <x v="5"/>
    <x v="905"/>
    <x v="321"/>
    <n v="2018.23"/>
    <n v="100.90406000000075"/>
    <n v="7.2325794353160909E-5"/>
    <n v="1821.6000000000001"/>
    <n v="252.27875"/>
    <n v="144.15928571428572"/>
    <n v="8.6567298618855624"/>
  </r>
  <r>
    <x v="384"/>
    <x v="398"/>
    <x v="6"/>
    <x v="9"/>
    <x v="906"/>
    <x v="409"/>
    <n v="3142.47"/>
    <n v="1225.1440600000005"/>
    <n v="3.1787118451101097E-4"/>
    <n v="3250.2599999999998"/>
    <n v="523.745"/>
    <n v="241.72846153846152"/>
    <n v="13.476584612745517"/>
  </r>
  <r>
    <x v="50"/>
    <x v="141"/>
    <x v="5"/>
    <x v="4"/>
    <x v="907"/>
    <x v="23"/>
    <n v="1817.02"/>
    <n v="-100.30593999999928"/>
    <n v="4.8241431903651089E-5"/>
    <n v="1557.18"/>
    <n v="454.255"/>
    <n v="259.57428571428574"/>
    <n v="7.7906787291514821"/>
  </r>
  <r>
    <x v="385"/>
    <x v="160"/>
    <x v="4"/>
    <x v="5"/>
    <x v="908"/>
    <x v="547"/>
    <n v="1285.1400000000001"/>
    <n v="-632.18593999999916"/>
    <n v="1.3477961040621181E-5"/>
    <n v="1017.45"/>
    <n v="160.64250000000001"/>
    <n v="116.8309090909091"/>
    <n v="5.5014554794520549"/>
  </r>
  <r>
    <x v="283"/>
    <x v="309"/>
    <x v="6"/>
    <x v="10"/>
    <x v="909"/>
    <x v="336"/>
    <n v="1535.35"/>
    <n v="-381.97593999999935"/>
    <n v="2.5480685864069396E-5"/>
    <n v="1041.03"/>
    <n v="767.67499999999995"/>
    <n v="118.10384615384615"/>
    <n v="6.5529236022193764"/>
  </r>
  <r>
    <x v="8"/>
    <x v="519"/>
    <x v="7"/>
    <x v="2"/>
    <x v="910"/>
    <x v="586"/>
    <n v="3611.98"/>
    <n v="1694.6540600000008"/>
    <n v="3.9826752946304833E-4"/>
    <n v="3183.6"/>
    <n v="361.19799999999998"/>
    <n v="451.4975"/>
    <n v="15.401586218659389"/>
  </r>
  <r>
    <x v="298"/>
    <x v="522"/>
    <x v="4"/>
    <x v="11"/>
    <x v="911"/>
    <x v="479"/>
    <n v="2477.38"/>
    <n v="560.05406000000085"/>
    <n v="1.5541823311321265E-4"/>
    <n v="2466.62"/>
    <n v="825.79333333333341"/>
    <n v="225.21636363636364"/>
    <n v="10.562718512833632"/>
  </r>
  <r>
    <x v="129"/>
    <x v="300"/>
    <x v="4"/>
    <x v="10"/>
    <x v="912"/>
    <x v="587"/>
    <n v="3032.74"/>
    <n v="1115.4140600000005"/>
    <n v="2.9165874231679319E-4"/>
    <n v="2962.59"/>
    <n v="1516.37"/>
    <n v="275.70363636363635"/>
    <n v="12.900884805172705"/>
  </r>
  <r>
    <x v="386"/>
    <x v="228"/>
    <x v="3"/>
    <x v="11"/>
    <x v="913"/>
    <x v="295"/>
    <n v="4169.47"/>
    <n v="2252.144060000001"/>
    <n v="3.8540883932680229E-4"/>
    <n v="4189.6499999999996"/>
    <n v="1389.8233333333335"/>
    <n v="463.2744444444445"/>
    <n v="17.72809218079"/>
  </r>
  <r>
    <x v="343"/>
    <x v="53"/>
    <x v="9"/>
    <x v="10"/>
    <x v="914"/>
    <x v="588"/>
    <n v="3466.31"/>
    <n v="1548.9840600000007"/>
    <n v="3.8066913256185682E-4"/>
    <n v="3709.8599999999997"/>
    <n v="1733.155"/>
    <n v="346.63099999999997"/>
    <n v="14.737086008247948"/>
  </r>
  <r>
    <x v="387"/>
    <x v="490"/>
    <x v="9"/>
    <x v="1"/>
    <x v="915"/>
    <x v="589"/>
    <n v="1538.95"/>
    <n v="-378.37593999999922"/>
    <n v="2.5702911218302489E-5"/>
    <n v="1206.9399999999998"/>
    <n v="170.99444444444444"/>
    <n v="153.89500000000001"/>
    <n v="6.5425984185018287"/>
  </r>
  <r>
    <x v="322"/>
    <x v="337"/>
    <x v="8"/>
    <x v="4"/>
    <x v="916"/>
    <x v="590"/>
    <n v="791.1"/>
    <n v="-1126.2259399999994"/>
    <n v="3.1599350508992766E-6"/>
    <n v="883.5"/>
    <n v="197.77500000000001"/>
    <n v="49.443750000000001"/>
    <n v="3.3610910481369758"/>
  </r>
  <r>
    <x v="114"/>
    <x v="523"/>
    <x v="6"/>
    <x v="7"/>
    <x v="917"/>
    <x v="458"/>
    <n v="1552.36"/>
    <n v="-364.96593999999936"/>
    <n v="2.6544713507038563E-5"/>
    <n v="1076.8000000000002"/>
    <n v="110.88285714285713"/>
    <n v="119.41230769230768"/>
    <n v="6.593162030155022"/>
  </r>
  <r>
    <x v="6"/>
    <x v="28"/>
    <x v="9"/>
    <x v="10"/>
    <x v="918"/>
    <x v="266"/>
    <n v="2813.17"/>
    <n v="895.84406000000081"/>
    <n v="2.3637495033809001E-4"/>
    <n v="2324.38"/>
    <n v="1406.585"/>
    <n v="281.31700000000001"/>
    <n v="11.935890364461793"/>
  </r>
  <r>
    <x v="129"/>
    <x v="524"/>
    <x v="4"/>
    <x v="6"/>
    <x v="919"/>
    <x v="559"/>
    <n v="2217.3000000000002"/>
    <n v="299.97406000000092"/>
    <n v="1.035451190231792E-4"/>
    <n v="2015.88"/>
    <n v="316.75714285714287"/>
    <n v="201.57272727272729"/>
    <n v="9.4061001993806492"/>
  </r>
  <r>
    <x v="307"/>
    <x v="525"/>
    <x v="0"/>
    <x v="10"/>
    <x v="920"/>
    <x v="204"/>
    <n v="3822.05"/>
    <n v="1904.7240600000009"/>
    <n v="4.0873557331896958E-4"/>
    <n v="3684.83"/>
    <n v="1911.0250000000001"/>
    <n v="254.80333333333334"/>
    <n v="16.212301166489926"/>
  </r>
  <r>
    <x v="118"/>
    <x v="526"/>
    <x v="6"/>
    <x v="3"/>
    <x v="921"/>
    <x v="591"/>
    <n v="2082.6999999999998"/>
    <n v="165.37406000000055"/>
    <n v="8.1609378425400903E-5"/>
    <n v="2070.15"/>
    <n v="160.2076923076923"/>
    <n v="160.2076923076923"/>
    <n v="8.8313615740151796"/>
  </r>
  <r>
    <x v="44"/>
    <x v="57"/>
    <x v="7"/>
    <x v="10"/>
    <x v="922"/>
    <x v="90"/>
    <n v="1677.61"/>
    <n v="-239.71593999999936"/>
    <n v="3.5541801279807795E-5"/>
    <n v="1520.4"/>
    <n v="838.80499999999995"/>
    <n v="209.70124999999999"/>
    <n v="7.0997926277032457"/>
  </r>
  <r>
    <x v="365"/>
    <x v="225"/>
    <x v="9"/>
    <x v="10"/>
    <x v="923"/>
    <x v="2"/>
    <n v="3809.66"/>
    <n v="1892.3340600000006"/>
    <n v="4.0863564615298319E-4"/>
    <n v="3972.1200000000003"/>
    <n v="1904.83"/>
    <n v="380.96600000000001"/>
    <n v="16.05622286846209"/>
  </r>
  <r>
    <x v="245"/>
    <x v="208"/>
    <x v="11"/>
    <x v="6"/>
    <x v="924"/>
    <x v="502"/>
    <n v="2284.35"/>
    <n v="367.02406000000065"/>
    <n v="1.1575772554669364E-4"/>
    <n v="2099.88"/>
    <n v="326.33571428571429"/>
    <n v="190.36249999999998"/>
    <n v="9.6252054101883449"/>
  </r>
  <r>
    <x v="284"/>
    <x v="252"/>
    <x v="5"/>
    <x v="12"/>
    <x v="925"/>
    <x v="592"/>
    <n v="1366.57"/>
    <n v="-550.75593999999933"/>
    <n v="1.6702125341978364E-5"/>
    <n v="855.80000000000007"/>
    <n v="113.88083333333333"/>
    <n v="195.22428571428571"/>
    <n v="5.7532522207721124"/>
  </r>
  <r>
    <x v="388"/>
    <x v="30"/>
    <x v="6"/>
    <x v="9"/>
    <x v="926"/>
    <x v="593"/>
    <n v="432.47"/>
    <n v="-1484.8559399999992"/>
    <n v="9.3902760802652867E-7"/>
    <n v="347.75"/>
    <n v="72.078333333333333"/>
    <n v="33.266923076923078"/>
    <n v="1.8187820674573136"/>
  </r>
  <r>
    <x v="356"/>
    <x v="527"/>
    <x v="3"/>
    <x v="3"/>
    <x v="927"/>
    <x v="594"/>
    <n v="3800.86"/>
    <n v="1883.5340600000009"/>
    <n v="4.0852469687680459E-4"/>
    <n v="4219.1600000000008"/>
    <n v="292.37384615384616"/>
    <n v="422.31777777777779"/>
    <n v="15.970671036598176"/>
  </r>
  <r>
    <x v="349"/>
    <x v="261"/>
    <x v="7"/>
    <x v="3"/>
    <x v="928"/>
    <x v="316"/>
    <n v="3263.94"/>
    <n v="1346.6140600000008"/>
    <n v="3.4452735625507141E-4"/>
    <n v="3101.2799999999997"/>
    <n v="251.0723076923077"/>
    <n v="407.99250000000001"/>
    <n v="13.708849594691083"/>
  </r>
  <r>
    <x v="356"/>
    <x v="140"/>
    <x v="3"/>
    <x v="8"/>
    <x v="929"/>
    <x v="370"/>
    <n v="2222.33"/>
    <n v="305.00406000000066"/>
    <n v="1.0443190030640857E-4"/>
    <n v="1966.8600000000001"/>
    <n v="444.46600000000001"/>
    <n v="246.92555555555555"/>
    <n v="9.3292892825658029"/>
  </r>
  <r>
    <x v="50"/>
    <x v="62"/>
    <x v="3"/>
    <x v="8"/>
    <x v="930"/>
    <x v="539"/>
    <n v="2567.84"/>
    <n v="650.51406000000088"/>
    <n v="1.7604268115571241E-4"/>
    <n v="2354.7600000000002"/>
    <n v="513.56799999999998"/>
    <n v="285.31555555555559"/>
    <n v="10.765721952037564"/>
  </r>
  <r>
    <x v="359"/>
    <x v="92"/>
    <x v="6"/>
    <x v="11"/>
    <x v="931"/>
    <x v="170"/>
    <n v="3356.53"/>
    <n v="1439.2040600000009"/>
    <n v="3.625458399407157E-4"/>
    <n v="3000.01"/>
    <n v="1118.8433333333335"/>
    <n v="258.19461538461542"/>
    <n v="14.063476767084261"/>
  </r>
  <r>
    <x v="89"/>
    <x v="24"/>
    <x v="6"/>
    <x v="9"/>
    <x v="932"/>
    <x v="90"/>
    <n v="1711.5"/>
    <n v="-205.82593999999926"/>
    <n v="3.8353839434364084E-5"/>
    <n v="819.83999999999992"/>
    <n v="285.25"/>
    <n v="131.65384615384616"/>
    <n v="7.1604886620366495"/>
  </r>
  <r>
    <x v="99"/>
    <x v="528"/>
    <x v="0"/>
    <x v="5"/>
    <x v="933"/>
    <x v="595"/>
    <n v="2232.25"/>
    <n v="314.92406000000074"/>
    <n v="1.0619483345387566E-4"/>
    <n v="1925.76"/>
    <n v="279.03125"/>
    <n v="148.81666666666666"/>
    <n v="9.3049187161317217"/>
  </r>
  <r>
    <x v="282"/>
    <x v="64"/>
    <x v="1"/>
    <x v="10"/>
    <x v="934"/>
    <x v="280"/>
    <n v="899.92"/>
    <n v="-1017.4059399999993"/>
    <n v="4.4462133720458902E-6"/>
    <n v="401.76"/>
    <n v="449.96"/>
    <n v="64.28"/>
    <n v="3.7465445462114904"/>
  </r>
  <r>
    <x v="255"/>
    <x v="529"/>
    <x v="7"/>
    <x v="10"/>
    <x v="935"/>
    <x v="346"/>
    <n v="972.06"/>
    <n v="-945.26593999999932"/>
    <n v="5.5377671901570242E-6"/>
    <n v="991.99"/>
    <n v="486.03"/>
    <n v="121.50749999999999"/>
    <n v="4.039478058510638"/>
  </r>
  <r>
    <x v="389"/>
    <x v="301"/>
    <x v="4"/>
    <x v="9"/>
    <x v="936"/>
    <x v="6"/>
    <n v="3930.63"/>
    <n v="2013.3040600000008"/>
    <n v="4.0679776771755514E-4"/>
    <n v="3661.14"/>
    <n v="655.10500000000002"/>
    <n v="357.33"/>
    <n v="16.33338873883233"/>
  </r>
  <r>
    <x v="29"/>
    <x v="374"/>
    <x v="8"/>
    <x v="4"/>
    <x v="937"/>
    <x v="34"/>
    <n v="1120.07"/>
    <n v="-797.25593999999933"/>
    <n v="8.5413154722513054E-6"/>
    <n v="958.2299999999999"/>
    <n v="280.01749999999998"/>
    <n v="70.004374999999996"/>
    <n v="4.6537726441748379"/>
  </r>
  <r>
    <x v="385"/>
    <x v="145"/>
    <x v="9"/>
    <x v="4"/>
    <x v="938"/>
    <x v="394"/>
    <n v="881.12"/>
    <n v="-1036.2059399999994"/>
    <n v="4.1952067389707156E-6"/>
    <n v="702.24"/>
    <n v="220.28"/>
    <n v="88.111999999999995"/>
    <n v="3.6606564187785628"/>
  </r>
  <r>
    <x v="390"/>
    <x v="94"/>
    <x v="9"/>
    <x v="2"/>
    <x v="939"/>
    <x v="279"/>
    <n v="612.1"/>
    <n v="-1305.2259399999994"/>
    <n v="1.7537652977239329E-6"/>
    <n v="320.74"/>
    <n v="61.21"/>
    <n v="61.21"/>
    <n v="2.5374124279733037"/>
  </r>
  <r>
    <x v="264"/>
    <x v="211"/>
    <x v="1"/>
    <x v="5"/>
    <x v="940"/>
    <x v="396"/>
    <n v="2120.92"/>
    <n v="203.59406000000081"/>
    <n v="8.7485801795611913E-5"/>
    <n v="1765.4499999999998"/>
    <n v="265.11500000000001"/>
    <n v="151.49428571428572"/>
    <n v="8.7648565997189856"/>
  </r>
  <r>
    <x v="246"/>
    <x v="530"/>
    <x v="9"/>
    <x v="6"/>
    <x v="941"/>
    <x v="387"/>
    <n v="1873.08"/>
    <n v="-44.245939999999337"/>
    <n v="5.4234547267406918E-5"/>
    <n v="1733.94"/>
    <n v="267.58285714285711"/>
    <n v="187.30799999999999"/>
    <n v="7.7352054511666317"/>
  </r>
  <r>
    <x v="251"/>
    <x v="531"/>
    <x v="4"/>
    <x v="8"/>
    <x v="942"/>
    <x v="506"/>
    <n v="2961.4"/>
    <n v="1044.0740600000008"/>
    <n v="2.7392414235027142E-4"/>
    <n v="2593.7599999999998"/>
    <n v="592.28"/>
    <n v="269.21818181818185"/>
    <n v="12.212966017815903"/>
  </r>
  <r>
    <x v="205"/>
    <x v="439"/>
    <x v="1"/>
    <x v="2"/>
    <x v="943"/>
    <x v="48"/>
    <n v="2964.48"/>
    <n v="1047.1540600000008"/>
    <n v="2.746973628809163E-4"/>
    <n v="3095.89"/>
    <n v="296.44799999999998"/>
    <n v="211.74857142857144"/>
    <n v="12.22365165759525"/>
  </r>
  <r>
    <x v="161"/>
    <x v="532"/>
    <x v="6"/>
    <x v="10"/>
    <x v="944"/>
    <x v="596"/>
    <n v="2446.88"/>
    <n v="529.55406000000085"/>
    <n v="1.4873556914761277E-4"/>
    <n v="2658.75"/>
    <n v="1223.44"/>
    <n v="188.22153846153847"/>
    <n v="10.07651443396615"/>
  </r>
  <r>
    <x v="271"/>
    <x v="533"/>
    <x v="8"/>
    <x v="6"/>
    <x v="945"/>
    <x v="252"/>
    <n v="2197.73"/>
    <n v="280.40406000000075"/>
    <n v="1.0014070455624622E-4"/>
    <n v="2257.6"/>
    <n v="313.9614285714286"/>
    <n v="137.358125"/>
    <n v="9.0341184691906111"/>
  </r>
  <r>
    <x v="276"/>
    <x v="534"/>
    <x v="11"/>
    <x v="0"/>
    <x v="946"/>
    <x v="597"/>
    <n v="572.13"/>
    <n v="-1345.1959399999992"/>
    <n v="1.5306569241475943E-6"/>
    <n v="621"/>
    <n v="52.011818181818178"/>
    <n v="47.677500000000002"/>
    <n v="2.3473926065728472"/>
  </r>
  <r>
    <x v="391"/>
    <x v="21"/>
    <x v="5"/>
    <x v="0"/>
    <x v="947"/>
    <x v="203"/>
    <n v="2234.9699999999998"/>
    <n v="317.64406000000054"/>
    <n v="1.0668147066805992E-4"/>
    <n v="2069.2400000000002"/>
    <n v="203.17909090909089"/>
    <n v="319.28142857142853"/>
    <n v="9.1679793256214612"/>
  </r>
  <r>
    <x v="202"/>
    <x v="198"/>
    <x v="6"/>
    <x v="10"/>
    <x v="948"/>
    <x v="340"/>
    <n v="1488.28"/>
    <n v="-429.04593999999929"/>
    <n v="2.27174148314055E-5"/>
    <n v="1006.7199999999999"/>
    <n v="744.14"/>
    <n v="114.48307692307692"/>
    <n v="6.1045118949958983"/>
  </r>
  <r>
    <x v="195"/>
    <x v="499"/>
    <x v="5"/>
    <x v="8"/>
    <x v="949"/>
    <x v="11"/>
    <n v="962.21"/>
    <n v="-955.11593999999923"/>
    <n v="5.3759626345519254E-6"/>
    <n v="298.95999999999998"/>
    <n v="192.44200000000001"/>
    <n v="137.45857142857145"/>
    <n v="3.9285101865839218"/>
  </r>
  <r>
    <x v="250"/>
    <x v="498"/>
    <x v="1"/>
    <x v="7"/>
    <x v="950"/>
    <x v="598"/>
    <n v="1772.27"/>
    <n v="-145.05593999999928"/>
    <n v="4.3832472352349613E-5"/>
    <n v="1792.49"/>
    <n v="126.59071428571428"/>
    <n v="126.59071428571428"/>
    <n v="7.2257919843437843"/>
  </r>
  <r>
    <x v="392"/>
    <x v="535"/>
    <x v="7"/>
    <x v="4"/>
    <x v="951"/>
    <x v="591"/>
    <n v="3396.19"/>
    <n v="1478.8640600000008"/>
    <n v="3.6953049914028219E-4"/>
    <n v="2894.08"/>
    <n v="849.04750000000001"/>
    <n v="424.52375000000001"/>
    <n v="13.845611317216356"/>
  </r>
  <r>
    <x v="33"/>
    <x v="100"/>
    <x v="0"/>
    <x v="4"/>
    <x v="952"/>
    <x v="599"/>
    <n v="2129.44"/>
    <n v="212.11406000000079"/>
    <n v="8.8833836071890913E-5"/>
    <n v="1861.1999999999998"/>
    <n v="532.36"/>
    <n v="141.96266666666668"/>
    <n v="8.6516881322878163"/>
  </r>
  <r>
    <x v="281"/>
    <x v="536"/>
    <x v="11"/>
    <x v="1"/>
    <x v="953"/>
    <x v="600"/>
    <n v="2183.02"/>
    <n v="265.69406000000072"/>
    <n v="9.7629784247871786E-5"/>
    <n v="2289.56"/>
    <n v="242.55777777777777"/>
    <n v="181.91833333333332"/>
    <n v="8.8675765699894384"/>
  </r>
  <r>
    <x v="330"/>
    <x v="163"/>
    <x v="0"/>
    <x v="8"/>
    <x v="954"/>
    <x v="151"/>
    <n v="384.85"/>
    <n v="-1532.4759399999994"/>
    <n v="7.9120921580356259E-7"/>
    <n v="494.03000000000003"/>
    <n v="76.97"/>
    <n v="25.65666666666667"/>
    <n v="1.5625888180600107"/>
  </r>
  <r>
    <x v="147"/>
    <x v="427"/>
    <x v="2"/>
    <x v="4"/>
    <x v="955"/>
    <x v="528"/>
    <n v="1913.58"/>
    <n v="-3.7459399999993366"/>
    <n v="5.8901285156122677E-5"/>
    <n v="1335.4499999999998"/>
    <n v="478.39499999999998"/>
    <n v="112.5635294117647"/>
    <n v="7.767728841079764"/>
  </r>
  <r>
    <x v="172"/>
    <x v="276"/>
    <x v="8"/>
    <x v="5"/>
    <x v="956"/>
    <x v="601"/>
    <n v="1814.09"/>
    <n v="-103.23593999999935"/>
    <n v="4.7942732665452636E-5"/>
    <n v="1559.91"/>
    <n v="226.76124999999999"/>
    <n v="113.38062499999999"/>
    <n v="7.3626770566987298"/>
  </r>
  <r>
    <x v="389"/>
    <x v="537"/>
    <x v="8"/>
    <x v="9"/>
    <x v="957"/>
    <x v="545"/>
    <n v="2816.55"/>
    <n v="899.22406000000092"/>
    <n v="2.3723189524692736E-4"/>
    <n v="2497.11"/>
    <n v="469.42500000000001"/>
    <n v="176.03437500000001"/>
    <n v="11.429875821767714"/>
  </r>
  <r>
    <x v="31"/>
    <x v="326"/>
    <x v="9"/>
    <x v="10"/>
    <x v="958"/>
    <x v="602"/>
    <n v="3731.49"/>
    <n v="1814.1640600000005"/>
    <n v="4.0649239307226234E-4"/>
    <n v="3695.7000000000003"/>
    <n v="1865.7449999999999"/>
    <n v="373.149"/>
    <n v="15.126844494892167"/>
  </r>
  <r>
    <x v="346"/>
    <x v="538"/>
    <x v="8"/>
    <x v="2"/>
    <x v="959"/>
    <x v="603"/>
    <n v="2601.3200000000002"/>
    <n v="683.9940600000009"/>
    <n v="1.8395041226577742E-4"/>
    <n v="2407.48"/>
    <n v="260.13200000000001"/>
    <n v="162.58250000000001"/>
    <n v="10.544466963923796"/>
  </r>
  <r>
    <x v="333"/>
    <x v="152"/>
    <x v="7"/>
    <x v="10"/>
    <x v="960"/>
    <x v="204"/>
    <n v="1949.64"/>
    <n v="32.314060000000836"/>
    <n v="6.3301506802089643E-5"/>
    <n v="2092.37"/>
    <n v="974.82"/>
    <n v="243.70500000000001"/>
    <n v="7.8913624220837049"/>
  </r>
  <r>
    <x v="393"/>
    <x v="370"/>
    <x v="6"/>
    <x v="3"/>
    <x v="961"/>
    <x v="318"/>
    <n v="1037.04"/>
    <n v="-880.2859399999993"/>
    <n v="6.7171450606974241E-6"/>
    <n v="548.42999999999995"/>
    <n v="79.772307692307692"/>
    <n v="79.772307692307692"/>
    <n v="4.1968433832456498"/>
  </r>
  <r>
    <x v="332"/>
    <x v="454"/>
    <x v="4"/>
    <x v="10"/>
    <x v="962"/>
    <x v="349"/>
    <n v="3714.16"/>
    <n v="1796.8340600000006"/>
    <n v="4.0566617895870788E-4"/>
    <n v="3605.9400000000005"/>
    <n v="1857.08"/>
    <n v="337.65090909090907"/>
    <n v="15.021880687563195"/>
  </r>
  <r>
    <x v="243"/>
    <x v="512"/>
    <x v="5"/>
    <x v="7"/>
    <x v="963"/>
    <x v="556"/>
    <n v="1503.13"/>
    <n v="-414.19593999999915"/>
    <n v="2.35611095878769E-5"/>
    <n v="1008.7800000000001"/>
    <n v="107.36642857142859"/>
    <n v="214.73285714285717"/>
    <n v="6.0791474561190659"/>
  </r>
  <r>
    <x v="206"/>
    <x v="91"/>
    <x v="7"/>
    <x v="1"/>
    <x v="964"/>
    <x v="604"/>
    <n v="1105.98"/>
    <n v="-811.34593999999925"/>
    <n v="8.2042700630687247E-6"/>
    <n v="1050.72"/>
    <n v="122.88666666666667"/>
    <n v="138.2475"/>
    <n v="4.4671621294127153"/>
  </r>
  <r>
    <x v="267"/>
    <x v="253"/>
    <x v="10"/>
    <x v="1"/>
    <x v="965"/>
    <x v="605"/>
    <n v="1914.68"/>
    <n v="-2.6459399999992002"/>
    <n v="5.9032069444764473E-5"/>
    <n v="1480.44"/>
    <n v="212.74222222222224"/>
    <n v="319.11333333333334"/>
    <n v="7.7301465541604424"/>
  </r>
  <r>
    <x v="258"/>
    <x v="407"/>
    <x v="4"/>
    <x v="7"/>
    <x v="966"/>
    <x v="359"/>
    <n v="910.99"/>
    <n v="-1006.3359399999993"/>
    <n v="4.6001837035818349E-6"/>
    <n v="613.47"/>
    <n v="65.070714285714288"/>
    <n v="82.817272727272723"/>
    <n v="3.676608281540076"/>
  </r>
  <r>
    <x v="394"/>
    <x v="328"/>
    <x v="5"/>
    <x v="6"/>
    <x v="966"/>
    <x v="575"/>
    <n v="2523.2199999999998"/>
    <n v="605.89406000000054"/>
    <n v="1.6572620756199593E-4"/>
    <n v="2547.27"/>
    <n v="360.46"/>
    <n v="360.46"/>
    <n v="10.183307773024456"/>
  </r>
  <r>
    <x v="395"/>
    <x v="535"/>
    <x v="8"/>
    <x v="8"/>
    <x v="967"/>
    <x v="122"/>
    <n v="1821.15"/>
    <n v="-96.175939999999173"/>
    <n v="4.8664883464076262E-5"/>
    <n v="1637.4399999999998"/>
    <n v="364.23"/>
    <n v="113.82187500000001"/>
    <n v="7.3495702005730665"/>
  </r>
  <r>
    <x v="126"/>
    <x v="61"/>
    <x v="4"/>
    <x v="5"/>
    <x v="968"/>
    <x v="373"/>
    <n v="1411.72"/>
    <n v="-505.60593999999924"/>
    <n v="1.8754944507679069E-5"/>
    <n v="1291.8300000000002"/>
    <n v="176.465"/>
    <n v="128.33818181818182"/>
    <n v="5.6905836826830054"/>
  </r>
  <r>
    <x v="396"/>
    <x v="453"/>
    <x v="4"/>
    <x v="3"/>
    <x v="969"/>
    <x v="348"/>
    <n v="3251.04"/>
    <n v="1333.7140600000007"/>
    <n v="3.4184478084366951E-4"/>
    <n v="3221.4"/>
    <n v="250.07999999999998"/>
    <n v="295.54909090909092"/>
    <n v="13.091084803092533"/>
  </r>
  <r>
    <x v="246"/>
    <x v="520"/>
    <x v="2"/>
    <x v="1"/>
    <x v="970"/>
    <x v="56"/>
    <n v="1308.21"/>
    <n v="-609.11593999999923"/>
    <n v="1.4332463474074814E-5"/>
    <n v="1138.8600000000001"/>
    <n v="145.35666666666668"/>
    <n v="76.953529411764706"/>
    <n v="5.267394105330971"/>
  </r>
  <r>
    <x v="167"/>
    <x v="299"/>
    <x v="2"/>
    <x v="0"/>
    <x v="971"/>
    <x v="606"/>
    <n v="865.99"/>
    <n v="-1051.3359399999993"/>
    <n v="4.0024505197501366E-6"/>
    <n v="429.26"/>
    <n v="78.726363636363644"/>
    <n v="50.940588235294115"/>
    <n v="3.4865528625493196"/>
  </r>
  <r>
    <x v="91"/>
    <x v="59"/>
    <x v="0"/>
    <x v="2"/>
    <x v="972"/>
    <x v="7"/>
    <n v="942.7"/>
    <n v="-974.62593999999922"/>
    <n v="5.067773137437608E-6"/>
    <n v="633.36"/>
    <n v="94.27000000000001"/>
    <n v="62.846666666666671"/>
    <n v="3.7909679494912942"/>
  </r>
  <r>
    <x v="206"/>
    <x v="124"/>
    <x v="2"/>
    <x v="0"/>
    <x v="973"/>
    <x v="607"/>
    <n v="3573.23"/>
    <n v="1655.9040600000008"/>
    <n v="3.943649951396351E-4"/>
    <n v="3450.66"/>
    <n v="324.83909090909088"/>
    <n v="210.19"/>
    <n v="14.361279691330735"/>
  </r>
  <r>
    <x v="126"/>
    <x v="496"/>
    <x v="3"/>
    <x v="7"/>
    <x v="974"/>
    <x v="481"/>
    <n v="1492.8"/>
    <n v="-424.52593999999931"/>
    <n v="2.2971529992356995E-5"/>
    <n v="1121.9699999999998"/>
    <n v="106.62857142857142"/>
    <n v="165.86666666666667"/>
    <n v="5.9985534035200505"/>
  </r>
  <r>
    <x v="92"/>
    <x v="247"/>
    <x v="6"/>
    <x v="2"/>
    <x v="975"/>
    <x v="608"/>
    <n v="2274.0700000000002"/>
    <n v="356.7440600000009"/>
    <n v="1.1383067193919694E-4"/>
    <n v="1804.8"/>
    <n v="227.40700000000001"/>
    <n v="174.92846153846156"/>
    <n v="9.1302445095756219"/>
  </r>
  <r>
    <x v="397"/>
    <x v="377"/>
    <x v="2"/>
    <x v="11"/>
    <x v="976"/>
    <x v="609"/>
    <n v="1903.33"/>
    <n v="-13.995939999999337"/>
    <n v="5.7692933991188835E-5"/>
    <n v="1575.8999999999999"/>
    <n v="634.44333333333327"/>
    <n v="111.96058823529411"/>
    <n v="7.6310239756234468"/>
  </r>
  <r>
    <x v="183"/>
    <x v="505"/>
    <x v="8"/>
    <x v="1"/>
    <x v="977"/>
    <x v="608"/>
    <n v="835.11"/>
    <n v="-1082.2159399999991"/>
    <n v="3.6333747564950579E-6"/>
    <n v="744.72"/>
    <n v="92.79"/>
    <n v="52.194375000000001"/>
    <n v="3.3459273208061222"/>
  </r>
  <r>
    <x v="167"/>
    <x v="331"/>
    <x v="1"/>
    <x v="1"/>
    <x v="978"/>
    <x v="293"/>
    <n v="968.66"/>
    <n v="-948.6659399999993"/>
    <n v="5.4814358934309299E-6"/>
    <n v="608.4"/>
    <n v="107.62888888888888"/>
    <n v="69.19"/>
    <n v="3.8782079513152099"/>
  </r>
  <r>
    <x v="33"/>
    <x v="346"/>
    <x v="3"/>
    <x v="9"/>
    <x v="979"/>
    <x v="328"/>
    <n v="1763.23"/>
    <n v="-154.09593999999925"/>
    <n v="4.2981003695366157E-5"/>
    <n v="1395.9"/>
    <n v="293.87166666666667"/>
    <n v="195.91444444444446"/>
    <n v="7.0458741258741258"/>
  </r>
  <r>
    <x v="75"/>
    <x v="177"/>
    <x v="0"/>
    <x v="7"/>
    <x v="980"/>
    <x v="610"/>
    <n v="974.01"/>
    <n v="-943.31593999999927"/>
    <n v="5.5703051796526652E-6"/>
    <n v="622.72"/>
    <n v="69.57214285714285"/>
    <n v="64.933999999999997"/>
    <n v="3.8910594439117929"/>
  </r>
  <r>
    <x v="119"/>
    <x v="120"/>
    <x v="6"/>
    <x v="11"/>
    <x v="981"/>
    <x v="611"/>
    <n v="814.15"/>
    <n v="-1103.1759399999992"/>
    <n v="3.4005095689563721E-6"/>
    <n v="443.34000000000003"/>
    <n v="271.38333333333333"/>
    <n v="62.626923076923077"/>
    <n v="3.2468594217347957"/>
  </r>
  <r>
    <x v="302"/>
    <x v="539"/>
    <x v="11"/>
    <x v="12"/>
    <x v="982"/>
    <x v="612"/>
    <n v="894.36"/>
    <n v="-1022.9659399999993"/>
    <n v="4.3706234769351059E-6"/>
    <n v="480.18"/>
    <n v="74.53"/>
    <n v="74.53"/>
    <n v="3.5638971906754335"/>
  </r>
  <r>
    <x v="48"/>
    <x v="371"/>
    <x v="3"/>
    <x v="9"/>
    <x v="983"/>
    <x v="92"/>
    <n v="1209.26"/>
    <n v="-708.06593999999927"/>
    <n v="1.0967407795382007E-5"/>
    <n v="1038.5999999999999"/>
    <n v="201.54333333333332"/>
    <n v="134.36222222222221"/>
    <n v="4.8170012746972599"/>
  </r>
  <r>
    <x v="305"/>
    <x v="540"/>
    <x v="0"/>
    <x v="10"/>
    <x v="984"/>
    <x v="613"/>
    <n v="1247.76"/>
    <n v="-669.56593999999927"/>
    <n v="1.2185766410981736E-5"/>
    <n v="783.51"/>
    <n v="623.88"/>
    <n v="83.183999999999997"/>
    <n v="4.9660113030327153"/>
  </r>
  <r>
    <x v="384"/>
    <x v="97"/>
    <x v="6"/>
    <x v="1"/>
    <x v="985"/>
    <x v="546"/>
    <n v="3062.93"/>
    <n v="1145.6040600000006"/>
    <n v="2.9902378990828151E-4"/>
    <n v="2913.3"/>
    <n v="340.32555555555552"/>
    <n v="235.60999999999999"/>
    <n v="12.180585381372781"/>
  </r>
  <r>
    <x v="24"/>
    <x v="277"/>
    <x v="11"/>
    <x v="5"/>
    <x v="986"/>
    <x v="271"/>
    <n v="1918.58"/>
    <n v="1.2540600000006634"/>
    <n v="5.9497494516858835E-5"/>
    <n v="1899.81"/>
    <n v="239.82249999999999"/>
    <n v="159.88166666666666"/>
    <n v="7.6267292097312769"/>
  </r>
  <r>
    <x v="49"/>
    <x v="339"/>
    <x v="7"/>
    <x v="1"/>
    <x v="987"/>
    <x v="614"/>
    <n v="1103.53"/>
    <n v="-813.79593999999929"/>
    <n v="8.1468629707927881E-6"/>
    <n v="733.5"/>
    <n v="122.61444444444444"/>
    <n v="137.94125"/>
    <n v="4.3863979648620717"/>
  </r>
  <r>
    <x v="13"/>
    <x v="440"/>
    <x v="5"/>
    <x v="6"/>
    <x v="988"/>
    <x v="446"/>
    <n v="1038.78"/>
    <n v="-878.54593999999929"/>
    <n v="6.7515509983387795E-6"/>
    <n v="659.09999999999991"/>
    <n v="148.39714285714285"/>
    <n v="148.39714285714285"/>
    <n v="4.1272199928483451"/>
  </r>
  <r>
    <x v="12"/>
    <x v="120"/>
    <x v="10"/>
    <x v="0"/>
    <x v="989"/>
    <x v="330"/>
    <n v="3023.34"/>
    <n v="1106.0140600000009"/>
    <n v="2.8934626646260307E-4"/>
    <n v="3095.1700000000005"/>
    <n v="274.84909090909093"/>
    <n v="503.89000000000004"/>
    <n v="12.009771986970684"/>
  </r>
  <r>
    <x v="64"/>
    <x v="541"/>
    <x v="9"/>
    <x v="6"/>
    <x v="990"/>
    <x v="615"/>
    <n v="3183.28"/>
    <n v="1265.9540600000009"/>
    <n v="3.2715325784055761E-4"/>
    <n v="2860.06"/>
    <n v="454.75428571428574"/>
    <n v="318.32800000000003"/>
    <n v="12.614543293045374"/>
  </r>
  <r>
    <x v="86"/>
    <x v="410"/>
    <x v="1"/>
    <x v="1"/>
    <x v="991"/>
    <x v="53"/>
    <n v="1409.71"/>
    <n v="-507.61593999999923"/>
    <n v="1.8659255942706616E-5"/>
    <n v="1102.8600000000001"/>
    <n v="156.63444444444445"/>
    <n v="100.69357142857143"/>
    <n v="5.5838944783332014"/>
  </r>
  <r>
    <x v="28"/>
    <x v="197"/>
    <x v="4"/>
    <x v="5"/>
    <x v="992"/>
    <x v="616"/>
    <n v="629.47"/>
    <n v="-1287.8559399999992"/>
    <n v="1.8596236871116161E-6"/>
    <n v="478.79999999999995"/>
    <n v="78.683750000000003"/>
    <n v="57.224545454545456"/>
    <n v="2.4862548384548542"/>
  </r>
  <r>
    <x v="339"/>
    <x v="470"/>
    <x v="2"/>
    <x v="2"/>
    <x v="993"/>
    <x v="617"/>
    <n v="1501.51"/>
    <n v="-415.81593999999927"/>
    <n v="2.3467832032695824E-5"/>
    <n v="1269.82"/>
    <n v="150.15100000000001"/>
    <n v="88.324117647058827"/>
    <n v="5.9301342812006324"/>
  </r>
  <r>
    <x v="133"/>
    <x v="542"/>
    <x v="5"/>
    <x v="10"/>
    <x v="994"/>
    <x v="618"/>
    <n v="2404.4"/>
    <n v="487.07406000000083"/>
    <n v="1.3967663563958815E-4"/>
    <n v="2197.2399999999998"/>
    <n v="1202.2"/>
    <n v="343.48571428571432"/>
    <n v="9.492676378854279"/>
  </r>
  <r>
    <x v="324"/>
    <x v="446"/>
    <x v="7"/>
    <x v="9"/>
    <x v="995"/>
    <x v="71"/>
    <n v="3385.84"/>
    <n v="1468.5140600000009"/>
    <n v="3.6775341061310988E-4"/>
    <n v="3169.94"/>
    <n v="564.30666666666673"/>
    <n v="423.23"/>
    <n v="13.361641673243884"/>
  </r>
  <r>
    <x v="166"/>
    <x v="400"/>
    <x v="8"/>
    <x v="11"/>
    <x v="996"/>
    <x v="308"/>
    <n v="3628.77"/>
    <n v="1711.4440600000007"/>
    <n v="3.9977468653518876E-4"/>
    <n v="2931.12"/>
    <n v="1209.5899999999999"/>
    <n v="226.798125"/>
    <n v="14.308465754504947"/>
  </r>
  <r>
    <x v="267"/>
    <x v="363"/>
    <x v="5"/>
    <x v="8"/>
    <x v="997"/>
    <x v="561"/>
    <n v="2326.7800000000002"/>
    <n v="409.45406000000094"/>
    <n v="1.2391729520528432E-4"/>
    <n v="2017.86"/>
    <n v="465.35600000000005"/>
    <n v="332.39714285714291"/>
    <n v="9.167408691540917"/>
  </r>
  <r>
    <x v="118"/>
    <x v="354"/>
    <x v="6"/>
    <x v="2"/>
    <x v="998"/>
    <x v="148"/>
    <n v="1685.95"/>
    <n v="-231.37593999999922"/>
    <n v="3.6218134269790454E-5"/>
    <n v="1268.2"/>
    <n v="168.595"/>
    <n v="129.68846153846155"/>
    <n v="6.6378597582581991"/>
  </r>
  <r>
    <x v="199"/>
    <x v="543"/>
    <x v="4"/>
    <x v="2"/>
    <x v="999"/>
    <x v="464"/>
    <n v="1160.07"/>
    <n v="-757.25593999999933"/>
    <n v="9.5646487825948069E-6"/>
    <n v="601.16000000000008"/>
    <n v="116.00699999999999"/>
    <n v="105.46090909090908"/>
    <n v="4.5652276573137609"/>
  </r>
  <r>
    <x v="200"/>
    <x v="499"/>
    <x v="10"/>
    <x v="6"/>
    <x v="1000"/>
    <x v="619"/>
    <n v="1130.54"/>
    <n v="-786.7859399999993"/>
    <n v="8.7995154829283238E-6"/>
    <n v="1195.8399999999999"/>
    <n v="161.50571428571428"/>
    <n v="188.42333333333332"/>
    <n v="4.4423749459703714"/>
  </r>
  <r>
    <x v="73"/>
    <x v="454"/>
    <x v="11"/>
    <x v="11"/>
    <x v="1001"/>
    <x v="54"/>
    <n v="2099.27"/>
    <n v="181.94406000000072"/>
    <n v="8.4122808135286546E-5"/>
    <n v="1750.7100000000003"/>
    <n v="699.75666666666666"/>
    <n v="174.93916666666667"/>
    <n v="8.2292042336338689"/>
  </r>
  <r>
    <x v="200"/>
    <x v="463"/>
    <x v="1"/>
    <x v="7"/>
    <x v="1002"/>
    <x v="378"/>
    <n v="1521.46"/>
    <n v="-395.86593999999923"/>
    <n v="2.4637984291481157E-5"/>
    <n v="1260.96"/>
    <n v="108.67571428571429"/>
    <n v="108.67571428571429"/>
    <n v="5.9630021555947481"/>
  </r>
  <r>
    <x v="62"/>
    <x v="544"/>
    <x v="6"/>
    <x v="1"/>
    <x v="1003"/>
    <x v="620"/>
    <n v="3750.38"/>
    <n v="1833.0540600000008"/>
    <n v="4.0724860410170532E-4"/>
    <n v="3753.3599999999997"/>
    <n v="416.70888888888891"/>
    <n v="288.49076923076922"/>
    <n v="14.69699819735089"/>
  </r>
  <r>
    <x v="339"/>
    <x v="260"/>
    <x v="2"/>
    <x v="3"/>
    <x v="1004"/>
    <x v="77"/>
    <n v="2611.42"/>
    <n v="694.09406000000081"/>
    <n v="1.8636191973002666E-4"/>
    <n v="2682.77"/>
    <n v="200.87846153846155"/>
    <n v="153.6129411764706"/>
    <n v="10.223622910386407"/>
  </r>
  <r>
    <x v="65"/>
    <x v="82"/>
    <x v="7"/>
    <x v="11"/>
    <x v="1005"/>
    <x v="621"/>
    <n v="1202.8399999999999"/>
    <n v="-714.48593999999935"/>
    <n v="1.0774806409431866E-5"/>
    <n v="631.06000000000006"/>
    <n v="400.94666666666666"/>
    <n v="150.35499999999999"/>
    <n v="4.703922412107465"/>
  </r>
  <r>
    <x v="123"/>
    <x v="269"/>
    <x v="10"/>
    <x v="3"/>
    <x v="1006"/>
    <x v="622"/>
    <n v="1511.12"/>
    <n v="-406.20593999999937"/>
    <n v="2.4025647273863544E-5"/>
    <n v="1536"/>
    <n v="116.24"/>
    <n v="251.85333333333332"/>
    <n v="5.9067349411718713"/>
  </r>
  <r>
    <x v="99"/>
    <x v="327"/>
    <x v="9"/>
    <x v="3"/>
    <x v="1007"/>
    <x v="4"/>
    <n v="1733.71"/>
    <n v="-183.61593999999923"/>
    <n v="4.0289976419075144E-5"/>
    <n v="1394.76"/>
    <n v="133.3623076923077"/>
    <n v="173.37100000000001"/>
    <n v="6.7744216942794626"/>
  </r>
  <r>
    <x v="184"/>
    <x v="545"/>
    <x v="7"/>
    <x v="4"/>
    <x v="1008"/>
    <x v="167"/>
    <n v="1334.18"/>
    <n v="-583.1459399999992"/>
    <n v="1.5349104093621084E-5"/>
    <n v="1120.4100000000001"/>
    <n v="333.54500000000002"/>
    <n v="166.77250000000001"/>
    <n v="5.2126587224067205"/>
  </r>
  <r>
    <x v="300"/>
    <x v="266"/>
    <x v="2"/>
    <x v="12"/>
    <x v="1009"/>
    <x v="416"/>
    <n v="1735.69"/>
    <n v="-181.63593999999921"/>
    <n v="4.0466237711611044E-5"/>
    <n v="1778.98"/>
    <n v="144.64083333333335"/>
    <n v="102.09941176470589"/>
    <n v="6.7705180215322205"/>
  </r>
  <r>
    <x v="289"/>
    <x v="86"/>
    <x v="8"/>
    <x v="8"/>
    <x v="1010"/>
    <x v="69"/>
    <n v="2859.93"/>
    <n v="942.60406000000057"/>
    <n v="2.4824551570354288E-4"/>
    <n v="2809.5299999999997"/>
    <n v="571.98599999999999"/>
    <n v="178.74562499999999"/>
    <n v="11.153738153738152"/>
  </r>
  <r>
    <x v="78"/>
    <x v="292"/>
    <x v="11"/>
    <x v="9"/>
    <x v="1011"/>
    <x v="623"/>
    <n v="2205.39"/>
    <n v="288.06406000000061"/>
    <n v="1.0146456492693205E-4"/>
    <n v="2085.8200000000002"/>
    <n v="367.565"/>
    <n v="183.7825"/>
    <n v="8.597676503840006"/>
  </r>
  <r>
    <x v="293"/>
    <x v="30"/>
    <x v="2"/>
    <x v="8"/>
    <x v="1012"/>
    <x v="408"/>
    <n v="586.6"/>
    <n v="-1330.7259399999994"/>
    <n v="1.6082558491085803E-6"/>
    <n v="326.34999999999997"/>
    <n v="117.32000000000001"/>
    <n v="34.505882352941178"/>
    <n v="2.2865829890075622"/>
  </r>
  <r>
    <x v="208"/>
    <x v="401"/>
    <x v="7"/>
    <x v="12"/>
    <x v="1013"/>
    <x v="47"/>
    <n v="1155.51"/>
    <n v="-761.81593999999927"/>
    <n v="9.4428572334273197E-6"/>
    <n v="738.36"/>
    <n v="96.292500000000004"/>
    <n v="144.43875"/>
    <n v="4.5035076779172192"/>
  </r>
  <r>
    <x v="395"/>
    <x v="392"/>
    <x v="2"/>
    <x v="5"/>
    <x v="1014"/>
    <x v="141"/>
    <n v="1159.32"/>
    <n v="-758.00593999999933"/>
    <n v="9.544524197464165E-6"/>
    <n v="691.43999999999994"/>
    <n v="144.91499999999999"/>
    <n v="68.195294117647052"/>
    <n v="4.5143101904131457"/>
  </r>
  <r>
    <x v="308"/>
    <x v="208"/>
    <x v="4"/>
    <x v="12"/>
    <x v="1015"/>
    <x v="48"/>
    <n v="958.07"/>
    <n v="-959.25593999999921"/>
    <n v="5.309213194239979E-6"/>
    <n v="773.6400000000001"/>
    <n v="79.839166666666671"/>
    <n v="87.097272727272738"/>
    <n v="3.7305116423954523"/>
  </r>
  <r>
    <x v="312"/>
    <x v="546"/>
    <x v="2"/>
    <x v="4"/>
    <x v="1016"/>
    <x v="369"/>
    <n v="1169.01"/>
    <n v="-748.31593999999927"/>
    <n v="9.8073804955484136E-6"/>
    <n v="1076.72"/>
    <n v="292.2525"/>
    <n v="68.765294117647059"/>
    <n v="4.5488540410132687"/>
  </r>
  <r>
    <x v="286"/>
    <x v="547"/>
    <x v="9"/>
    <x v="4"/>
    <x v="1017"/>
    <x v="18"/>
    <n v="3662.64"/>
    <n v="1745.3140600000006"/>
    <n v="4.0246973855026399E-4"/>
    <n v="3723.6"/>
    <n v="915.66"/>
    <n v="366.26400000000001"/>
    <n v="14.24652845307091"/>
  </r>
  <r>
    <x v="123"/>
    <x v="50"/>
    <x v="1"/>
    <x v="8"/>
    <x v="1018"/>
    <x v="189"/>
    <n v="820.05"/>
    <n v="-1097.2759399999993"/>
    <n v="3.4646678969524878E-6"/>
    <n v="891.00000000000011"/>
    <n v="164.01"/>
    <n v="58.574999999999996"/>
    <n v="3.1856499106518528"/>
  </r>
  <r>
    <x v="77"/>
    <x v="470"/>
    <x v="10"/>
    <x v="3"/>
    <x v="1019"/>
    <x v="223"/>
    <n v="1482.7"/>
    <n v="-434.62593999999922"/>
    <n v="2.2406917242617067E-5"/>
    <n v="920.36"/>
    <n v="114.05384615384615"/>
    <n v="247.11666666666667"/>
    <n v="5.7578346471981678"/>
  </r>
  <r>
    <x v="349"/>
    <x v="139"/>
    <x v="7"/>
    <x v="1"/>
    <x v="1020"/>
    <x v="624"/>
    <n v="3351.01"/>
    <n v="1433.684060000001"/>
    <n v="3.615368831897534E-4"/>
    <n v="3508.96"/>
    <n v="372.33444444444444"/>
    <n v="418.87625000000003"/>
    <n v="12.995966647275548"/>
  </r>
  <r>
    <x v="10"/>
    <x v="148"/>
    <x v="10"/>
    <x v="2"/>
    <x v="1021"/>
    <x v="625"/>
    <n v="1177.6400000000001"/>
    <n v="-739.68593999999916"/>
    <n v="1.0046737270139049E-5"/>
    <n v="1022.72"/>
    <n v="117.76400000000001"/>
    <n v="196.27333333333334"/>
    <n v="4.5652039075825721"/>
  </r>
  <r>
    <x v="361"/>
    <x v="548"/>
    <x v="2"/>
    <x v="5"/>
    <x v="1022"/>
    <x v="548"/>
    <n v="1623.6"/>
    <n v="-293.72593999999935"/>
    <n v="3.1401824154287885E-5"/>
    <n v="1090"/>
    <n v="202.95"/>
    <n v="95.505882352941171"/>
    <n v="6.2927793496376108"/>
  </r>
  <r>
    <x v="56"/>
    <x v="32"/>
    <x v="2"/>
    <x v="0"/>
    <x v="1023"/>
    <x v="349"/>
    <n v="2747.14"/>
    <n v="829.81406000000061"/>
    <n v="2.1971214208362479E-4"/>
    <n v="2684.62"/>
    <n v="249.73999999999998"/>
    <n v="161.59647058823529"/>
    <n v="10.61204465561865"/>
  </r>
  <r>
    <x v="122"/>
    <x v="549"/>
    <x v="9"/>
    <x v="12"/>
    <x v="1024"/>
    <x v="479"/>
    <n v="1978.01"/>
    <n v="60.684060000000727"/>
    <n v="6.6928947278856003E-5"/>
    <n v="1489.62"/>
    <n v="164.83416666666668"/>
    <n v="197.80099999999999"/>
    <n v="7.6326837738761339"/>
  </r>
  <r>
    <x v="388"/>
    <x v="550"/>
    <x v="5"/>
    <x v="2"/>
    <x v="1025"/>
    <x v="626"/>
    <n v="964.07"/>
    <n v="-953.25593999999921"/>
    <n v="5.4061924261203586E-6"/>
    <n v="423.15"/>
    <n v="96.407000000000011"/>
    <n v="137.72428571428571"/>
    <n v="3.7184016662166859"/>
  </r>
  <r>
    <x v="128"/>
    <x v="551"/>
    <x v="3"/>
    <x v="0"/>
    <x v="1026"/>
    <x v="627"/>
    <n v="2009.74"/>
    <n v="92.414060000000745"/>
    <n v="7.1161536000506707E-5"/>
    <n v="1428.25"/>
    <n v="182.70363636363638"/>
    <n v="223.30444444444444"/>
    <n v="7.7455582533626233"/>
  </r>
  <r>
    <x v="221"/>
    <x v="457"/>
    <x v="10"/>
    <x v="2"/>
    <x v="1027"/>
    <x v="514"/>
    <n v="1056.6400000000001"/>
    <n v="-860.68593999999916"/>
    <n v="7.1137497940145505E-6"/>
    <n v="783.74"/>
    <n v="105.66400000000002"/>
    <n v="176.10666666666668"/>
    <n v="4.0693214203188788"/>
  </r>
  <r>
    <x v="187"/>
    <x v="552"/>
    <x v="7"/>
    <x v="11"/>
    <x v="1028"/>
    <x v="92"/>
    <n v="2431.5500000000002"/>
    <n v="514.22406000000092"/>
    <n v="1.4543235621158584E-4"/>
    <n v="1838.72"/>
    <n v="810.51666666666677"/>
    <n v="303.94375000000002"/>
    <n v="9.3603957346883799"/>
  </r>
  <r>
    <x v="229"/>
    <x v="553"/>
    <x v="8"/>
    <x v="0"/>
    <x v="1029"/>
    <x v="517"/>
    <n v="737.58"/>
    <n v="-1179.7459399999993"/>
    <n v="2.6592202579572302E-6"/>
    <n v="626.85"/>
    <n v="67.052727272727282"/>
    <n v="46.098750000000003"/>
    <n v="2.8380468659817617"/>
  </r>
  <r>
    <x v="285"/>
    <x v="554"/>
    <x v="0"/>
    <x v="0"/>
    <x v="1030"/>
    <x v="55"/>
    <n v="1534.74"/>
    <n v="-382.58593999999925"/>
    <n v="2.5443187532795174E-5"/>
    <n v="1532.1599999999999"/>
    <n v="139.52181818181819"/>
    <n v="102.316"/>
    <n v="5.8881258392480342"/>
  </r>
  <r>
    <x v="106"/>
    <x v="555"/>
    <x v="9"/>
    <x v="6"/>
    <x v="1031"/>
    <x v="628"/>
    <n v="2446.14"/>
    <n v="528.81406000000061"/>
    <n v="1.4857525073461847E-4"/>
    <n v="1986"/>
    <n v="349.44857142857143"/>
    <n v="244.61399999999998"/>
    <n v="9.3775733179988485"/>
  </r>
  <r>
    <x v="32"/>
    <x v="42"/>
    <x v="9"/>
    <x v="0"/>
    <x v="1032"/>
    <x v="416"/>
    <n v="684.41"/>
    <n v="-1232.9159399999994"/>
    <n v="2.2337120633167595E-6"/>
    <n v="401.76000000000005"/>
    <n v="62.219090909090909"/>
    <n v="68.441000000000003"/>
    <n v="2.6230645408554345"/>
  </r>
  <r>
    <x v="205"/>
    <x v="108"/>
    <x v="11"/>
    <x v="9"/>
    <x v="1033"/>
    <x v="629"/>
    <n v="1711.32"/>
    <n v="-206.00593999999933"/>
    <n v="3.8338453252974782E-5"/>
    <n v="1500.2399999999998"/>
    <n v="285.21999999999997"/>
    <n v="142.60999999999999"/>
    <n v="6.5565304011340562"/>
  </r>
  <r>
    <x v="275"/>
    <x v="312"/>
    <x v="7"/>
    <x v="6"/>
    <x v="1034"/>
    <x v="630"/>
    <n v="657.09"/>
    <n v="-1260.2359399999991"/>
    <n v="2.039931057300103E-6"/>
    <n v="276.48"/>
    <n v="93.87"/>
    <n v="82.136250000000004"/>
    <n v="2.5160438045642515"/>
  </r>
  <r>
    <x v="322"/>
    <x v="292"/>
    <x v="8"/>
    <x v="8"/>
    <x v="1035"/>
    <x v="631"/>
    <n v="842.42"/>
    <n v="-1074.9059399999992"/>
    <n v="3.7178816984349098E-6"/>
    <n v="464.07"/>
    <n v="168.48399999999998"/>
    <n v="52.651249999999997"/>
    <n v="3.2245741626794255"/>
  </r>
  <r>
    <x v="135"/>
    <x v="205"/>
    <x v="4"/>
    <x v="9"/>
    <x v="1036"/>
    <x v="545"/>
    <n v="1690.06"/>
    <n v="-227.26593999999932"/>
    <n v="3.6555172052448892E-5"/>
    <n v="1085.58"/>
    <n v="281.67666666666668"/>
    <n v="153.64181818181817"/>
    <n v="6.4609679639116147"/>
  </r>
  <r>
    <x v="64"/>
    <x v="526"/>
    <x v="8"/>
    <x v="9"/>
    <x v="1037"/>
    <x v="25"/>
    <n v="2757.84"/>
    <n v="840.51406000000088"/>
    <n v="2.2239940198452533E-4"/>
    <n v="2408.6999999999998"/>
    <n v="459.64000000000004"/>
    <n v="172.36500000000001"/>
    <n v="10.541395917743293"/>
  </r>
  <r>
    <x v="61"/>
    <x v="218"/>
    <x v="7"/>
    <x v="2"/>
    <x v="1038"/>
    <x v="409"/>
    <n v="1953.38"/>
    <n v="36.054060000000845"/>
    <n v="6.3771306210238043E-5"/>
    <n v="2082.1999999999998"/>
    <n v="195.33800000000002"/>
    <n v="244.17250000000001"/>
    <n v="7.4516670481422151"/>
  </r>
  <r>
    <x v="398"/>
    <x v="135"/>
    <x v="8"/>
    <x v="9"/>
    <x v="1039"/>
    <x v="71"/>
    <n v="1684.51"/>
    <n v="-232.81593999999927"/>
    <n v="3.6100633165841409E-5"/>
    <n v="1183.1999999999998"/>
    <n v="280.75166666666667"/>
    <n v="105.281875"/>
    <n v="6.418648071940253"/>
  </r>
  <r>
    <x v="96"/>
    <x v="556"/>
    <x v="10"/>
    <x v="7"/>
    <x v="1040"/>
    <x v="540"/>
    <n v="1121.68"/>
    <n v="-795.6459399999992"/>
    <n v="8.5805852445443829E-6"/>
    <n v="898.69"/>
    <n v="80.12"/>
    <n v="186.94666666666669"/>
    <n v="4.2586278902008434"/>
  </r>
  <r>
    <x v="399"/>
    <x v="454"/>
    <x v="3"/>
    <x v="8"/>
    <x v="1040"/>
    <x v="250"/>
    <n v="2641.09"/>
    <n v="723.76406000000088"/>
    <n v="1.9351051658613976E-4"/>
    <n v="2168.7900000000004"/>
    <n v="528.21800000000007"/>
    <n v="293.45444444444445"/>
    <n v="10.027297923231711"/>
  </r>
  <r>
    <x v="17"/>
    <x v="318"/>
    <x v="2"/>
    <x v="11"/>
    <x v="1041"/>
    <x v="632"/>
    <n v="2472.27"/>
    <n v="554.94406000000072"/>
    <n v="1.5428854006836986E-4"/>
    <n v="2303.88"/>
    <n v="824.09"/>
    <n v="145.42764705882354"/>
    <n v="9.3838533363698478"/>
  </r>
  <r>
    <x v="51"/>
    <x v="67"/>
    <x v="11"/>
    <x v="8"/>
    <x v="1042"/>
    <x v="151"/>
    <n v="3739.96"/>
    <n v="1822.6340600000008"/>
    <n v="4.0685014199573391E-4"/>
    <n v="4162.3999999999996"/>
    <n v="747.99199999999996"/>
    <n v="311.66333333333336"/>
    <n v="14.185859505386134"/>
  </r>
  <r>
    <x v="180"/>
    <x v="557"/>
    <x v="0"/>
    <x v="3"/>
    <x v="1043"/>
    <x v="273"/>
    <n v="1478.45"/>
    <n v="-438.87593999999922"/>
    <n v="2.2172791074278048E-5"/>
    <n v="892.5"/>
    <n v="113.72692307692309"/>
    <n v="98.563333333333333"/>
    <n v="5.6037979001629843"/>
  </r>
  <r>
    <x v="101"/>
    <x v="558"/>
    <x v="2"/>
    <x v="10"/>
    <x v="1044"/>
    <x v="179"/>
    <n v="886.24"/>
    <n v="-1031.0859399999993"/>
    <n v="4.2622838897549089E-6"/>
    <n v="798"/>
    <n v="443.12"/>
    <n v="52.131764705882354"/>
    <n v="3.3579872688693544"/>
  </r>
  <r>
    <x v="224"/>
    <x v="11"/>
    <x v="6"/>
    <x v="7"/>
    <x v="1045"/>
    <x v="633"/>
    <n v="1767.38"/>
    <n v="-149.94593999999915"/>
    <n v="4.3370276791427777E-5"/>
    <n v="1402.17"/>
    <n v="126.24142857142859"/>
    <n v="135.9523076923077"/>
    <n v="6.6951284188196079"/>
  </r>
  <r>
    <x v="36"/>
    <x v="559"/>
    <x v="11"/>
    <x v="1"/>
    <x v="1046"/>
    <x v="166"/>
    <n v="1285.8499999999999"/>
    <n v="-631.47593999999935"/>
    <n v="1.3503595782109368E-5"/>
    <n v="891.67"/>
    <n v="142.87222222222221"/>
    <n v="107.15416666666665"/>
    <n v="4.8706439393939389"/>
  </r>
  <r>
    <x v="74"/>
    <x v="560"/>
    <x v="3"/>
    <x v="8"/>
    <x v="1047"/>
    <x v="634"/>
    <n v="2361.02"/>
    <n v="443.69406000000072"/>
    <n v="1.3073906224292161E-4"/>
    <n v="1619.8999999999999"/>
    <n v="472.20400000000001"/>
    <n v="262.33555555555557"/>
    <n v="8.9425801075676095"/>
  </r>
  <r>
    <x v="121"/>
    <x v="382"/>
    <x v="4"/>
    <x v="2"/>
    <x v="1048"/>
    <x v="169"/>
    <n v="1927.98"/>
    <n v="10.654060000000754"/>
    <n v="6.0630446116338295E-5"/>
    <n v="1487.75"/>
    <n v="192.798"/>
    <n v="175.2709090909091"/>
    <n v="7.3012951601908656"/>
  </r>
  <r>
    <x v="337"/>
    <x v="546"/>
    <x v="2"/>
    <x v="4"/>
    <x v="1049"/>
    <x v="421"/>
    <n v="1252.6300000000001"/>
    <n v="-664.69593999999915"/>
    <n v="1.2347858120599393E-5"/>
    <n v="708.64"/>
    <n v="313.15750000000003"/>
    <n v="73.684117647058827"/>
    <n v="4.7285115699671589"/>
  </r>
  <r>
    <x v="400"/>
    <x v="561"/>
    <x v="5"/>
    <x v="6"/>
    <x v="1050"/>
    <x v="384"/>
    <n v="875.6"/>
    <n v="-1041.7259399999994"/>
    <n v="4.123944096892546E-6"/>
    <n v="818.84999999999991"/>
    <n v="125.08571428571429"/>
    <n v="125.08571428571429"/>
    <n v="3.3046497584541066"/>
  </r>
  <r>
    <x v="148"/>
    <x v="114"/>
    <x v="7"/>
    <x v="1"/>
    <x v="1051"/>
    <x v="409"/>
    <n v="1259.5"/>
    <n v="-657.82593999999926"/>
    <n v="1.2579657430744663E-5"/>
    <n v="1067.1299999999999"/>
    <n v="139.94444444444446"/>
    <n v="157.4375"/>
    <n v="4.7403086187429437"/>
  </r>
  <r>
    <x v="84"/>
    <x v="70"/>
    <x v="1"/>
    <x v="0"/>
    <x v="1052"/>
    <x v="4"/>
    <n v="3721.74"/>
    <n v="1804.4140600000005"/>
    <n v="4.0604310374323013E-4"/>
    <n v="3570"/>
    <n v="338.34"/>
    <n v="265.83857142857141"/>
    <n v="14.006774302811335"/>
  </r>
  <r>
    <x v="308"/>
    <x v="345"/>
    <x v="2"/>
    <x v="0"/>
    <x v="1053"/>
    <x v="635"/>
    <n v="1133.24"/>
    <n v="-784.08593999999925"/>
    <n v="8.867191092560568E-6"/>
    <n v="562.80000000000007"/>
    <n v="103.02181818181818"/>
    <n v="66.661176470588231"/>
    <n v="4.2537442288202394"/>
  </r>
  <r>
    <x v="221"/>
    <x v="562"/>
    <x v="9"/>
    <x v="9"/>
    <x v="1054"/>
    <x v="607"/>
    <n v="1440.64"/>
    <n v="-476.68593999999916"/>
    <n v="2.0177826443312704E-5"/>
    <n v="1281.3999999999999"/>
    <n v="240.10666666666668"/>
    <n v="144.06400000000002"/>
    <n v="5.3980815347721824"/>
  </r>
  <r>
    <x v="77"/>
    <x v="448"/>
    <x v="9"/>
    <x v="6"/>
    <x v="1055"/>
    <x v="332"/>
    <n v="1780.33"/>
    <n v="-136.99593999999934"/>
    <n v="4.4602622646071229E-5"/>
    <n v="1580.0400000000002"/>
    <n v="254.33285714285714"/>
    <n v="178.03299999999999"/>
    <n v="6.6656557714628031"/>
  </r>
  <r>
    <x v="192"/>
    <x v="50"/>
    <x v="11"/>
    <x v="0"/>
    <x v="1056"/>
    <x v="223"/>
    <n v="1594.77"/>
    <n v="-322.55593999999928"/>
    <n v="2.9356261230327068E-5"/>
    <n v="1428.5700000000002"/>
    <n v="144.9790909090909"/>
    <n v="132.89750000000001"/>
    <n v="5.9570804228456167"/>
  </r>
  <r>
    <x v="189"/>
    <x v="461"/>
    <x v="4"/>
    <x v="7"/>
    <x v="1057"/>
    <x v="636"/>
    <n v="811.18"/>
    <n v="-1106.1459399999994"/>
    <n v="3.3686172852251525E-6"/>
    <n v="369.74999999999994"/>
    <n v="57.941428571428567"/>
    <n v="73.743636363636355"/>
    <n v="3.0264522628064023"/>
  </r>
  <r>
    <x v="371"/>
    <x v="459"/>
    <x v="1"/>
    <x v="5"/>
    <x v="1058"/>
    <x v="637"/>
    <n v="3495.83"/>
    <n v="1578.5040600000007"/>
    <n v="3.8486356213915943E-4"/>
    <n v="3479.28"/>
    <n v="436.97874999999999"/>
    <n v="249.70214285714286"/>
    <n v="13.037331244872082"/>
  </r>
  <r>
    <x v="56"/>
    <x v="470"/>
    <x v="11"/>
    <x v="12"/>
    <x v="1059"/>
    <x v="357"/>
    <n v="1545.55"/>
    <n v="-371.77593999999931"/>
    <n v="2.6114447364889224E-5"/>
    <n v="1726.54"/>
    <n v="128.79583333333332"/>
    <n v="128.79583333333332"/>
    <n v="5.7620325839764375"/>
  </r>
  <r>
    <x v="245"/>
    <x v="11"/>
    <x v="3"/>
    <x v="4"/>
    <x v="1060"/>
    <x v="503"/>
    <n v="1818.12"/>
    <n v="-99.205939999999373"/>
    <n v="4.8353938888683192E-5"/>
    <n v="1383.96"/>
    <n v="454.53"/>
    <n v="202.01333333333332"/>
    <n v="6.7749291995826493"/>
  </r>
  <r>
    <x v="305"/>
    <x v="60"/>
    <x v="3"/>
    <x v="10"/>
    <x v="1061"/>
    <x v="638"/>
    <n v="939.48"/>
    <n v="-977.84593999999925"/>
    <n v="5.0184420636255541E-6"/>
    <n v="404.95"/>
    <n v="469.74"/>
    <n v="104.38666666666667"/>
    <n v="3.5005589090096132"/>
  </r>
  <r>
    <x v="212"/>
    <x v="341"/>
    <x v="0"/>
    <x v="7"/>
    <x v="1062"/>
    <x v="528"/>
    <n v="1600.19"/>
    <n v="-317.13593999999921"/>
    <n v="2.9732361632261052E-5"/>
    <n v="1140.6099999999999"/>
    <n v="114.29928571428572"/>
    <n v="106.67933333333333"/>
    <n v="5.9595173364120519"/>
  </r>
  <r>
    <x v="167"/>
    <x v="204"/>
    <x v="8"/>
    <x v="4"/>
    <x v="1063"/>
    <x v="59"/>
    <n v="1531.22"/>
    <n v="-386.10593999999924"/>
    <n v="2.5227686671699442E-5"/>
    <n v="993.72"/>
    <n v="382.80500000000001"/>
    <n v="95.701250000000002"/>
    <n v="5.7001079551799876"/>
  </r>
  <r>
    <x v="103"/>
    <x v="9"/>
    <x v="1"/>
    <x v="11"/>
    <x v="1064"/>
    <x v="563"/>
    <n v="2202.66"/>
    <n v="285.33406000000059"/>
    <n v="1.0099146342969045E-4"/>
    <n v="1736"/>
    <n v="734.21999999999991"/>
    <n v="157.33285714285714"/>
    <n v="8.194114802276701"/>
  </r>
  <r>
    <x v="60"/>
    <x v="309"/>
    <x v="1"/>
    <x v="11"/>
    <x v="1065"/>
    <x v="452"/>
    <n v="1199.5899999999999"/>
    <n v="-717.73593999999935"/>
    <n v="1.0678422801097454E-5"/>
    <n v="968.4"/>
    <n v="399.86333333333329"/>
    <n v="85.684999999999988"/>
    <n v="4.45927660681759"/>
  </r>
  <r>
    <x v="304"/>
    <x v="528"/>
    <x v="2"/>
    <x v="6"/>
    <x v="1066"/>
    <x v="47"/>
    <n v="1636.6"/>
    <n v="-280.72593999999935"/>
    <n v="3.2361016547626595E-5"/>
    <n v="1574.88"/>
    <n v="233.79999999999998"/>
    <n v="96.270588235294113"/>
    <n v="6.0734033473113884"/>
  </r>
  <r>
    <x v="278"/>
    <x v="312"/>
    <x v="11"/>
    <x v="11"/>
    <x v="1067"/>
    <x v="639"/>
    <n v="1194.3"/>
    <n v="-723.02593999999931"/>
    <n v="1.0523130731409087E-5"/>
    <n v="808.96"/>
    <n v="398.09999999999997"/>
    <n v="99.524999999999991"/>
    <n v="4.4292389853137522"/>
  </r>
  <r>
    <x v="362"/>
    <x v="563"/>
    <x v="4"/>
    <x v="9"/>
    <x v="1068"/>
    <x v="220"/>
    <n v="987.52"/>
    <n v="-929.80593999999928"/>
    <n v="5.8004110973464902E-6"/>
    <n v="1099.8899999999999"/>
    <n v="164.58666666666667"/>
    <n v="89.774545454545446"/>
    <n v="3.6611426241055867"/>
  </r>
  <r>
    <x v="164"/>
    <x v="200"/>
    <x v="11"/>
    <x v="9"/>
    <x v="1069"/>
    <x v="67"/>
    <n v="736.55"/>
    <n v="-1180.7759399999993"/>
    <n v="2.6503277344608459E-6"/>
    <n v="496.78"/>
    <n v="122.75833333333333"/>
    <n v="61.379166666666663"/>
    <n v="2.724330522266607"/>
  </r>
  <r>
    <x v="111"/>
    <x v="411"/>
    <x v="8"/>
    <x v="4"/>
    <x v="1070"/>
    <x v="640"/>
    <n v="1505.11"/>
    <n v="-412.21593999999936"/>
    <n v="2.3675530536540135E-5"/>
    <n v="1352.96"/>
    <n v="376.27749999999997"/>
    <n v="94.069374999999994"/>
    <n v="5.5610936634029189"/>
  </r>
  <r>
    <x v="401"/>
    <x v="286"/>
    <x v="8"/>
    <x v="5"/>
    <x v="1071"/>
    <x v="641"/>
    <n v="2889.37"/>
    <n v="972.04406000000063"/>
    <n v="2.5572183052522838E-4"/>
    <n v="2750.76"/>
    <n v="361.17124999999999"/>
    <n v="180.58562499999999"/>
    <n v="10.672909278959809"/>
  </r>
  <r>
    <x v="335"/>
    <x v="422"/>
    <x v="1"/>
    <x v="11"/>
    <x v="1072"/>
    <x v="562"/>
    <n v="2058.4299999999998"/>
    <n v="141.10406000000057"/>
    <n v="7.8022283880442041E-5"/>
    <n v="1443.17"/>
    <n v="686.14333333333332"/>
    <n v="147.03071428571428"/>
    <n v="7.5996086539171515"/>
  </r>
  <r>
    <x v="393"/>
    <x v="564"/>
    <x v="11"/>
    <x v="3"/>
    <x v="1073"/>
    <x v="214"/>
    <n v="886.44"/>
    <n v="-1030.8859399999992"/>
    <n v="4.2649233636962558E-6"/>
    <n v="651.45000000000005"/>
    <n v="68.187692307692316"/>
    <n v="73.87"/>
    <n v="3.2685840707964604"/>
  </r>
  <r>
    <x v="391"/>
    <x v="196"/>
    <x v="5"/>
    <x v="12"/>
    <x v="1074"/>
    <x v="642"/>
    <n v="2315.21"/>
    <n v="397.88406000000077"/>
    <n v="1.2165971377057308E-4"/>
    <n v="2673.25"/>
    <n v="192.93416666666667"/>
    <n v="330.7442857142857"/>
    <n v="8.5303047050587661"/>
  </r>
  <r>
    <x v="175"/>
    <x v="448"/>
    <x v="1"/>
    <x v="9"/>
    <x v="1075"/>
    <x v="547"/>
    <n v="1762.75"/>
    <n v="-154.57593999999926"/>
    <n v="4.2936155276520086E-5"/>
    <n v="1894.8600000000001"/>
    <n v="293.79166666666669"/>
    <n v="125.91071428571429"/>
    <n v="6.4940686707928084"/>
  </r>
  <r>
    <x v="205"/>
    <x v="428"/>
    <x v="10"/>
    <x v="1"/>
    <x v="1076"/>
    <x v="643"/>
    <n v="2402"/>
    <n v="484.67406000000074"/>
    <n v="1.3917375381959689E-4"/>
    <n v="1980.58"/>
    <n v="266.88888888888891"/>
    <n v="400.33333333333331"/>
    <n v="8.8481231811986589"/>
  </r>
  <r>
    <x v="179"/>
    <x v="306"/>
    <x v="9"/>
    <x v="2"/>
    <x v="1077"/>
    <x v="552"/>
    <n v="1505.5"/>
    <n v="-411.82593999999926"/>
    <n v="2.3698121916862869E-5"/>
    <n v="1571.3"/>
    <n v="150.55000000000001"/>
    <n v="150.55000000000001"/>
    <n v="5.5414458186101294"/>
  </r>
  <r>
    <x v="269"/>
    <x v="347"/>
    <x v="3"/>
    <x v="2"/>
    <x v="1078"/>
    <x v="97"/>
    <n v="3569.73"/>
    <n v="1652.4040600000008"/>
    <n v="3.9398381254276141E-4"/>
    <n v="3612.48"/>
    <n v="356.97300000000001"/>
    <n v="396.63666666666666"/>
    <n v="13.127385724267274"/>
  </r>
  <r>
    <x v="187"/>
    <x v="565"/>
    <x v="11"/>
    <x v="3"/>
    <x v="1079"/>
    <x v="422"/>
    <n v="1908.69"/>
    <n v="-8.6359399999992092"/>
    <n v="5.8322490923950886E-5"/>
    <n v="1447.68"/>
    <n v="146.8223076923077"/>
    <n v="159.0575"/>
    <n v="7.0159529498254001"/>
  </r>
  <r>
    <x v="220"/>
    <x v="71"/>
    <x v="11"/>
    <x v="11"/>
    <x v="1080"/>
    <x v="639"/>
    <n v="2182.1799999999998"/>
    <n v="264.85406000000057"/>
    <n v="9.7487647584016871E-5"/>
    <n v="2536.1099999999997"/>
    <n v="727.39333333333332"/>
    <n v="181.84833333333333"/>
    <n v="8.0082938823443062"/>
  </r>
  <r>
    <x v="252"/>
    <x v="195"/>
    <x v="11"/>
    <x v="7"/>
    <x v="1081"/>
    <x v="302"/>
    <n v="1245.76"/>
    <n v="-671.56593999999927"/>
    <n v="1.2119729507985443E-5"/>
    <n v="999.18"/>
    <n v="88.982857142857142"/>
    <n v="103.81333333333333"/>
    <n v="4.565899428236329"/>
  </r>
  <r>
    <x v="244"/>
    <x v="83"/>
    <x v="3"/>
    <x v="9"/>
    <x v="1082"/>
    <x v="197"/>
    <n v="1017.9"/>
    <n v="-899.42593999999929"/>
    <n v="6.3487253568365653E-6"/>
    <n v="797.88000000000011"/>
    <n v="169.65"/>
    <n v="113.1"/>
    <n v="3.7296643705115051"/>
  </r>
  <r>
    <x v="282"/>
    <x v="566"/>
    <x v="3"/>
    <x v="5"/>
    <x v="1083"/>
    <x v="644"/>
    <n v="1410.56"/>
    <n v="-506.76593999999932"/>
    <n v="1.8699671216041331E-5"/>
    <n v="1056.96"/>
    <n v="176.32"/>
    <n v="156.72888888888889"/>
    <n v="5.1680222759580863"/>
  </r>
  <r>
    <x v="108"/>
    <x v="322"/>
    <x v="11"/>
    <x v="1"/>
    <x v="1084"/>
    <x v="645"/>
    <n v="1069.5999999999999"/>
    <n v="-847.72593999999935"/>
    <n v="7.3871350424845789E-6"/>
    <n v="738.83999999999992"/>
    <n v="118.84444444444443"/>
    <n v="89.133333333333326"/>
    <n v="3.9170878195268437"/>
  </r>
  <r>
    <x v="210"/>
    <x v="44"/>
    <x v="9"/>
    <x v="11"/>
    <x v="1085"/>
    <x v="494"/>
    <n v="890.17"/>
    <n v="-1027.1559399999992"/>
    <n v="4.3144169519508884E-6"/>
    <n v="546.69999999999993"/>
    <n v="296.7233333333333"/>
    <n v="89.016999999999996"/>
    <n v="3.2574742928239471"/>
  </r>
  <r>
    <x v="100"/>
    <x v="408"/>
    <x v="9"/>
    <x v="10"/>
    <x v="1086"/>
    <x v="646"/>
    <n v="797.77"/>
    <n v="-1119.5559399999993"/>
    <n v="3.2279300367733442E-6"/>
    <n v="606.29999999999995"/>
    <n v="398.88499999999999"/>
    <n v="79.777000000000001"/>
    <n v="2.9188131128347723"/>
  </r>
  <r>
    <x v="240"/>
    <x v="459"/>
    <x v="1"/>
    <x v="4"/>
    <x v="1087"/>
    <x v="647"/>
    <n v="2545.0500000000002"/>
    <n v="627.72406000000092"/>
    <n v="1.707402324721141E-4"/>
    <n v="2345.6800000000003"/>
    <n v="636.26250000000005"/>
    <n v="181.78928571428574"/>
    <n v="9.3085476025017364"/>
  </r>
  <r>
    <x v="318"/>
    <x v="209"/>
    <x v="2"/>
    <x v="8"/>
    <x v="1088"/>
    <x v="306"/>
    <n v="1412.21"/>
    <n v="-505.11593999999923"/>
    <n v="1.8778333793773003E-5"/>
    <n v="686.76"/>
    <n v="282.44200000000001"/>
    <n v="83.071176470588242"/>
    <n v="5.1640399312538845"/>
  </r>
  <r>
    <x v="302"/>
    <x v="567"/>
    <x v="1"/>
    <x v="7"/>
    <x v="1089"/>
    <x v="73"/>
    <n v="831.88"/>
    <n v="-1085.4459399999992"/>
    <n v="3.5965846970614775E-6"/>
    <n v="187.09"/>
    <n v="59.42"/>
    <n v="59.42"/>
    <n v="3.0397193700442138"/>
  </r>
  <r>
    <x v="238"/>
    <x v="120"/>
    <x v="3"/>
    <x v="7"/>
    <x v="1090"/>
    <x v="391"/>
    <n v="1510.04"/>
    <n v="-407.2859399999993"/>
    <n v="2.3962418688804203E-5"/>
    <n v="1600.9500000000003"/>
    <n v="107.86"/>
    <n v="167.78222222222223"/>
    <n v="5.5175387313650974"/>
  </r>
  <r>
    <x v="31"/>
    <x v="568"/>
    <x v="10"/>
    <x v="0"/>
    <x v="1091"/>
    <x v="572"/>
    <n v="2259.5"/>
    <n v="342.17406000000074"/>
    <n v="1.1113313297557387E-4"/>
    <n v="1857.55"/>
    <n v="205.40909090909091"/>
    <n v="376.58333333333331"/>
    <n v="8.2403355215171405"/>
  </r>
  <r>
    <x v="308"/>
    <x v="551"/>
    <x v="1"/>
    <x v="11"/>
    <x v="1092"/>
    <x v="274"/>
    <n v="796.68"/>
    <n v="-1120.6459399999994"/>
    <n v="3.2167294950737461E-6"/>
    <n v="609"/>
    <n v="265.56"/>
    <n v="56.905714285714282"/>
    <n v="2.9030353824290343"/>
  </r>
  <r>
    <x v="170"/>
    <x v="218"/>
    <x v="7"/>
    <x v="0"/>
    <x v="1093"/>
    <x v="115"/>
    <n v="1368.3"/>
    <n v="-549.02593999999931"/>
    <n v="1.6777138207522526E-5"/>
    <n v="1062.6399999999999"/>
    <n v="124.39090909090909"/>
    <n v="171.03749999999999"/>
    <n v="4.980888937424921"/>
  </r>
  <r>
    <x v="103"/>
    <x v="365"/>
    <x v="1"/>
    <x v="11"/>
    <x v="1094"/>
    <x v="63"/>
    <n v="2167.2600000000002"/>
    <n v="249.93406000000095"/>
    <n v="9.4985505661678138E-5"/>
    <n v="2098.39"/>
    <n v="722.42000000000007"/>
    <n v="154.80428571428573"/>
    <n v="7.8846727543929864"/>
  </r>
  <r>
    <x v="402"/>
    <x v="569"/>
    <x v="0"/>
    <x v="7"/>
    <x v="1095"/>
    <x v="111"/>
    <n v="2029.89"/>
    <n v="112.56406000000084"/>
    <n v="7.394675067929497E-5"/>
    <n v="1155.8800000000001"/>
    <n v="144.99214285714285"/>
    <n v="135.32599999999999"/>
    <n v="7.3841033102946536"/>
  </r>
  <r>
    <x v="150"/>
    <x v="357"/>
    <x v="0"/>
    <x v="9"/>
    <x v="1096"/>
    <x v="648"/>
    <n v="1604.4"/>
    <n v="-312.92593999999917"/>
    <n v="3.0027181414721196E-5"/>
    <n v="1761.76"/>
    <n v="267.40000000000003"/>
    <n v="106.96000000000001"/>
    <n v="5.8346061531747759"/>
  </r>
  <r>
    <x v="336"/>
    <x v="444"/>
    <x v="3"/>
    <x v="5"/>
    <x v="1097"/>
    <x v="516"/>
    <n v="3935.63"/>
    <n v="2018.3040600000008"/>
    <n v="4.0658752874907185E-4"/>
    <n v="3756.2400000000002"/>
    <n v="491.95375000000001"/>
    <n v="437.29222222222222"/>
    <n v="14.310861423220974"/>
  </r>
  <r>
    <x v="73"/>
    <x v="461"/>
    <x v="9"/>
    <x v="2"/>
    <x v="1098"/>
    <x v="269"/>
    <n v="1588.89"/>
    <n v="-328.43593999999916"/>
    <n v="2.8952609370321879E-5"/>
    <n v="874.34999999999991"/>
    <n v="158.88900000000001"/>
    <n v="158.88900000000001"/>
    <n v="5.7681333042910046"/>
  </r>
  <r>
    <x v="36"/>
    <x v="522"/>
    <x v="0"/>
    <x v="11"/>
    <x v="1099"/>
    <x v="508"/>
    <n v="1978.49"/>
    <n v="61.164060000000745"/>
    <n v="6.6991589556881839E-5"/>
    <n v="1701.83"/>
    <n v="659.49666666666667"/>
    <n v="131.89933333333335"/>
    <n v="7.1791066439275744"/>
  </r>
  <r>
    <x v="286"/>
    <x v="318"/>
    <x v="5"/>
    <x v="6"/>
    <x v="1100"/>
    <x v="74"/>
    <n v="3382.06"/>
    <n v="1464.7340600000007"/>
    <n v="3.6709622704811904E-4"/>
    <n v="3376.92"/>
    <n v="483.15142857142854"/>
    <n v="483.15142857142854"/>
    <n v="12.265839770790265"/>
  </r>
  <r>
    <x v="332"/>
    <x v="287"/>
    <x v="4"/>
    <x v="7"/>
    <x v="1101"/>
    <x v="649"/>
    <n v="3603.35"/>
    <n v="1686.0240600000006"/>
    <n v="3.974492962662725E-4"/>
    <n v="3668.04"/>
    <n v="257.38214285714287"/>
    <n v="327.57727272727271"/>
    <n v="13.055142929603999"/>
  </r>
  <r>
    <x v="364"/>
    <x v="55"/>
    <x v="10"/>
    <x v="4"/>
    <x v="1102"/>
    <x v="620"/>
    <n v="1904.28"/>
    <n v="-13.045939999999291"/>
    <n v="5.780414543115722E-5"/>
    <n v="1359.07"/>
    <n v="476.07"/>
    <n v="317.38"/>
    <n v="6.8985654253006805"/>
  </r>
  <r>
    <x v="182"/>
    <x v="386"/>
    <x v="2"/>
    <x v="6"/>
    <x v="1103"/>
    <x v="583"/>
    <n v="1707.24"/>
    <n v="-210.08593999999925"/>
    <n v="3.7991003966793524E-5"/>
    <n v="1423.8"/>
    <n v="243.89142857142858"/>
    <n v="100.42588235294117"/>
    <n v="6.1796069062873284"/>
  </r>
  <r>
    <x v="193"/>
    <x v="278"/>
    <x v="9"/>
    <x v="11"/>
    <x v="1104"/>
    <x v="481"/>
    <n v="1623.18"/>
    <n v="-294.1459399999992"/>
    <n v="3.1371220746707089E-5"/>
    <n v="1322.48"/>
    <n v="541.06000000000006"/>
    <n v="162.31800000000001"/>
    <n v="5.8744887988129273"/>
  </r>
  <r>
    <x v="166"/>
    <x v="569"/>
    <x v="3"/>
    <x v="12"/>
    <x v="1105"/>
    <x v="529"/>
    <n v="1601.6"/>
    <n v="-315.72593999999935"/>
    <n v="2.9830839765644136E-5"/>
    <n v="1440.7800000000002"/>
    <n v="133.46666666666667"/>
    <n v="177.95555555555555"/>
    <n v="5.792405063291139"/>
  </r>
  <r>
    <x v="197"/>
    <x v="43"/>
    <x v="2"/>
    <x v="7"/>
    <x v="1106"/>
    <x v="650"/>
    <n v="2305.48"/>
    <n v="388.15406000000075"/>
    <n v="1.1977999735593091E-4"/>
    <n v="1940.28"/>
    <n v="164.67714285714285"/>
    <n v="135.6164705882353"/>
    <n v="8.3347673619898046"/>
  </r>
  <r>
    <x v="371"/>
    <x v="477"/>
    <x v="7"/>
    <x v="7"/>
    <x v="1107"/>
    <x v="651"/>
    <n v="2444.88"/>
    <n v="527.55406000000085"/>
    <n v="1.4830247747000269E-4"/>
    <n v="2334.1499999999996"/>
    <n v="174.63428571428571"/>
    <n v="305.61"/>
    <n v="8.8384064782011418"/>
  </r>
  <r>
    <x v="390"/>
    <x v="427"/>
    <x v="11"/>
    <x v="9"/>
    <x v="1108"/>
    <x v="557"/>
    <n v="597.95000000000005"/>
    <n v="-1319.3759399999992"/>
    <n v="1.6716090327000454E-6"/>
    <n v="178.06"/>
    <n v="99.658333333333346"/>
    <n v="49.829166666666673"/>
    <n v="2.1603020340330215"/>
  </r>
  <r>
    <x v="366"/>
    <x v="351"/>
    <x v="8"/>
    <x v="7"/>
    <x v="1109"/>
    <x v="206"/>
    <n v="938.86"/>
    <n v="-978.46593999999925"/>
    <n v="5.0089925510555455E-6"/>
    <n v="420.21"/>
    <n v="67.061428571428578"/>
    <n v="58.678750000000001"/>
    <n v="3.3898757943385331"/>
  </r>
  <r>
    <x v="292"/>
    <x v="142"/>
    <x v="10"/>
    <x v="4"/>
    <x v="1110"/>
    <x v="411"/>
    <n v="1715.92"/>
    <n v="-201.40593999999919"/>
    <n v="3.8733185840681775E-5"/>
    <n v="1228.21"/>
    <n v="428.98"/>
    <n v="285.98666666666668"/>
    <n v="6.1948806816130544"/>
  </r>
  <r>
    <x v="121"/>
    <x v="514"/>
    <x v="10"/>
    <x v="0"/>
    <x v="1111"/>
    <x v="257"/>
    <n v="2658.45"/>
    <n v="741.12406000000055"/>
    <n v="1.9773490974502744E-4"/>
    <n v="2717"/>
    <n v="241.67727272727271"/>
    <n v="443.07499999999999"/>
    <n v="9.5941751777400839"/>
  </r>
  <r>
    <x v="403"/>
    <x v="570"/>
    <x v="11"/>
    <x v="12"/>
    <x v="1112"/>
    <x v="68"/>
    <n v="2186.0100000000002"/>
    <n v="268.68406000000095"/>
    <n v="9.8136816919319975E-5"/>
    <n v="1901.7900000000002"/>
    <n v="182.16750000000002"/>
    <n v="182.16750000000002"/>
    <n v="7.8797851632903182"/>
  </r>
  <r>
    <x v="137"/>
    <x v="369"/>
    <x v="8"/>
    <x v="6"/>
    <x v="1113"/>
    <x v="6"/>
    <n v="932.17"/>
    <n v="-985.1559399999993"/>
    <n v="4.9080281649353924E-6"/>
    <n v="818.72"/>
    <n v="133.16714285714286"/>
    <n v="58.260624999999997"/>
    <n v="3.3572354678383629"/>
  </r>
  <r>
    <x v="141"/>
    <x v="75"/>
    <x v="5"/>
    <x v="3"/>
    <x v="1114"/>
    <x v="298"/>
    <n v="1402.3"/>
    <n v="-515.02593999999931"/>
    <n v="1.8310020932535865E-5"/>
    <n v="1207.5"/>
    <n v="107.86923076923077"/>
    <n v="200.32857142857142"/>
    <n v="5.0471494385257705"/>
  </r>
  <r>
    <x v="128"/>
    <x v="290"/>
    <x v="0"/>
    <x v="11"/>
    <x v="1115"/>
    <x v="652"/>
    <n v="1169.24"/>
    <n v="-748.08593999999925"/>
    <n v="9.8136950229570072E-6"/>
    <n v="699.34999999999991"/>
    <n v="389.74666666666667"/>
    <n v="77.949333333333328"/>
    <n v="4.2060505773588979"/>
  </r>
  <r>
    <x v="357"/>
    <x v="195"/>
    <x v="3"/>
    <x v="8"/>
    <x v="1116"/>
    <x v="536"/>
    <n v="3891.49"/>
    <n v="1974.1640600000005"/>
    <n v="4.0807702535453191E-4"/>
    <n v="3693.6899999999996"/>
    <n v="778.298"/>
    <n v="432.38777777777773"/>
    <n v="13.981568641540617"/>
  </r>
  <r>
    <x v="93"/>
    <x v="237"/>
    <x v="0"/>
    <x v="2"/>
    <x v="1117"/>
    <x v="627"/>
    <n v="833.74"/>
    <n v="-1083.5859399999993"/>
    <n v="3.617729406223462E-6"/>
    <n v="190.5"/>
    <n v="83.373999999999995"/>
    <n v="55.582666666666668"/>
    <n v="2.9860678342466245"/>
  </r>
  <r>
    <x v="318"/>
    <x v="228"/>
    <x v="11"/>
    <x v="4"/>
    <x v="1118"/>
    <x v="165"/>
    <n v="1876.15"/>
    <n v="-41.175939999999173"/>
    <n v="5.4578254223661245E-5"/>
    <n v="1747.94"/>
    <n v="469.03750000000002"/>
    <n v="156.34583333333333"/>
    <n v="6.7139636415688519"/>
  </r>
  <r>
    <x v="46"/>
    <x v="571"/>
    <x v="1"/>
    <x v="0"/>
    <x v="1119"/>
    <x v="258"/>
    <n v="1897.69"/>
    <n v="-19.635939999999209"/>
    <n v="5.7035968314715146E-5"/>
    <n v="1609.9999999999998"/>
    <n v="172.51727272727274"/>
    <n v="135.54928571428573"/>
    <n v="6.7830360653393864"/>
  </r>
  <r>
    <x v="116"/>
    <x v="572"/>
    <x v="0"/>
    <x v="10"/>
    <x v="1120"/>
    <x v="248"/>
    <n v="1496.36"/>
    <n v="-420.96593999999936"/>
    <n v="2.317332334379275E-5"/>
    <n v="1444.3"/>
    <n v="748.18"/>
    <n v="99.757333333333321"/>
    <n v="5.3471983990851912"/>
  </r>
  <r>
    <x v="304"/>
    <x v="573"/>
    <x v="8"/>
    <x v="3"/>
    <x v="1121"/>
    <x v="653"/>
    <n v="815.6"/>
    <n v="-1101.7259399999994"/>
    <n v="3.4161778961369253E-6"/>
    <n v="544.26"/>
    <n v="62.738461538461543"/>
    <n v="50.975000000000001"/>
    <n v="2.9094281739378594"/>
  </r>
  <r>
    <x v="165"/>
    <x v="574"/>
    <x v="6"/>
    <x v="6"/>
    <x v="1122"/>
    <x v="599"/>
    <n v="1584.09"/>
    <n v="-333.23593999999935"/>
    <n v="2.8626445494329503E-5"/>
    <n v="1209.1099999999999"/>
    <n v="226.29857142857142"/>
    <n v="121.85307692307691"/>
    <n v="5.6506028394092889"/>
  </r>
  <r>
    <x v="327"/>
    <x v="466"/>
    <x v="6"/>
    <x v="4"/>
    <x v="1123"/>
    <x v="147"/>
    <n v="1126.8"/>
    <n v="-790.52593999999931"/>
    <n v="8.706514566924534E-6"/>
    <n v="816.4"/>
    <n v="281.7"/>
    <n v="86.676923076923075"/>
    <n v="4.014965259219669"/>
  </r>
  <r>
    <x v="393"/>
    <x v="506"/>
    <x v="11"/>
    <x v="8"/>
    <x v="1124"/>
    <x v="654"/>
    <n v="1236.47"/>
    <n v="-680.85593999999924"/>
    <n v="1.18169984867958E-5"/>
    <n v="893.84999999999991"/>
    <n v="247.29400000000001"/>
    <n v="103.03916666666667"/>
    <n v="4.4030695819386088"/>
  </r>
  <r>
    <x v="219"/>
    <x v="53"/>
    <x v="1"/>
    <x v="9"/>
    <x v="1125"/>
    <x v="321"/>
    <n v="2058.75"/>
    <n v="141.42406000000074"/>
    <n v="7.8068852509919942E-5"/>
    <n v="1887.05"/>
    <n v="343.125"/>
    <n v="147.05357142857142"/>
    <n v="7.3137589257167219"/>
  </r>
  <r>
    <x v="312"/>
    <x v="356"/>
    <x v="8"/>
    <x v="5"/>
    <x v="1126"/>
    <x v="471"/>
    <n v="2693.92"/>
    <n v="776.59406000000081"/>
    <n v="2.0645190400645958E-4"/>
    <n v="2447.6600000000003"/>
    <n v="336.74"/>
    <n v="168.37"/>
    <n v="9.5695357180917195"/>
  </r>
  <r>
    <x v="65"/>
    <x v="448"/>
    <x v="9"/>
    <x v="3"/>
    <x v="1127"/>
    <x v="519"/>
    <n v="1341.37"/>
    <n v="-575.95593999999937"/>
    <n v="1.5641146152152438E-5"/>
    <n v="825.66000000000008"/>
    <n v="103.18230769230769"/>
    <n v="134.137"/>
    <n v="4.7642337062688682"/>
  </r>
  <r>
    <x v="78"/>
    <x v="559"/>
    <x v="11"/>
    <x v="12"/>
    <x v="1128"/>
    <x v="508"/>
    <n v="1566.44"/>
    <n v="-350.88593999999921"/>
    <n v="2.7452682829463569E-5"/>
    <n v="1508.98"/>
    <n v="130.53666666666666"/>
    <n v="130.53666666666666"/>
    <n v="5.559483248154458"/>
  </r>
  <r>
    <x v="404"/>
    <x v="440"/>
    <x v="11"/>
    <x v="5"/>
    <x v="1129"/>
    <x v="439"/>
    <n v="4348.58"/>
    <n v="2431.2540600000007"/>
    <n v="3.5584823390819286E-4"/>
    <n v="4115.1499999999996"/>
    <n v="543.57249999999999"/>
    <n v="362.38166666666666"/>
    <n v="15.41557658903187"/>
  </r>
  <r>
    <x v="199"/>
    <x v="335"/>
    <x v="1"/>
    <x v="6"/>
    <x v="1130"/>
    <x v="655"/>
    <n v="2140.7800000000002"/>
    <n v="223.45406000000094"/>
    <n v="9.0649609526436342E-5"/>
    <n v="1789.92"/>
    <n v="305.8257142857143"/>
    <n v="152.91285714285715"/>
    <n v="7.5812026347475046"/>
  </r>
  <r>
    <x v="239"/>
    <x v="415"/>
    <x v="0"/>
    <x v="9"/>
    <x v="1131"/>
    <x v="530"/>
    <n v="2200.27"/>
    <n v="282.94406000000072"/>
    <n v="1.0057844822791363E-4"/>
    <n v="2123.17"/>
    <n v="366.71166666666664"/>
    <n v="146.68466666666666"/>
    <n v="7.7805792284027007"/>
  </r>
  <r>
    <x v="378"/>
    <x v="575"/>
    <x v="0"/>
    <x v="8"/>
    <x v="1132"/>
    <x v="191"/>
    <n v="2626.79"/>
    <n v="709.4640600000007"/>
    <n v="1.900534476542466E-4"/>
    <n v="2469.6"/>
    <n v="525.35799999999995"/>
    <n v="175.11933333333334"/>
    <n v="9.2871941733842469"/>
  </r>
  <r>
    <x v="234"/>
    <x v="576"/>
    <x v="2"/>
    <x v="10"/>
    <x v="1133"/>
    <x v="554"/>
    <n v="2369.75"/>
    <n v="452.42406000000074"/>
    <n v="1.3251155686729634E-4"/>
    <n v="2213.6799999999998"/>
    <n v="1184.875"/>
    <n v="139.39705882352942"/>
    <n v="8.3721957251369012"/>
  </r>
  <r>
    <x v="332"/>
    <x v="175"/>
    <x v="1"/>
    <x v="9"/>
    <x v="1134"/>
    <x v="242"/>
    <n v="2942.71"/>
    <n v="1025.3840600000008"/>
    <n v="2.692210454518216E-4"/>
    <n v="2840.04"/>
    <n v="490.45166666666665"/>
    <n v="210.19357142857143"/>
    <n v="10.393127074945257"/>
  </r>
  <r>
    <x v="282"/>
    <x v="131"/>
    <x v="11"/>
    <x v="7"/>
    <x v="1135"/>
    <x v="656"/>
    <n v="1293.8"/>
    <n v="-623.52593999999931"/>
    <n v="1.379348523141168E-5"/>
    <n v="1090.08"/>
    <n v="92.414285714285711"/>
    <n v="107.81666666666666"/>
    <n v="4.5659232072275548"/>
  </r>
  <r>
    <x v="336"/>
    <x v="32"/>
    <x v="11"/>
    <x v="2"/>
    <x v="1136"/>
    <x v="376"/>
    <n v="2141.8200000000002"/>
    <n v="224.4940600000009"/>
    <n v="9.0817368280575098E-5"/>
    <n v="2275.7399999999998"/>
    <n v="214.18200000000002"/>
    <n v="178.48500000000001"/>
    <n v="7.5421508556940626"/>
  </r>
  <r>
    <x v="138"/>
    <x v="577"/>
    <x v="1"/>
    <x v="9"/>
    <x v="1137"/>
    <x v="421"/>
    <n v="2112.11"/>
    <n v="194.78406000000086"/>
    <n v="8.6106491036086688E-5"/>
    <n v="2248.44"/>
    <n v="352.01833333333337"/>
    <n v="150.86500000000001"/>
    <n v="7.4278529980657639"/>
  </r>
  <r>
    <x v="150"/>
    <x v="494"/>
    <x v="2"/>
    <x v="4"/>
    <x v="1138"/>
    <x v="657"/>
    <n v="1535.35"/>
    <n v="-381.97593999999935"/>
    <n v="2.5480685864069396E-5"/>
    <n v="1078"/>
    <n v="383.83749999999998"/>
    <n v="90.314705882352939"/>
    <n v="5.3974196723616679"/>
  </r>
  <r>
    <x v="171"/>
    <x v="573"/>
    <x v="7"/>
    <x v="9"/>
    <x v="1139"/>
    <x v="264"/>
    <n v="1125"/>
    <n v="-792.32593999999926"/>
    <n v="8.6620604357356864E-6"/>
    <n v="744.4799999999999"/>
    <n v="187.5"/>
    <n v="140.625"/>
    <n v="3.9533330990617426"/>
  </r>
  <r>
    <x v="375"/>
    <x v="578"/>
    <x v="10"/>
    <x v="6"/>
    <x v="1140"/>
    <x v="587"/>
    <n v="1800.67"/>
    <n v="-116.65593999999919"/>
    <n v="4.6592723038616627E-5"/>
    <n v="1704.8799999999999"/>
    <n v="257.23857142857145"/>
    <n v="300.11166666666668"/>
    <n v="6.3190272318921963"/>
  </r>
  <r>
    <x v="197"/>
    <x v="47"/>
    <x v="11"/>
    <x v="10"/>
    <x v="1141"/>
    <x v="414"/>
    <n v="2337.13"/>
    <n v="419.80406000000085"/>
    <n v="1.2595730074130881E-4"/>
    <n v="1896.1200000000001"/>
    <n v="1168.5650000000001"/>
    <n v="194.76083333333335"/>
    <n v="8.1987300919104751"/>
  </r>
  <r>
    <x v="159"/>
    <x v="317"/>
    <x v="1"/>
    <x v="8"/>
    <x v="1142"/>
    <x v="658"/>
    <n v="1073.8"/>
    <n v="-843.52593999999931"/>
    <n v="7.4776841190981729E-6"/>
    <n v="577.28"/>
    <n v="214.76"/>
    <n v="76.7"/>
    <n v="3.7653411880216003"/>
  </r>
  <r>
    <x v="202"/>
    <x v="392"/>
    <x v="2"/>
    <x v="6"/>
    <x v="1143"/>
    <x v="379"/>
    <n v="1991.15"/>
    <n v="73.824060000000827"/>
    <n v="6.8659118221677139E-5"/>
    <n v="1415.04"/>
    <n v="284.45"/>
    <n v="117.12647058823529"/>
    <n v="6.9786555446516196"/>
  </r>
  <r>
    <x v="293"/>
    <x v="579"/>
    <x v="6"/>
    <x v="3"/>
    <x v="1144"/>
    <x v="247"/>
    <n v="628.88"/>
    <n v="-1288.4459399999992"/>
    <n v="1.8559349662228943E-6"/>
    <n v="379.41999999999996"/>
    <n v="48.375384615384618"/>
    <n v="48.375384615384618"/>
    <n v="2.203272255894615"/>
  </r>
  <r>
    <x v="307"/>
    <x v="304"/>
    <x v="8"/>
    <x v="5"/>
    <x v="1145"/>
    <x v="154"/>
    <n v="4049.6"/>
    <n v="2132.2740600000006"/>
    <n v="3.9897481265076869E-4"/>
    <n v="3879.6800000000003"/>
    <n v="506.2"/>
    <n v="253.1"/>
    <n v="14.186722718514627"/>
  </r>
  <r>
    <x v="116"/>
    <x v="286"/>
    <x v="6"/>
    <x v="6"/>
    <x v="1146"/>
    <x v="123"/>
    <n v="3036.45"/>
    <n v="1119.1240600000006"/>
    <n v="2.9256904072721377E-4"/>
    <n v="2779.92"/>
    <n v="433.77857142857141"/>
    <n v="233.57307692307691"/>
    <n v="10.628106405320265"/>
  </r>
  <r>
    <x v="37"/>
    <x v="575"/>
    <x v="1"/>
    <x v="6"/>
    <x v="1147"/>
    <x v="500"/>
    <n v="1187.77"/>
    <n v="-729.55593999999928"/>
    <n v="1.0334129676013427E-5"/>
    <n v="925.12"/>
    <n v="169.68142857142857"/>
    <n v="84.840714285714284"/>
    <n v="4.1537681412834413"/>
  </r>
  <r>
    <x v="319"/>
    <x v="562"/>
    <x v="10"/>
    <x v="12"/>
    <x v="1148"/>
    <x v="357"/>
    <n v="1566.98"/>
    <n v="-350.34593999999925"/>
    <n v="2.74880033305125E-5"/>
    <n v="1006.1999999999999"/>
    <n v="130.58166666666668"/>
    <n v="261.16333333333336"/>
    <n v="5.4745484400656812"/>
  </r>
  <r>
    <x v="127"/>
    <x v="580"/>
    <x v="5"/>
    <x v="11"/>
    <x v="1149"/>
    <x v="8"/>
    <n v="2516.98"/>
    <n v="599.65406000000075"/>
    <n v="1.6430511635046448E-4"/>
    <n v="2223.08"/>
    <n v="838.99333333333334"/>
    <n v="359.56857142857143"/>
    <n v="8.7751629885297913"/>
  </r>
  <r>
    <x v="72"/>
    <x v="75"/>
    <x v="0"/>
    <x v="11"/>
    <x v="1150"/>
    <x v="659"/>
    <n v="780.35"/>
    <n v="-1136.9759399999994"/>
    <n v="3.0530492453999533E-6"/>
    <n v="420"/>
    <n v="260.11666666666667"/>
    <n v="52.023333333333333"/>
    <n v="2.7169069006336604"/>
  </r>
  <r>
    <x v="384"/>
    <x v="7"/>
    <x v="7"/>
    <x v="7"/>
    <x v="1151"/>
    <x v="181"/>
    <n v="1345.43"/>
    <n v="-571.8959399999992"/>
    <n v="1.5808123404711354E-5"/>
    <n v="1056.51"/>
    <n v="96.102142857142866"/>
    <n v="168.17875000000001"/>
    <n v="4.6835033243986501"/>
  </r>
  <r>
    <x v="84"/>
    <x v="509"/>
    <x v="10"/>
    <x v="10"/>
    <x v="1151"/>
    <x v="558"/>
    <n v="2962.18"/>
    <n v="1044.8540600000006"/>
    <n v="2.7412001004662552E-4"/>
    <n v="2676.48"/>
    <n v="1481.09"/>
    <n v="493.69666666666666"/>
    <n v="10.311483969784524"/>
  </r>
  <r>
    <x v="155"/>
    <x v="518"/>
    <x v="8"/>
    <x v="1"/>
    <x v="1152"/>
    <x v="469"/>
    <n v="3692.47"/>
    <n v="1775.1440600000005"/>
    <n v="4.0445473612866822E-4"/>
    <n v="3934.9200000000005"/>
    <n v="410.27444444444444"/>
    <n v="230.77937499999999"/>
    <n v="12.852762017473632"/>
  </r>
  <r>
    <x v="248"/>
    <x v="581"/>
    <x v="2"/>
    <x v="5"/>
    <x v="1153"/>
    <x v="660"/>
    <n v="1696.51"/>
    <n v="-220.81593999999927"/>
    <n v="3.7089108249999517E-5"/>
    <n v="1071.6299999999999"/>
    <n v="212.06375"/>
    <n v="99.794705882352943"/>
    <n v="5.9009043478260867"/>
  </r>
  <r>
    <x v="215"/>
    <x v="544"/>
    <x v="1"/>
    <x v="10"/>
    <x v="1154"/>
    <x v="178"/>
    <n v="1922.61"/>
    <n v="5.2840600000006361"/>
    <n v="5.9981282902549017E-5"/>
    <n v="1435.58"/>
    <n v="961.30499999999995"/>
    <n v="137.3292857142857"/>
    <n v="6.6812969140950793"/>
  </r>
  <r>
    <x v="405"/>
    <x v="582"/>
    <x v="11"/>
    <x v="4"/>
    <x v="1155"/>
    <x v="149"/>
    <n v="1548.65"/>
    <n v="-368.67593999999917"/>
    <n v="2.6309597259301259E-5"/>
    <n v="1151.92"/>
    <n v="387.16250000000002"/>
    <n v="129.05416666666667"/>
    <n v="5.3638473261291217"/>
  </r>
  <r>
    <x v="20"/>
    <x v="365"/>
    <x v="4"/>
    <x v="2"/>
    <x v="1156"/>
    <x v="540"/>
    <n v="2093.7600000000002"/>
    <n v="176.43406000000095"/>
    <n v="8.3281209645412119E-5"/>
    <n v="1653.57"/>
    <n v="209.37600000000003"/>
    <n v="190.34181818181821"/>
    <n v="7.2506146760397563"/>
  </r>
  <r>
    <x v="42"/>
    <x v="99"/>
    <x v="7"/>
    <x v="1"/>
    <x v="1157"/>
    <x v="661"/>
    <n v="2272.11"/>
    <n v="354.78406000000086"/>
    <n v="1.1346548591643792E-4"/>
    <n v="2213.4"/>
    <n v="252.45666666666668"/>
    <n v="284.01375000000002"/>
    <n v="7.8641492454658728"/>
  </r>
  <r>
    <x v="399"/>
    <x v="583"/>
    <x v="2"/>
    <x v="0"/>
    <x v="1158"/>
    <x v="662"/>
    <n v="1371.92"/>
    <n v="-545.40593999999919"/>
    <n v="1.6935021191346173E-5"/>
    <n v="1053.2700000000002"/>
    <n v="124.72000000000001"/>
    <n v="80.701176470588237"/>
    <n v="4.7463068673239928"/>
  </r>
  <r>
    <x v="288"/>
    <x v="2"/>
    <x v="8"/>
    <x v="8"/>
    <x v="1158"/>
    <x v="214"/>
    <n v="3618.25"/>
    <n v="1700.9240600000007"/>
    <n v="3.9884350087486341E-4"/>
    <n v="3697.3599999999997"/>
    <n v="723.65"/>
    <n v="226.140625"/>
    <n v="12.5177304964539"/>
  </r>
  <r>
    <x v="402"/>
    <x v="483"/>
    <x v="4"/>
    <x v="12"/>
    <x v="1159"/>
    <x v="27"/>
    <n v="2418.19"/>
    <n v="500.86406000000079"/>
    <n v="1.4258481662451756E-4"/>
    <n v="2306.08"/>
    <n v="201.51583333333335"/>
    <n v="219.83545454545455"/>
    <n v="8.3561629634748957"/>
  </r>
  <r>
    <x v="346"/>
    <x v="582"/>
    <x v="4"/>
    <x v="1"/>
    <x v="1160"/>
    <x v="606"/>
    <n v="1657.61"/>
    <n v="-259.71593999999936"/>
    <n v="3.3960805801450773E-5"/>
    <n v="1345.52"/>
    <n v="184.17888888888888"/>
    <n v="150.69181818181818"/>
    <n v="5.7267576438072201"/>
  </r>
  <r>
    <x v="406"/>
    <x v="584"/>
    <x v="10"/>
    <x v="9"/>
    <x v="1161"/>
    <x v="663"/>
    <n v="901.8"/>
    <n v="-1015.5259399999993"/>
    <n v="4.4720343463350612E-6"/>
    <n v="817.65000000000009"/>
    <n v="150.29999999999998"/>
    <n v="150.29999999999998"/>
    <n v="3.1108351443651041"/>
  </r>
  <r>
    <x v="372"/>
    <x v="585"/>
    <x v="1"/>
    <x v="8"/>
    <x v="1162"/>
    <x v="664"/>
    <n v="3421.45"/>
    <n v="1504.1240600000006"/>
    <n v="3.7372725307342807E-4"/>
    <n v="3316.6000000000004"/>
    <n v="684.29"/>
    <n v="244.38928571428571"/>
    <n v="11.788753747028217"/>
  </r>
  <r>
    <x v="43"/>
    <x v="204"/>
    <x v="9"/>
    <x v="2"/>
    <x v="1163"/>
    <x v="421"/>
    <n v="2674.33"/>
    <n v="757.00406000000066"/>
    <n v="2.0162399535826963E-4"/>
    <n v="2440.1999999999998"/>
    <n v="267.43299999999999"/>
    <n v="267.43299999999999"/>
    <n v="9.2084911507471929"/>
  </r>
  <r>
    <x v="364"/>
    <x v="57"/>
    <x v="7"/>
    <x v="5"/>
    <x v="1164"/>
    <x v="263"/>
    <n v="2024.64"/>
    <n v="107.31406000000084"/>
    <n v="7.3213748534465414E-5"/>
    <n v="1835.4"/>
    <n v="253.08"/>
    <n v="253.08"/>
    <n v="6.9711806631546329"/>
  </r>
  <r>
    <x v="213"/>
    <x v="490"/>
    <x v="8"/>
    <x v="6"/>
    <x v="1165"/>
    <x v="594"/>
    <n v="2822.04"/>
    <n v="904.7140600000007"/>
    <n v="2.3862432317603126E-4"/>
    <n v="2331"/>
    <n v="403.14857142857142"/>
    <n v="176.3775"/>
    <n v="9.7150922610851005"/>
  </r>
  <r>
    <x v="262"/>
    <x v="421"/>
    <x v="0"/>
    <x v="1"/>
    <x v="1166"/>
    <x v="261"/>
    <n v="3572.47"/>
    <n v="1655.1440600000005"/>
    <n v="3.9428262372891848E-4"/>
    <n v="3909.3900000000003"/>
    <n v="396.94111111111107"/>
    <n v="238.16466666666665"/>
    <n v="12.290889699305028"/>
  </r>
  <r>
    <x v="129"/>
    <x v="311"/>
    <x v="8"/>
    <x v="8"/>
    <x v="1167"/>
    <x v="665"/>
    <n v="3182.85"/>
    <n v="1265.5240600000006"/>
    <n v="3.270570378491161E-4"/>
    <n v="3221.64"/>
    <n v="636.56999999999994"/>
    <n v="198.92812499999999"/>
    <n v="10.937253015360296"/>
  </r>
  <r>
    <x v="407"/>
    <x v="586"/>
    <x v="0"/>
    <x v="6"/>
    <x v="1168"/>
    <x v="310"/>
    <n v="2493.9899999999998"/>
    <n v="576.66406000000052"/>
    <n v="1.5911760666296865E-4"/>
    <n v="2170.8000000000002"/>
    <n v="356.28428571428566"/>
    <n v="166.26599999999999"/>
    <n v="8.5630557939914151"/>
  </r>
  <r>
    <x v="26"/>
    <x v="510"/>
    <x v="2"/>
    <x v="9"/>
    <x v="1169"/>
    <x v="351"/>
    <n v="881.27"/>
    <n v="-1036.0559399999993"/>
    <n v="4.1971584405561401E-6"/>
    <n v="590.19000000000005"/>
    <n v="146.87833333333333"/>
    <n v="51.839411764705879"/>
    <n v="3.0166016293557885"/>
  </r>
  <r>
    <x v="93"/>
    <x v="587"/>
    <x v="6"/>
    <x v="0"/>
    <x v="1170"/>
    <x v="666"/>
    <n v="525.75"/>
    <n v="-1391.5759399999993"/>
    <n v="1.3043506550540723E-6"/>
    <n v="195"/>
    <n v="47.795454545454547"/>
    <n v="40.442307692307693"/>
    <n v="1.7962077212162624"/>
  </r>
  <r>
    <x v="321"/>
    <x v="565"/>
    <x v="2"/>
    <x v="0"/>
    <x v="1171"/>
    <x v="231"/>
    <n v="1237.5"/>
    <n v="-679.82593999999926"/>
    <n v="1.1850239567237974E-5"/>
    <n v="1040.52"/>
    <n v="112.5"/>
    <n v="72.794117647058826"/>
    <n v="4.226145755071375"/>
  </r>
  <r>
    <x v="134"/>
    <x v="257"/>
    <x v="8"/>
    <x v="12"/>
    <x v="1172"/>
    <x v="667"/>
    <n v="1235.4000000000001"/>
    <n v="-681.92593999999917"/>
    <n v="1.1782551335610631E-5"/>
    <n v="757.62"/>
    <n v="102.95"/>
    <n v="77.212500000000006"/>
    <n v="4.2140810478919359"/>
  </r>
  <r>
    <x v="312"/>
    <x v="334"/>
    <x v="9"/>
    <x v="2"/>
    <x v="1173"/>
    <x v="363"/>
    <n v="1682.24"/>
    <n v="-235.08593999999925"/>
    <n v="3.5916020578224996E-5"/>
    <n v="1433.54"/>
    <n v="168.22399999999999"/>
    <n v="168.22399999999999"/>
    <n v="5.7363431767032669"/>
  </r>
  <r>
    <x v="169"/>
    <x v="547"/>
    <x v="3"/>
    <x v="3"/>
    <x v="1174"/>
    <x v="28"/>
    <n v="4164.28"/>
    <n v="2246.9540600000005"/>
    <n v="3.8610715080261292E-4"/>
    <n v="4289.0999999999995"/>
    <n v="320.32923076923078"/>
    <n v="462.69777777777773"/>
    <n v="14.188347529812605"/>
  </r>
  <r>
    <x v="374"/>
    <x v="156"/>
    <x v="4"/>
    <x v="2"/>
    <x v="1175"/>
    <x v="668"/>
    <n v="1555.11"/>
    <n v="-362.21593999999936"/>
    <n v="2.6720096761148747E-5"/>
    <n v="1406.2"/>
    <n v="155.511"/>
    <n v="141.37363636363636"/>
    <n v="5.2936310719270177"/>
  </r>
  <r>
    <x v="93"/>
    <x v="149"/>
    <x v="9"/>
    <x v="9"/>
    <x v="1176"/>
    <x v="242"/>
    <n v="1046.3900000000001"/>
    <n v="-870.93593999999916"/>
    <n v="6.9038524903774264E-6"/>
    <n v="307"/>
    <n v="174.39833333333334"/>
    <n v="104.63900000000001"/>
    <n v="3.5583024449960896"/>
  </r>
  <r>
    <x v="282"/>
    <x v="241"/>
    <x v="9"/>
    <x v="3"/>
    <x v="1177"/>
    <x v="442"/>
    <n v="917.59"/>
    <n v="-999.73593999999923"/>
    <n v="4.6942197722731724E-6"/>
    <n v="463.68"/>
    <n v="70.583846153846153"/>
    <n v="91.759"/>
    <n v="3.1200992893331976"/>
  </r>
  <r>
    <x v="375"/>
    <x v="588"/>
    <x v="5"/>
    <x v="8"/>
    <x v="1178"/>
    <x v="121"/>
    <n v="2373.21"/>
    <n v="455.88406000000077"/>
    <n v="1.3321773947264673E-4"/>
    <n v="1692.7600000000002"/>
    <n v="474.642"/>
    <n v="339.03000000000003"/>
    <n v="8.0636403791920088"/>
  </r>
  <r>
    <x v="175"/>
    <x v="10"/>
    <x v="4"/>
    <x v="12"/>
    <x v="1179"/>
    <x v="112"/>
    <n v="2123.83"/>
    <n v="206.50406000000066"/>
    <n v="8.7944659631818456E-5"/>
    <n v="2357.41"/>
    <n v="176.98583333333332"/>
    <n v="193.07545454545453"/>
    <n v="7.2096883698825449"/>
  </r>
  <r>
    <x v="339"/>
    <x v="355"/>
    <x v="2"/>
    <x v="7"/>
    <x v="1180"/>
    <x v="565"/>
    <n v="2204.94"/>
    <n v="287.61406000000079"/>
    <n v="1.0138648349433654E-4"/>
    <n v="2007.49"/>
    <n v="157.49571428571429"/>
    <n v="129.70235294117649"/>
    <n v="7.4847754506262953"/>
  </r>
  <r>
    <x v="173"/>
    <x v="589"/>
    <x v="4"/>
    <x v="12"/>
    <x v="1181"/>
    <x v="580"/>
    <n v="3683.58"/>
    <n v="1766.2540600000007"/>
    <n v="4.0390160857382108E-4"/>
    <n v="3621.12"/>
    <n v="306.96499999999997"/>
    <n v="334.87090909090909"/>
    <n v="12.500695693487629"/>
  </r>
  <r>
    <x v="240"/>
    <x v="283"/>
    <x v="0"/>
    <x v="0"/>
    <x v="1182"/>
    <x v="669"/>
    <n v="1986.94"/>
    <n v="69.614060000000791"/>
    <n v="6.8101307972899167E-5"/>
    <n v="1374.5900000000001"/>
    <n v="180.63090909090909"/>
    <n v="132.46266666666668"/>
    <n v="6.7358464980676658"/>
  </r>
  <r>
    <x v="147"/>
    <x v="590"/>
    <x v="10"/>
    <x v="11"/>
    <x v="1183"/>
    <x v="242"/>
    <n v="2916.44"/>
    <n v="999.11406000000079"/>
    <n v="2.6258388209995996E-4"/>
    <n v="2592.6"/>
    <n v="972.14666666666665"/>
    <n v="486.07333333333332"/>
    <n v="9.8778662150719736"/>
  </r>
  <r>
    <x v="109"/>
    <x v="376"/>
    <x v="0"/>
    <x v="4"/>
    <x v="1184"/>
    <x v="670"/>
    <n v="3373.92"/>
    <n v="1456.5940600000008"/>
    <n v="3.6566638168952119E-4"/>
    <n v="3709.92"/>
    <n v="843.48"/>
    <n v="224.928"/>
    <n v="11.36650608092174"/>
  </r>
  <r>
    <x v="197"/>
    <x v="591"/>
    <x v="6"/>
    <x v="7"/>
    <x v="1185"/>
    <x v="52"/>
    <n v="946.03"/>
    <n v="-971.29593999999929"/>
    <n v="5.1192409311447321E-6"/>
    <n v="745.2"/>
    <n v="67.573571428571427"/>
    <n v="72.771538461538455"/>
    <n v="3.1856079738694141"/>
  </r>
  <r>
    <x v="129"/>
    <x v="530"/>
    <x v="11"/>
    <x v="0"/>
    <x v="1186"/>
    <x v="489"/>
    <n v="2457.88"/>
    <n v="540.55406000000085"/>
    <n v="1.5112893534146158E-4"/>
    <n v="2387.9700000000003"/>
    <n v="223.44363636363639"/>
    <n v="204.82333333333335"/>
    <n v="8.2748543918122763"/>
  </r>
  <r>
    <x v="408"/>
    <x v="517"/>
    <x v="6"/>
    <x v="5"/>
    <x v="1187"/>
    <x v="531"/>
    <n v="1067.3900000000001"/>
    <n v="-849.93593999999916"/>
    <n v="7.3398755183710929E-6"/>
    <n v="376"/>
    <n v="133.42375000000001"/>
    <n v="82.106923076923081"/>
    <n v="3.5933007911126076"/>
  </r>
  <r>
    <x v="88"/>
    <x v="572"/>
    <x v="6"/>
    <x v="4"/>
    <x v="1188"/>
    <x v="671"/>
    <n v="1838.19"/>
    <n v="-79.135939999999209"/>
    <n v="5.0442118965589966E-5"/>
    <n v="1994.75"/>
    <n v="459.54750000000001"/>
    <n v="141.39923076923077"/>
    <n v="6.1837785103949408"/>
  </r>
  <r>
    <x v="79"/>
    <x v="592"/>
    <x v="5"/>
    <x v="0"/>
    <x v="1189"/>
    <x v="489"/>
    <n v="995.74"/>
    <n v="-921.58593999999925"/>
    <n v="5.9444854193935562E-6"/>
    <n v="332.64000000000004"/>
    <n v="90.521818181818176"/>
    <n v="142.24857142857144"/>
    <n v="3.3478129307736273"/>
  </r>
  <r>
    <x v="407"/>
    <x v="447"/>
    <x v="9"/>
    <x v="12"/>
    <x v="1190"/>
    <x v="275"/>
    <n v="1996.43"/>
    <n v="79.1040600000008"/>
    <n v="6.9363338078018657E-5"/>
    <n v="1821.0600000000002"/>
    <n v="166.36916666666667"/>
    <n v="199.643"/>
    <n v="6.710237967195483"/>
  </r>
  <r>
    <x v="199"/>
    <x v="593"/>
    <x v="2"/>
    <x v="0"/>
    <x v="1191"/>
    <x v="340"/>
    <n v="2274.94"/>
    <n v="357.61406000000079"/>
    <n v="1.1399299890358455E-4"/>
    <n v="2004.62"/>
    <n v="206.81272727272727"/>
    <n v="133.82"/>
    <n v="7.6388972835029048"/>
  </r>
  <r>
    <x v="400"/>
    <x v="16"/>
    <x v="2"/>
    <x v="12"/>
    <x v="1192"/>
    <x v="465"/>
    <n v="1095.98"/>
    <n v="-821.34593999999925"/>
    <n v="7.9721534416435998E-6"/>
    <n v="837.40000000000009"/>
    <n v="91.331666666666663"/>
    <n v="64.469411764705882"/>
    <n v="3.6737170247712267"/>
  </r>
  <r>
    <x v="34"/>
    <x v="174"/>
    <x v="3"/>
    <x v="12"/>
    <x v="1193"/>
    <x v="672"/>
    <n v="1145.49"/>
    <n v="-771.83593999999925"/>
    <n v="9.1799525534381044E-6"/>
    <n v="625.5"/>
    <n v="95.457499999999996"/>
    <n v="127.27666666666667"/>
    <n v="3.8372303363258746"/>
  </r>
  <r>
    <x v="174"/>
    <x v="81"/>
    <x v="8"/>
    <x v="4"/>
    <x v="1194"/>
    <x v="673"/>
    <n v="1632.44"/>
    <n v="-284.88593999999921"/>
    <n v="3.2051548047618818E-5"/>
    <n v="1541.3200000000002"/>
    <n v="408.11"/>
    <n v="102.0275"/>
    <n v="5.4507329126181174"/>
  </r>
  <r>
    <x v="115"/>
    <x v="88"/>
    <x v="3"/>
    <x v="9"/>
    <x v="1195"/>
    <x v="301"/>
    <n v="1987.81"/>
    <n v="70.484060000000682"/>
    <n v="6.8216311270339309E-5"/>
    <n v="1805.7599999999998"/>
    <n v="331.30166666666668"/>
    <n v="220.86777777777777"/>
    <n v="6.6366519764957266"/>
  </r>
  <r>
    <x v="338"/>
    <x v="489"/>
    <x v="5"/>
    <x v="12"/>
    <x v="1196"/>
    <x v="166"/>
    <n v="2455.1"/>
    <n v="537.77406000000065"/>
    <n v="1.5052225957231974E-4"/>
    <n v="1983.6000000000001"/>
    <n v="204.59166666666667"/>
    <n v="350.7285714285714"/>
    <n v="8.1959606075780336"/>
  </r>
  <r>
    <x v="5"/>
    <x v="147"/>
    <x v="11"/>
    <x v="12"/>
    <x v="1197"/>
    <x v="629"/>
    <n v="1274.07"/>
    <n v="-643.25593999999933"/>
    <n v="1.3083616705387587E-5"/>
    <n v="811.70999999999992"/>
    <n v="106.1725"/>
    <n v="106.1725"/>
    <n v="4.2470415680522677"/>
  </r>
  <r>
    <x v="122"/>
    <x v="45"/>
    <x v="0"/>
    <x v="2"/>
    <x v="1198"/>
    <x v="79"/>
    <n v="1834.24"/>
    <n v="-83.085939999999255"/>
    <n v="5.0025806288845446E-5"/>
    <n v="1300.92"/>
    <n v="183.42400000000001"/>
    <n v="122.28266666666667"/>
    <n v="6.1076185402237613"/>
  </r>
  <r>
    <x v="178"/>
    <x v="138"/>
    <x v="6"/>
    <x v="0"/>
    <x v="1198"/>
    <x v="236"/>
    <n v="2101.71"/>
    <n v="184.38406000000077"/>
    <n v="8.4497345701967433E-5"/>
    <n v="1728.22"/>
    <n v="191.06454545454545"/>
    <n v="161.67000000000002"/>
    <n v="6.9982352157698458"/>
  </r>
  <r>
    <x v="409"/>
    <x v="278"/>
    <x v="8"/>
    <x v="1"/>
    <x v="1199"/>
    <x v="75"/>
    <n v="2380.0100000000002"/>
    <n v="462.68406000000095"/>
    <n v="1.3461166767793923E-4"/>
    <n v="1932.48"/>
    <n v="264.44555555555559"/>
    <n v="148.75062500000001"/>
    <n v="7.9238580370222405"/>
  </r>
  <r>
    <x v="390"/>
    <x v="451"/>
    <x v="3"/>
    <x v="5"/>
    <x v="1200"/>
    <x v="674"/>
    <n v="895.38"/>
    <n v="-1021.9459399999993"/>
    <n v="4.3844044414040934E-6"/>
    <n v="422.24"/>
    <n v="111.9225"/>
    <n v="99.486666666666665"/>
    <n v="2.9790391269630025"/>
  </r>
  <r>
    <x v="216"/>
    <x v="69"/>
    <x v="4"/>
    <x v="0"/>
    <x v="1201"/>
    <x v="531"/>
    <n v="1401.04"/>
    <n v="-516.2859399999993"/>
    <n v="1.8251185801889613E-5"/>
    <n v="474.3"/>
    <n v="127.36727272727272"/>
    <n v="127.36727272727272"/>
    <n v="4.6575579269306209"/>
  </r>
  <r>
    <x v="410"/>
    <x v="131"/>
    <x v="10"/>
    <x v="9"/>
    <x v="1202"/>
    <x v="675"/>
    <n v="2792.28"/>
    <n v="874.95406000000094"/>
    <n v="2.3108537579394356E-4"/>
    <n v="2626.79"/>
    <n v="465.38000000000005"/>
    <n v="465.38000000000005"/>
    <n v="9.2813029749044382"/>
  </r>
  <r>
    <x v="195"/>
    <x v="323"/>
    <x v="5"/>
    <x v="6"/>
    <x v="1203"/>
    <x v="676"/>
    <n v="947.63"/>
    <n v="-969.69593999999927"/>
    <n v="5.1441344851483435E-6"/>
    <n v="549.08000000000004"/>
    <n v="135.37571428571428"/>
    <n v="135.37571428571428"/>
    <n v="3.1410719612847626"/>
  </r>
  <r>
    <x v="83"/>
    <x v="594"/>
    <x v="11"/>
    <x v="6"/>
    <x v="1204"/>
    <x v="644"/>
    <n v="1098.58"/>
    <n v="-818.74593999999934"/>
    <n v="8.0319455011171395E-6"/>
    <n v="801.06"/>
    <n v="156.94"/>
    <n v="91.548333333333332"/>
    <n v="3.6406959403479697"/>
  </r>
  <r>
    <x v="134"/>
    <x v="565"/>
    <x v="5"/>
    <x v="11"/>
    <x v="1205"/>
    <x v="427"/>
    <n v="571.57000000000005"/>
    <n v="-1345.7559399999991"/>
    <n v="1.5277234838311629E-6"/>
    <n v="480.24"/>
    <n v="190.52333333333334"/>
    <n v="81.652857142857144"/>
    <n v="1.8922399523273523"/>
  </r>
  <r>
    <x v="204"/>
    <x v="509"/>
    <x v="10"/>
    <x v="10"/>
    <x v="1206"/>
    <x v="368"/>
    <n v="1390.73"/>
    <n v="-526.59593999999925"/>
    <n v="1.7775699934356952E-5"/>
    <n v="656"/>
    <n v="695.36500000000001"/>
    <n v="231.78833333333333"/>
    <n v="4.6039990730625355"/>
  </r>
  <r>
    <x v="142"/>
    <x v="230"/>
    <x v="5"/>
    <x v="1"/>
    <x v="1207"/>
    <x v="677"/>
    <n v="2626.8"/>
    <n v="709.47406000000092"/>
    <n v="1.9005585773244958E-4"/>
    <n v="2440.36"/>
    <n v="291.86666666666667"/>
    <n v="375.25714285714287"/>
    <n v="8.6931197670185654"/>
  </r>
  <r>
    <x v="343"/>
    <x v="543"/>
    <x v="11"/>
    <x v="3"/>
    <x v="1208"/>
    <x v="61"/>
    <n v="1411.11"/>
    <n v="-506.21593999999936"/>
    <n v="1.8725861340915392E-5"/>
    <n v="1228.92"/>
    <n v="108.54692307692306"/>
    <n v="117.59249999999999"/>
    <n v="4.6689938126592327"/>
  </r>
  <r>
    <x v="268"/>
    <x v="143"/>
    <x v="11"/>
    <x v="12"/>
    <x v="1209"/>
    <x v="678"/>
    <n v="2773.58"/>
    <n v="856.25406000000066"/>
    <n v="2.2636283007928984E-4"/>
    <n v="2861.23"/>
    <n v="231.13166666666666"/>
    <n v="231.13166666666666"/>
    <n v="9.1661323903631988"/>
  </r>
  <r>
    <x v="15"/>
    <x v="383"/>
    <x v="3"/>
    <x v="6"/>
    <x v="1210"/>
    <x v="271"/>
    <n v="2281.64"/>
    <n v="364.31406000000061"/>
    <n v="1.1524781519399299E-4"/>
    <n v="2024.4"/>
    <n v="325.94857142857143"/>
    <n v="253.51555555555555"/>
    <n v="7.517264101212441"/>
  </r>
  <r>
    <x v="86"/>
    <x v="340"/>
    <x v="1"/>
    <x v="4"/>
    <x v="1211"/>
    <x v="524"/>
    <n v="949.84"/>
    <n v="-967.48593999999923"/>
    <n v="5.1786950140024657E-6"/>
    <n v="576.18000000000006"/>
    <n v="237.46"/>
    <n v="67.845714285714294"/>
    <n v="3.1280750864482139"/>
  </r>
  <r>
    <x v="249"/>
    <x v="359"/>
    <x v="4"/>
    <x v="8"/>
    <x v="1212"/>
    <x v="679"/>
    <n v="1352.45"/>
    <n v="-564.87593999999922"/>
    <n v="1.6100396996070917E-5"/>
    <n v="744.8"/>
    <n v="270.49"/>
    <n v="122.95"/>
    <n v="4.4450469992769346"/>
  </r>
  <r>
    <x v="71"/>
    <x v="325"/>
    <x v="10"/>
    <x v="7"/>
    <x v="1213"/>
    <x v="391"/>
    <n v="4251.34"/>
    <n v="2334.0140600000009"/>
    <n v="3.7316008733485396E-4"/>
    <n v="4406.8"/>
    <n v="303.66714285714289"/>
    <n v="708.55666666666673"/>
    <n v="13.96308339081026"/>
  </r>
  <r>
    <x v="173"/>
    <x v="500"/>
    <x v="3"/>
    <x v="3"/>
    <x v="1214"/>
    <x v="389"/>
    <n v="3082.62"/>
    <n v="1165.2940600000006"/>
    <n v="3.0377055631242942E-4"/>
    <n v="2866.72"/>
    <n v="237.12461538461537"/>
    <n v="342.51333333333332"/>
    <n v="10.112587343765378"/>
  </r>
  <r>
    <x v="275"/>
    <x v="179"/>
    <x v="11"/>
    <x v="3"/>
    <x v="1215"/>
    <x v="364"/>
    <n v="1126.57"/>
    <n v="-790.75593999999933"/>
    <n v="8.7008232773518323E-6"/>
    <n v="591.84"/>
    <n v="86.65923076923076"/>
    <n v="93.880833333333328"/>
    <n v="3.6866614307219057"/>
  </r>
  <r>
    <x v="143"/>
    <x v="457"/>
    <x v="8"/>
    <x v="5"/>
    <x v="1216"/>
    <x v="680"/>
    <n v="1387.66"/>
    <n v="-529.66593999999918"/>
    <n v="1.7636142871662558E-5"/>
    <n v="973.09999999999991"/>
    <n v="173.45750000000001"/>
    <n v="86.728750000000005"/>
    <n v="4.5369123128228601"/>
  </r>
  <r>
    <x v="241"/>
    <x v="509"/>
    <x v="6"/>
    <x v="8"/>
    <x v="1216"/>
    <x v="681"/>
    <n v="2400.69"/>
    <n v="483.36406000000079"/>
    <n v="1.3889967404592953E-4"/>
    <n v="2263.1999999999998"/>
    <n v="480.13800000000003"/>
    <n v="184.66846153846154"/>
    <n v="7.8489831949257827"/>
  </r>
  <r>
    <x v="22"/>
    <x v="208"/>
    <x v="9"/>
    <x v="0"/>
    <x v="1217"/>
    <x v="122"/>
    <n v="946.68"/>
    <n v="-970.64593999999931"/>
    <n v="5.1293410383158215E-6"/>
    <n v="607.86"/>
    <n v="86.061818181818182"/>
    <n v="94.667999999999992"/>
    <n v="3.0941299516276639"/>
  </r>
  <r>
    <x v="238"/>
    <x v="575"/>
    <x v="9"/>
    <x v="3"/>
    <x v="1218"/>
    <x v="682"/>
    <n v="1918.11"/>
    <n v="0.78406000000063614"/>
    <n v="5.944126123488495E-5"/>
    <n v="1528.8"/>
    <n v="147.54692307692306"/>
    <n v="191.81099999999998"/>
    <n v="6.2673092631922884"/>
  </r>
  <r>
    <x v="337"/>
    <x v="510"/>
    <x v="10"/>
    <x v="5"/>
    <x v="1219"/>
    <x v="683"/>
    <n v="1452.98"/>
    <n v="-464.34593999999925"/>
    <n v="2.0811794164015011E-5"/>
    <n v="1180.3800000000001"/>
    <n v="181.6225"/>
    <n v="242.16333333333333"/>
    <n v="4.7465943615040347"/>
  </r>
  <r>
    <x v="11"/>
    <x v="595"/>
    <x v="9"/>
    <x v="11"/>
    <x v="1220"/>
    <x v="416"/>
    <n v="1440.81"/>
    <n v="-476.51593999999932"/>
    <n v="2.0186449557140676E-5"/>
    <n v="1356.6000000000001"/>
    <n v="480.27"/>
    <n v="144.08099999999999"/>
    <n v="4.7011550509005477"/>
  </r>
  <r>
    <x v="115"/>
    <x v="301"/>
    <x v="7"/>
    <x v="9"/>
    <x v="1221"/>
    <x v="684"/>
    <n v="2302.1999999999998"/>
    <n v="384.87406000000055"/>
    <n v="1.1915024045792729E-4"/>
    <n v="2183.04"/>
    <n v="383.7"/>
    <n v="287.77499999999998"/>
    <n v="7.5002443394689688"/>
  </r>
  <r>
    <x v="285"/>
    <x v="398"/>
    <x v="8"/>
    <x v="6"/>
    <x v="1222"/>
    <x v="663"/>
    <n v="4413.76"/>
    <n v="2496.434060000001"/>
    <n v="3.4278576766838813E-4"/>
    <n v="4222.5599999999995"/>
    <n v="630.53714285714284"/>
    <n v="275.86"/>
    <n v="14.363967716740435"/>
  </r>
  <r>
    <x v="60"/>
    <x v="157"/>
    <x v="0"/>
    <x v="3"/>
    <x v="1223"/>
    <x v="685"/>
    <n v="3914.04"/>
    <n v="1996.7140600000007"/>
    <n v="4.0741950908735898E-4"/>
    <n v="3384"/>
    <n v="301.08"/>
    <n v="260.93599999999998"/>
    <n v="12.737283998828467"/>
  </r>
  <r>
    <x v="122"/>
    <x v="397"/>
    <x v="3"/>
    <x v="7"/>
    <x v="1224"/>
    <x v="686"/>
    <n v="1926.38"/>
    <n v="9.0540600000008453"/>
    <n v="6.0436486886124776E-5"/>
    <n v="1625.04"/>
    <n v="137.59857142857143"/>
    <n v="214.04222222222222"/>
    <n v="6.2662806583826685"/>
  </r>
  <r>
    <x v="284"/>
    <x v="596"/>
    <x v="11"/>
    <x v="8"/>
    <x v="1225"/>
    <x v="437"/>
    <n v="1188.32"/>
    <n v="-729.00593999999933"/>
    <n v="1.0349934697067875E-5"/>
    <n v="621.5"/>
    <n v="237.66399999999999"/>
    <n v="99.026666666666657"/>
    <n v="3.8606887589343728"/>
  </r>
  <r>
    <x v="411"/>
    <x v="580"/>
    <x v="7"/>
    <x v="7"/>
    <x v="1226"/>
    <x v="687"/>
    <n v="2606.2199999999998"/>
    <n v="688.89406000000054"/>
    <n v="1.8511890523862054E-4"/>
    <n v="2864.64"/>
    <n v="186.15857142857141"/>
    <n v="325.77749999999997"/>
    <n v="8.4442068429237942"/>
  </r>
  <r>
    <x v="277"/>
    <x v="597"/>
    <x v="10"/>
    <x v="3"/>
    <x v="1227"/>
    <x v="25"/>
    <n v="1514.68"/>
    <n v="-402.6459399999992"/>
    <n v="2.4235041039054971E-5"/>
    <n v="989.2299999999999"/>
    <n v="116.51384615384616"/>
    <n v="252.44666666666669"/>
    <n v="4.8906396306221955"/>
  </r>
  <r>
    <x v="157"/>
    <x v="576"/>
    <x v="11"/>
    <x v="9"/>
    <x v="1228"/>
    <x v="359"/>
    <n v="2108.1999999999998"/>
    <n v="190.87406000000055"/>
    <n v="8.549908945329105E-5"/>
    <n v="1987.12"/>
    <n v="351.36666666666662"/>
    <n v="175.68333333333331"/>
    <n v="6.7958223196441221"/>
  </r>
  <r>
    <x v="412"/>
    <x v="379"/>
    <x v="4"/>
    <x v="2"/>
    <x v="1229"/>
    <x v="647"/>
    <n v="2247.39"/>
    <n v="330.06406000000061"/>
    <n v="1.0892128405939533E-4"/>
    <n v="1821.38"/>
    <n v="224.73899999999998"/>
    <n v="204.30818181818179"/>
    <n v="7.239603131140675"/>
  </r>
  <r>
    <x v="304"/>
    <x v="61"/>
    <x v="11"/>
    <x v="5"/>
    <x v="1230"/>
    <x v="476"/>
    <n v="901.28"/>
    <n v="-1016.0459399999993"/>
    <n v="4.4648790671146821E-6"/>
    <n v="557.77"/>
    <n v="112.66"/>
    <n v="75.106666666666669"/>
    <n v="2.9031406023514252"/>
  </r>
  <r>
    <x v="203"/>
    <x v="188"/>
    <x v="1"/>
    <x v="5"/>
    <x v="1231"/>
    <x v="168"/>
    <n v="2522.41"/>
    <n v="605.08406000000059"/>
    <n v="1.6554142925847271E-4"/>
    <n v="2545.3900000000003"/>
    <n v="315.30124999999998"/>
    <n v="180.17214285714286"/>
    <n v="8.1218726857069257"/>
  </r>
  <r>
    <x v="413"/>
    <x v="598"/>
    <x v="0"/>
    <x v="9"/>
    <x v="1232"/>
    <x v="688"/>
    <n v="1927.57"/>
    <n v="10.244060000000673"/>
    <n v="6.0580700341437999E-5"/>
    <n v="1443.5600000000002"/>
    <n v="321.26166666666666"/>
    <n v="128.50466666666665"/>
    <n v="6.199170257927574"/>
  </r>
  <r>
    <x v="264"/>
    <x v="243"/>
    <x v="4"/>
    <x v="12"/>
    <x v="1233"/>
    <x v="596"/>
    <n v="2140.5500000000002"/>
    <n v="223.22406000000092"/>
    <n v="9.0612537003128941E-5"/>
    <n v="1906.15"/>
    <n v="178.37916666666669"/>
    <n v="194.59545454545457"/>
    <n v="6.8805850208936032"/>
  </r>
  <r>
    <x v="414"/>
    <x v="291"/>
    <x v="11"/>
    <x v="11"/>
    <x v="1234"/>
    <x v="539"/>
    <n v="1583.67"/>
    <n v="-333.65593999999919"/>
    <n v="2.8598048664841433E-5"/>
    <n v="885.5"/>
    <n v="527.89"/>
    <n v="131.9725"/>
    <n v="5.0872791519434628"/>
  </r>
  <r>
    <x v="411"/>
    <x v="32"/>
    <x v="3"/>
    <x v="1"/>
    <x v="1235"/>
    <x v="59"/>
    <n v="2233.0300000000002"/>
    <n v="315.70406000000094"/>
    <n v="1.0633424083837255E-4"/>
    <n v="2065.92"/>
    <n v="248.11444444444447"/>
    <n v="248.11444444444447"/>
    <n v="7.1681753980482803"/>
  </r>
  <r>
    <x v="109"/>
    <x v="37"/>
    <x v="3"/>
    <x v="0"/>
    <x v="1236"/>
    <x v="689"/>
    <n v="4131.91"/>
    <n v="2214.5840600000006"/>
    <n v="3.9024201816441101E-4"/>
    <n v="4158.3200000000006"/>
    <n v="375.62818181818182"/>
    <n v="459.10111111111109"/>
    <n v="13.262004108357941"/>
  </r>
  <r>
    <x v="135"/>
    <x v="563"/>
    <x v="8"/>
    <x v="10"/>
    <x v="1237"/>
    <x v="139"/>
    <n v="812.44"/>
    <n v="-1104.8859399999992"/>
    <n v="3.3821144765654425E-6"/>
    <n v="336.33"/>
    <n v="406.22"/>
    <n v="50.777500000000003"/>
    <n v="2.6071497336499583"/>
  </r>
  <r>
    <x v="331"/>
    <x v="313"/>
    <x v="10"/>
    <x v="12"/>
    <x v="1238"/>
    <x v="344"/>
    <n v="2586.31"/>
    <n v="668.98406000000068"/>
    <n v="1.8038841030539838E-4"/>
    <n v="2163.5899999999997"/>
    <n v="215.52583333333334"/>
    <n v="431.05166666666668"/>
    <n v="8.2899865375985637"/>
  </r>
  <r>
    <x v="58"/>
    <x v="462"/>
    <x v="7"/>
    <x v="4"/>
    <x v="1239"/>
    <x v="559"/>
    <n v="1529.1"/>
    <n v="-388.22593999999935"/>
    <n v="2.5098620534822951E-5"/>
    <n v="1297.44"/>
    <n v="382.27499999999998"/>
    <n v="191.13749999999999"/>
    <n v="4.8895213123141366"/>
  </r>
  <r>
    <x v="412"/>
    <x v="599"/>
    <x v="10"/>
    <x v="1"/>
    <x v="1240"/>
    <x v="690"/>
    <n v="2056.69"/>
    <n v="139.36406000000079"/>
    <n v="7.7769406377462341E-5"/>
    <n v="1481.04"/>
    <n v="228.52111111111111"/>
    <n v="342.78166666666669"/>
    <n v="6.5736248282034069"/>
  </r>
  <r>
    <x v="75"/>
    <x v="517"/>
    <x v="4"/>
    <x v="4"/>
    <x v="1241"/>
    <x v="691"/>
    <n v="673.55"/>
    <n v="-1243.7759399999993"/>
    <n v="2.1547721734609603E-6"/>
    <n v="256"/>
    <n v="168.38749999999999"/>
    <n v="61.231818181818177"/>
    <n v="2.1511609338571107"/>
  </r>
  <r>
    <x v="239"/>
    <x v="277"/>
    <x v="3"/>
    <x v="9"/>
    <x v="1242"/>
    <x v="213"/>
    <n v="3197.52"/>
    <n v="1280.1940600000007"/>
    <n v="3.3031952283941231E-4"/>
    <n v="3117.87"/>
    <n v="532.91999999999996"/>
    <n v="355.28"/>
    <n v="10.203657018859495"/>
  </r>
  <r>
    <x v="167"/>
    <x v="24"/>
    <x v="2"/>
    <x v="11"/>
    <x v="1243"/>
    <x v="692"/>
    <n v="1372.91"/>
    <n v="-544.41593999999918"/>
    <n v="1.6978416597923993E-5"/>
    <n v="1443.2599999999998"/>
    <n v="457.63666666666671"/>
    <n v="80.759411764705888"/>
    <n v="4.3779017857142852"/>
  </r>
  <r>
    <x v="301"/>
    <x v="308"/>
    <x v="2"/>
    <x v="12"/>
    <x v="1244"/>
    <x v="216"/>
    <n v="667.45"/>
    <n v="-1249.8759399999992"/>
    <n v="2.1115473892101788E-6"/>
    <n v="524.04000000000008"/>
    <n v="55.620833333333337"/>
    <n v="39.261764705882356"/>
    <n v="2.1269917144678141"/>
  </r>
  <r>
    <x v="284"/>
    <x v="65"/>
    <x v="9"/>
    <x v="3"/>
    <x v="1245"/>
    <x v="391"/>
    <n v="974.96"/>
    <n v="-942.36593999999923"/>
    <n v="5.5862181303478818E-6"/>
    <n v="402.6"/>
    <n v="74.996923076923082"/>
    <n v="97.496000000000009"/>
    <n v="3.0998346687015137"/>
  </r>
  <r>
    <x v="361"/>
    <x v="32"/>
    <x v="9"/>
    <x v="10"/>
    <x v="1246"/>
    <x v="223"/>
    <n v="1215.53"/>
    <n v="-701.79593999999929"/>
    <n v="1.1158365686033247E-5"/>
    <n v="586.41999999999996"/>
    <n v="607.76499999999999"/>
    <n v="121.553"/>
    <n v="3.8644687480129711"/>
  </r>
  <r>
    <x v="194"/>
    <x v="600"/>
    <x v="10"/>
    <x v="1"/>
    <x v="1247"/>
    <x v="402"/>
    <n v="1123.81"/>
    <n v="-793.51593999999932"/>
    <n v="8.6327798936802415E-6"/>
    <n v="935.86"/>
    <n v="124.86777777777777"/>
    <n v="187.30166666666665"/>
    <n v="3.5670845897476586"/>
  </r>
  <r>
    <x v="349"/>
    <x v="464"/>
    <x v="5"/>
    <x v="6"/>
    <x v="1247"/>
    <x v="421"/>
    <n v="3548.03"/>
    <n v="1630.7040600000009"/>
    <n v="3.9151628683903116E-4"/>
    <n v="3243.2400000000002"/>
    <n v="506.86142857142858"/>
    <n v="506.86142857142858"/>
    <n v="11.261799714331058"/>
  </r>
  <r>
    <x v="110"/>
    <x v="588"/>
    <x v="2"/>
    <x v="3"/>
    <x v="1248"/>
    <x v="155"/>
    <n v="3242.25"/>
    <n v="1324.9240600000007"/>
    <n v="3.3999483249858139E-4"/>
    <n v="2782.1600000000003"/>
    <n v="249.40384615384616"/>
    <n v="190.72058823529412"/>
    <n v="10.290896972005331"/>
  </r>
  <r>
    <x v="116"/>
    <x v="2"/>
    <x v="10"/>
    <x v="7"/>
    <x v="1249"/>
    <x v="693"/>
    <n v="2927.5"/>
    <n v="1010.1740600000007"/>
    <n v="2.6538146565042769E-4"/>
    <n v="2585.4399999999996"/>
    <n v="209.10714285714286"/>
    <n v="487.91666666666669"/>
    <n v="9.2862807295796994"/>
  </r>
  <r>
    <x v="184"/>
    <x v="353"/>
    <x v="8"/>
    <x v="9"/>
    <x v="1250"/>
    <x v="640"/>
    <n v="1786.62"/>
    <n v="-130.70593999999937"/>
    <n v="4.5210892041544773E-5"/>
    <n v="1555.83"/>
    <n v="297.77"/>
    <n v="111.66374999999999"/>
    <n v="5.6656941713705846"/>
  </r>
  <r>
    <x v="164"/>
    <x v="493"/>
    <x v="3"/>
    <x v="9"/>
    <x v="1251"/>
    <x v="340"/>
    <n v="637.73"/>
    <n v="-1279.5959399999992"/>
    <n v="1.9119688794730928E-6"/>
    <n v="313.28999999999996"/>
    <n v="106.28833333333334"/>
    <n v="70.858888888888885"/>
    <n v="2.0222926906611702"/>
  </r>
  <r>
    <x v="50"/>
    <x v="162"/>
    <x v="7"/>
    <x v="8"/>
    <x v="1252"/>
    <x v="56"/>
    <n v="3270.9"/>
    <n v="1353.5740600000008"/>
    <n v="3.459583280840861E-4"/>
    <n v="3135.46"/>
    <n v="654.18000000000006"/>
    <n v="408.86250000000001"/>
    <n v="10.369982879969564"/>
  </r>
  <r>
    <x v="415"/>
    <x v="601"/>
    <x v="5"/>
    <x v="2"/>
    <x v="1253"/>
    <x v="319"/>
    <n v="1541.42"/>
    <n v="-375.90593999999919"/>
    <n v="2.5856299039173874E-5"/>
    <n v="1308.1599999999999"/>
    <n v="154.142"/>
    <n v="220.20285714285714"/>
    <n v="4.8755970267278199"/>
  </r>
  <r>
    <x v="384"/>
    <x v="602"/>
    <x v="9"/>
    <x v="2"/>
    <x v="1254"/>
    <x v="293"/>
    <n v="2398.75"/>
    <n v="481.42406000000074"/>
    <n v="1.3849431776062095E-4"/>
    <n v="1993.6799999999998"/>
    <n v="239.875"/>
    <n v="239.875"/>
    <n v="7.5840209933921399"/>
  </r>
  <r>
    <x v="133"/>
    <x v="603"/>
    <x v="8"/>
    <x v="3"/>
    <x v="1255"/>
    <x v="419"/>
    <n v="2258.52"/>
    <n v="341.19406000000072"/>
    <n v="1.1095311647208112E-4"/>
    <n v="1924.27"/>
    <n v="173.7323076923077"/>
    <n v="141.1575"/>
    <n v="7.132318575127897"/>
  </r>
  <r>
    <x v="348"/>
    <x v="359"/>
    <x v="4"/>
    <x v="5"/>
    <x v="1256"/>
    <x v="330"/>
    <n v="1301.1300000000001"/>
    <n v="-616.19593999999915"/>
    <n v="1.4065451047800104E-5"/>
    <n v="471.2"/>
    <n v="162.64125000000001"/>
    <n v="118.28454545454547"/>
    <n v="4.1061949695458706"/>
  </r>
  <r>
    <x v="383"/>
    <x v="21"/>
    <x v="9"/>
    <x v="12"/>
    <x v="1257"/>
    <x v="694"/>
    <n v="1428.1"/>
    <n v="-489.22593999999935"/>
    <n v="1.9550162214371365E-5"/>
    <n v="1317.44"/>
    <n v="119.00833333333333"/>
    <n v="142.81"/>
    <n v="4.5034845952508586"/>
  </r>
  <r>
    <x v="58"/>
    <x v="101"/>
    <x v="10"/>
    <x v="2"/>
    <x v="1258"/>
    <x v="36"/>
    <n v="2579.6799999999998"/>
    <n v="662.35406000000057"/>
    <n v="1.7882362733834478E-4"/>
    <n v="2224.62"/>
    <n v="257.96799999999996"/>
    <n v="429.94666666666666"/>
    <n v="8.1344559013653708"/>
  </r>
  <r>
    <x v="391"/>
    <x v="123"/>
    <x v="9"/>
    <x v="8"/>
    <x v="1259"/>
    <x v="539"/>
    <n v="3063.88"/>
    <n v="1146.5540600000008"/>
    <n v="2.9925389538990223E-4"/>
    <n v="2814.86"/>
    <n v="612.77600000000007"/>
    <n v="306.38800000000003"/>
    <n v="9.6606653003310754"/>
  </r>
  <r>
    <x v="195"/>
    <x v="10"/>
    <x v="2"/>
    <x v="6"/>
    <x v="1260"/>
    <x v="695"/>
    <n v="1035.3800000000001"/>
    <n v="-881.94593999999915"/>
    <n v="6.6844646398663532E-6"/>
    <n v="546.86"/>
    <n v="147.91142857142859"/>
    <n v="60.90470588235295"/>
    <n v="3.2589864652187601"/>
  </r>
  <r>
    <x v="331"/>
    <x v="561"/>
    <x v="8"/>
    <x v="9"/>
    <x v="1261"/>
    <x v="254"/>
    <n v="891.05"/>
    <n v="-1026.2759399999993"/>
    <n v="4.3261680023395272E-6"/>
    <n v="682.89"/>
    <n v="148.50833333333333"/>
    <n v="55.690624999999997"/>
    <n v="2.8044251408428535"/>
  </r>
  <r>
    <x v="23"/>
    <x v="600"/>
    <x v="6"/>
    <x v="10"/>
    <x v="1262"/>
    <x v="300"/>
    <n v="1928.29"/>
    <n v="10.9640600000007"/>
    <n v="6.0668078784424455E-5"/>
    <n v="1467.89"/>
    <n v="964.14499999999998"/>
    <n v="148.32999999999998"/>
    <n v="6.0672393178528727"/>
  </r>
  <r>
    <x v="227"/>
    <x v="320"/>
    <x v="7"/>
    <x v="2"/>
    <x v="1263"/>
    <x v="289"/>
    <n v="2653.79"/>
    <n v="736.4640600000007"/>
    <n v="1.9659807768347527E-4"/>
    <n v="2188.75"/>
    <n v="265.37900000000002"/>
    <n v="331.72375"/>
    <n v="8.3460389344906751"/>
  </r>
  <r>
    <x v="171"/>
    <x v="197"/>
    <x v="6"/>
    <x v="7"/>
    <x v="1264"/>
    <x v="47"/>
    <n v="2099.66"/>
    <n v="182.33406000000059"/>
    <n v="8.4182596415595772E-5"/>
    <n v="2006.3999999999999"/>
    <n v="149.97571428571428"/>
    <n v="161.51230769230767"/>
    <n v="6.6010437625754523"/>
  </r>
  <r>
    <x v="182"/>
    <x v="314"/>
    <x v="11"/>
    <x v="3"/>
    <x v="1265"/>
    <x v="656"/>
    <n v="3295.77"/>
    <n v="1378.4440600000007"/>
    <n v="3.5097444463461682E-4"/>
    <n v="3091.2000000000003"/>
    <n v="253.52076923076922"/>
    <n v="274.64749999999998"/>
    <n v="10.353637848705706"/>
  </r>
  <r>
    <x v="397"/>
    <x v="604"/>
    <x v="0"/>
    <x v="0"/>
    <x v="1266"/>
    <x v="696"/>
    <n v="2662.21"/>
    <n v="744.88406000000077"/>
    <n v="1.9865367065706978E-4"/>
    <n v="2252.61"/>
    <n v="242.01909090909092"/>
    <n v="177.48066666666668"/>
    <n v="8.357537514911785"/>
  </r>
  <r>
    <x v="75"/>
    <x v="517"/>
    <x v="11"/>
    <x v="5"/>
    <x v="1267"/>
    <x v="535"/>
    <n v="566.16"/>
    <n v="-1351.1659399999994"/>
    <n v="1.4996468293917567E-6"/>
    <n v="256"/>
    <n v="70.77"/>
    <n v="47.18"/>
    <n v="1.7764111574785855"/>
  </r>
  <r>
    <x v="416"/>
    <x v="270"/>
    <x v="10"/>
    <x v="1"/>
    <x v="1268"/>
    <x v="697"/>
    <n v="1516.04"/>
    <n v="-401.2859399999993"/>
    <n v="2.4315429649093735E-5"/>
    <n v="1767"/>
    <n v="168.44888888888889"/>
    <n v="252.67333333333332"/>
    <n v="4.7526254741527945"/>
  </r>
  <r>
    <x v="417"/>
    <x v="60"/>
    <x v="8"/>
    <x v="4"/>
    <x v="1269"/>
    <x v="108"/>
    <n v="399.54"/>
    <n v="-1517.7859399999993"/>
    <n v="8.3435104322377867E-7"/>
    <n v="315.95"/>
    <n v="99.885000000000005"/>
    <n v="24.971250000000001"/>
    <n v="1.2524372276731137"/>
  </r>
  <r>
    <x v="59"/>
    <x v="605"/>
    <x v="0"/>
    <x v="8"/>
    <x v="1270"/>
    <x v="202"/>
    <n v="1637.22"/>
    <n v="-280.10593999999924"/>
    <n v="3.2407343993734231E-5"/>
    <n v="1158.55"/>
    <n v="327.44400000000002"/>
    <n v="109.148"/>
    <n v="5.1249608714706074"/>
  </r>
  <r>
    <x v="396"/>
    <x v="7"/>
    <x v="4"/>
    <x v="7"/>
    <x v="1271"/>
    <x v="698"/>
    <n v="1560.46"/>
    <n v="-356.86593999999923"/>
    <n v="2.7064008186618515E-5"/>
    <n v="1243.1299999999999"/>
    <n v="111.46142857142857"/>
    <n v="141.86000000000001"/>
    <n v="4.8724786111284581"/>
  </r>
  <r>
    <x v="287"/>
    <x v="139"/>
    <x v="10"/>
    <x v="11"/>
    <x v="1272"/>
    <x v="220"/>
    <n v="1439.22"/>
    <n v="-478.10593999999924"/>
    <n v="2.0105917989047115E-5"/>
    <n v="1195.3600000000001"/>
    <n v="479.74"/>
    <n v="239.87"/>
    <n v="4.493349984389635"/>
  </r>
  <r>
    <x v="321"/>
    <x v="222"/>
    <x v="2"/>
    <x v="8"/>
    <x v="1273"/>
    <x v="370"/>
    <n v="1893.39"/>
    <n v="-23.935939999999164"/>
    <n v="5.6538852288156465E-5"/>
    <n v="1919.58"/>
    <n v="378.678"/>
    <n v="111.37588235294118"/>
    <n v="5.9066916237716427"/>
  </r>
  <r>
    <x v="91"/>
    <x v="606"/>
    <x v="10"/>
    <x v="1"/>
    <x v="1274"/>
    <x v="699"/>
    <n v="1260.77"/>
    <n v="-656.55593999999928"/>
    <n v="1.2622913897878149E-5"/>
    <n v="937.28"/>
    <n v="140.08555555555554"/>
    <n v="210.12833333333333"/>
    <n v="3.9324100932597235"/>
  </r>
  <r>
    <x v="119"/>
    <x v="607"/>
    <x v="3"/>
    <x v="7"/>
    <x v="1275"/>
    <x v="700"/>
    <n v="887"/>
    <n v="-1030.3259399999993"/>
    <n v="4.2723216351597076E-6"/>
    <n v="404.46000000000004"/>
    <n v="63.357142857142854"/>
    <n v="98.555555555555557"/>
    <n v="2.7573129410301842"/>
  </r>
  <r>
    <x v="38"/>
    <x v="536"/>
    <x v="11"/>
    <x v="3"/>
    <x v="1276"/>
    <x v="43"/>
    <n v="2889.02"/>
    <n v="971.69406000000072"/>
    <n v="2.556330046921674E-4"/>
    <n v="2271.88"/>
    <n v="222.2323076923077"/>
    <n v="240.75166666666667"/>
    <n v="8.9643167432046678"/>
  </r>
  <r>
    <x v="21"/>
    <x v="608"/>
    <x v="8"/>
    <x v="0"/>
    <x v="1277"/>
    <x v="306"/>
    <n v="1076.33"/>
    <n v="-840.99593999999934"/>
    <n v="7.5326966357236394E-6"/>
    <n v="846.63"/>
    <n v="97.848181818181814"/>
    <n v="67.270624999999995"/>
    <n v="3.3392175720534856"/>
  </r>
  <r>
    <x v="212"/>
    <x v="545"/>
    <x v="2"/>
    <x v="4"/>
    <x v="1277"/>
    <x v="701"/>
    <n v="1261.49"/>
    <n v="-655.83593999999925"/>
    <n v="1.2647493770528011E-5"/>
    <n v="1057.1099999999999"/>
    <n v="315.3725"/>
    <n v="74.205294117647057"/>
    <n v="3.9136599137529862"/>
  </r>
  <r>
    <x v="353"/>
    <x v="609"/>
    <x v="6"/>
    <x v="12"/>
    <x v="1278"/>
    <x v="512"/>
    <n v="3466.22"/>
    <n v="1548.8940600000005"/>
    <n v="3.8065588231652386E-4"/>
    <n v="3347.19"/>
    <n v="288.85166666666663"/>
    <n v="266.63230769230768"/>
    <n v="10.741640583842077"/>
  </r>
  <r>
    <x v="53"/>
    <x v="610"/>
    <x v="3"/>
    <x v="8"/>
    <x v="1279"/>
    <x v="675"/>
    <n v="4587.33"/>
    <n v="2670.0040600000007"/>
    <n v="3.036155359895085E-4"/>
    <n v="4191.8999999999996"/>
    <n v="917.46600000000001"/>
    <n v="509.70333333333332"/>
    <n v="14.214141852322374"/>
  </r>
  <r>
    <x v="274"/>
    <x v="28"/>
    <x v="5"/>
    <x v="8"/>
    <x v="1280"/>
    <x v="270"/>
    <n v="2077.1999999999998"/>
    <n v="159.87406000000055"/>
    <n v="8.0786671915389574E-5"/>
    <n v="1269.1399999999999"/>
    <n v="415.43999999999994"/>
    <n v="296.74285714285713"/>
    <n v="6.4267813495869559"/>
  </r>
  <r>
    <x v="115"/>
    <x v="64"/>
    <x v="0"/>
    <x v="12"/>
    <x v="1281"/>
    <x v="325"/>
    <n v="1443.98"/>
    <n v="-473.34593999999925"/>
    <n v="2.0347808919435125E-5"/>
    <n v="803.52"/>
    <n v="120.33166666666666"/>
    <n v="96.265333333333331"/>
    <n v="4.467207028833065"/>
  </r>
  <r>
    <x v="277"/>
    <x v="149"/>
    <x v="4"/>
    <x v="3"/>
    <x v="1282"/>
    <x v="702"/>
    <n v="2633.21"/>
    <n v="715.88406000000077"/>
    <n v="1.9160288433395651E-4"/>
    <n v="2400.7399999999998"/>
    <n v="202.55461538461537"/>
    <n v="239.38272727272727"/>
    <n v="8.1450400569148442"/>
  </r>
  <r>
    <x v="60"/>
    <x v="611"/>
    <x v="2"/>
    <x v="7"/>
    <x v="1283"/>
    <x v="588"/>
    <n v="2981.47"/>
    <n v="1064.1440600000005"/>
    <n v="2.7895208594388413E-4"/>
    <n v="2646"/>
    <n v="212.96214285714285"/>
    <n v="175.38058823529411"/>
    <n v="9.2219919579338061"/>
  </r>
  <r>
    <x v="138"/>
    <x v="115"/>
    <x v="3"/>
    <x v="7"/>
    <x v="1284"/>
    <x v="446"/>
    <n v="2214.17"/>
    <n v="296.84406000000081"/>
    <n v="1.0299572873768826E-4"/>
    <n v="1608.84"/>
    <n v="158.155"/>
    <n v="246.01888888888891"/>
    <n v="6.8372344367588944"/>
  </r>
  <r>
    <x v="200"/>
    <x v="94"/>
    <x v="0"/>
    <x v="4"/>
    <x v="1285"/>
    <x v="245"/>
    <n v="2260.1799999999998"/>
    <n v="342.85406000000057"/>
    <n v="1.1125814807244013E-4"/>
    <n v="1636.88"/>
    <n v="565.04499999999996"/>
    <n v="150.67866666666666"/>
    <n v="6.967907019761383"/>
  </r>
  <r>
    <x v="418"/>
    <x v="124"/>
    <x v="1"/>
    <x v="7"/>
    <x v="1286"/>
    <x v="703"/>
    <n v="2244.17"/>
    <n v="326.84406000000081"/>
    <n v="1.0833780025341977E-4"/>
    <n v="1621.29"/>
    <n v="160.29785714285714"/>
    <n v="160.29785714285714"/>
    <n v="6.9130086560083788"/>
  </r>
  <r>
    <x v="419"/>
    <x v="487"/>
    <x v="11"/>
    <x v="4"/>
    <x v="1287"/>
    <x v="468"/>
    <n v="4375"/>
    <n v="2457.6740600000007"/>
    <n v="3.5068302328879756E-4"/>
    <n v="4099.2"/>
    <n v="1093.75"/>
    <n v="364.58333333333331"/>
    <n v="13.473146095097313"/>
  </r>
  <r>
    <x v="135"/>
    <x v="250"/>
    <x v="1"/>
    <x v="4"/>
    <x v="1288"/>
    <x v="476"/>
    <n v="1255.75"/>
    <n v="-661.57593999999926"/>
    <n v="1.2452671704468048E-5"/>
    <n v="767.01"/>
    <n v="313.9375"/>
    <n v="89.696428571428569"/>
    <n v="3.864202849493799"/>
  </r>
  <r>
    <x v="420"/>
    <x v="612"/>
    <x v="4"/>
    <x v="6"/>
    <x v="1289"/>
    <x v="56"/>
    <n v="1567.45"/>
    <n v="-349.87593999999922"/>
    <n v="2.7518775377532237E-5"/>
    <n v="1508.75"/>
    <n v="223.92142857142858"/>
    <n v="142.49545454545455"/>
    <n v="4.8232198904547969"/>
  </r>
  <r>
    <x v="9"/>
    <x v="613"/>
    <x v="8"/>
    <x v="6"/>
    <x v="1290"/>
    <x v="704"/>
    <n v="2134.25"/>
    <n v="216.92406000000074"/>
    <n v="8.9601011397598859E-5"/>
    <n v="1731.66"/>
    <n v="304.89285714285717"/>
    <n v="133.390625"/>
    <n v="6.5618754803996922"/>
  </r>
  <r>
    <x v="119"/>
    <x v="614"/>
    <x v="8"/>
    <x v="8"/>
    <x v="1291"/>
    <x v="306"/>
    <n v="1088"/>
    <n v="-829.32593999999926"/>
    <n v="7.7910578384526895E-6"/>
    <n v="280.8"/>
    <n v="217.6"/>
    <n v="68"/>
    <n v="3.3409076951421723"/>
  </r>
  <r>
    <x v="12"/>
    <x v="360"/>
    <x v="6"/>
    <x v="8"/>
    <x v="1292"/>
    <x v="261"/>
    <n v="1577.4"/>
    <n v="-339.92593999999917"/>
    <n v="2.8176837925917714E-5"/>
    <n v="1549.47"/>
    <n v="315.48"/>
    <n v="121.33846153846154"/>
    <n v="4.8399864993403083"/>
  </r>
  <r>
    <x v="306"/>
    <x v="534"/>
    <x v="4"/>
    <x v="5"/>
    <x v="1293"/>
    <x v="532"/>
    <n v="3189.48"/>
    <n v="1272.1540600000008"/>
    <n v="3.2853667736918444E-4"/>
    <n v="2637"/>
    <n v="398.685"/>
    <n v="289.95272727272726"/>
    <n v="9.7857822231767564"/>
  </r>
  <r>
    <x v="421"/>
    <x v="529"/>
    <x v="2"/>
    <x v="4"/>
    <x v="1294"/>
    <x v="418"/>
    <n v="1623.61"/>
    <n v="-293.71593999999936"/>
    <n v="3.1402553099722606E-5"/>
    <n v="1713.04"/>
    <n v="405.90249999999997"/>
    <n v="95.506470588235288"/>
    <n v="4.9785661719612406"/>
  </r>
  <r>
    <x v="73"/>
    <x v="417"/>
    <x v="10"/>
    <x v="2"/>
    <x v="1295"/>
    <x v="509"/>
    <n v="993.5"/>
    <n v="-923.82593999999926"/>
    <n v="5.9049147732204015E-6"/>
    <n v="667.31999999999994"/>
    <n v="99.35"/>
    <n v="165.58333333333334"/>
    <n v="3.0459576294570314"/>
  </r>
  <r>
    <x v="216"/>
    <x v="615"/>
    <x v="2"/>
    <x v="2"/>
    <x v="1296"/>
    <x v="232"/>
    <n v="1344.53"/>
    <n v="-572.79593999999929"/>
    <n v="1.5770979174428402E-5"/>
    <n v="843.03"/>
    <n v="134.453"/>
    <n v="79.09"/>
    <n v="4.1172525722684954"/>
  </r>
  <r>
    <x v="213"/>
    <x v="616"/>
    <x v="8"/>
    <x v="3"/>
    <x v="1297"/>
    <x v="303"/>
    <n v="4532.3900000000003"/>
    <n v="2615.0640600000011"/>
    <n v="3.1658516039943942E-4"/>
    <n v="4473"/>
    <n v="348.64538461538461"/>
    <n v="283.27437500000002"/>
    <n v="13.848661696406749"/>
  </r>
  <r>
    <x v="164"/>
    <x v="617"/>
    <x v="2"/>
    <x v="4"/>
    <x v="1298"/>
    <x v="436"/>
    <n v="693.51"/>
    <n v="-1223.8159399999993"/>
    <n v="2.3018618166864142E-6"/>
    <n v="539.85"/>
    <n v="173.3775"/>
    <n v="40.794705882352943"/>
    <n v="2.1183639806952166"/>
  </r>
  <r>
    <x v="358"/>
    <x v="310"/>
    <x v="4"/>
    <x v="0"/>
    <x v="1299"/>
    <x v="705"/>
    <n v="1638.09"/>
    <n v="-279.23593999999935"/>
    <n v="3.2472441613463608E-5"/>
    <n v="1475.1899999999998"/>
    <n v="148.91727272727272"/>
    <n v="148.91727272727272"/>
    <n v="5.001343388391903"/>
  </r>
  <r>
    <x v="400"/>
    <x v="618"/>
    <x v="0"/>
    <x v="7"/>
    <x v="1300"/>
    <x v="540"/>
    <n v="2481.98"/>
    <n v="564.65406000000075"/>
    <n v="1.5643858262333034E-4"/>
    <n v="2180.9500000000003"/>
    <n v="177.28428571428572"/>
    <n v="165.46533333333335"/>
    <n v="7.5769453857190827"/>
  </r>
  <r>
    <x v="392"/>
    <x v="35"/>
    <x v="2"/>
    <x v="1"/>
    <x v="1301"/>
    <x v="103"/>
    <n v="1314.04"/>
    <n v="-603.2859399999993"/>
    <n v="1.4555560016748901E-5"/>
    <n v="1039.68"/>
    <n v="146.00444444444443"/>
    <n v="77.296470588235294"/>
    <n v="4.0104990080878986"/>
  </r>
  <r>
    <x v="411"/>
    <x v="598"/>
    <x v="11"/>
    <x v="2"/>
    <x v="1302"/>
    <x v="358"/>
    <n v="3658.63"/>
    <n v="1741.3040600000008"/>
    <n v="4.0217499313458525E-4"/>
    <n v="3671.04"/>
    <n v="365.863"/>
    <n v="304.88583333333332"/>
    <n v="11.151299948184951"/>
  </r>
  <r>
    <x v="87"/>
    <x v="619"/>
    <x v="7"/>
    <x v="10"/>
    <x v="1303"/>
    <x v="601"/>
    <n v="901.94"/>
    <n v="-1015.3859399999992"/>
    <n v="4.4739625090934135E-6"/>
    <n v="281.95999999999998"/>
    <n v="450.97"/>
    <n v="112.74250000000001"/>
    <n v="2.7462168498614621"/>
  </r>
  <r>
    <x v="146"/>
    <x v="620"/>
    <x v="4"/>
    <x v="8"/>
    <x v="1304"/>
    <x v="706"/>
    <n v="3165.51"/>
    <n v="1248.184060000001"/>
    <n v="3.2314812701547967E-4"/>
    <n v="2689.51"/>
    <n v="633.10200000000009"/>
    <n v="287.7736363636364"/>
    <n v="9.6327368997626444"/>
  </r>
  <r>
    <x v="355"/>
    <x v="621"/>
    <x v="11"/>
    <x v="11"/>
    <x v="1305"/>
    <x v="707"/>
    <n v="1737.37"/>
    <n v="-179.95593999999937"/>
    <n v="4.0616266225230377E-5"/>
    <n v="1279.7"/>
    <n v="579.12333333333333"/>
    <n v="144.78083333333333"/>
    <n v="5.2839720194647199"/>
  </r>
  <r>
    <x v="261"/>
    <x v="16"/>
    <x v="9"/>
    <x v="5"/>
    <x v="1306"/>
    <x v="708"/>
    <n v="1059.8699999999999"/>
    <n v="-857.45593999999937"/>
    <n v="7.1810421691234698E-6"/>
    <n v="480.32000000000005"/>
    <n v="132.48374999999999"/>
    <n v="105.98699999999999"/>
    <n v="3.2229587958035575"/>
  </r>
  <r>
    <x v="155"/>
    <x v="3"/>
    <x v="9"/>
    <x v="10"/>
    <x v="1307"/>
    <x v="583"/>
    <n v="1874.97"/>
    <n v="-42.355939999999237"/>
    <n v="5.4445952138643541E-5"/>
    <n v="1461.68"/>
    <n v="937.48500000000001"/>
    <n v="187.49700000000001"/>
    <n v="5.7009030374897387"/>
  </r>
  <r>
    <x v="250"/>
    <x v="38"/>
    <x v="9"/>
    <x v="4"/>
    <x v="1308"/>
    <x v="490"/>
    <n v="1797.23"/>
    <n v="-120.09593999999925"/>
    <n v="4.6251426125263501E-5"/>
    <n v="1390.55"/>
    <n v="449.3075"/>
    <n v="179.72300000000001"/>
    <n v="5.4641999331124014"/>
  </r>
  <r>
    <x v="53"/>
    <x v="364"/>
    <x v="1"/>
    <x v="9"/>
    <x v="1309"/>
    <x v="305"/>
    <n v="2927.85"/>
    <n v="1010.5240600000006"/>
    <n v="2.6546992512841572E-4"/>
    <n v="2941.4500000000003"/>
    <n v="487.97499999999997"/>
    <n v="209.13214285714284"/>
    <n v="8.8997811417107417"/>
  </r>
  <r>
    <x v="94"/>
    <x v="185"/>
    <x v="2"/>
    <x v="2"/>
    <x v="1310"/>
    <x v="458"/>
    <n v="3162.38"/>
    <n v="1245.0540600000008"/>
    <n v="3.2243668847899631E-4"/>
    <n v="3155.71"/>
    <n v="316.238"/>
    <n v="186.02235294117648"/>
    <n v="9.5940173533159392"/>
  </r>
  <r>
    <x v="403"/>
    <x v="257"/>
    <x v="9"/>
    <x v="7"/>
    <x v="1311"/>
    <x v="418"/>
    <n v="2225.4499999999998"/>
    <n v="308.12406000000055"/>
    <n v="1.0498436240695179E-4"/>
    <n v="1861.1100000000001"/>
    <n v="158.96071428571426"/>
    <n v="222.54499999999999"/>
    <n v="6.747059180208586"/>
  </r>
  <r>
    <x v="387"/>
    <x v="365"/>
    <x v="4"/>
    <x v="4"/>
    <x v="1312"/>
    <x v="333"/>
    <n v="2546.69"/>
    <n v="629.36406000000079"/>
    <n v="1.7111952844499001E-4"/>
    <n v="2253.11"/>
    <n v="636.67250000000001"/>
    <n v="231.51727272727274"/>
    <n v="7.7065000302608491"/>
  </r>
  <r>
    <x v="396"/>
    <x v="472"/>
    <x v="2"/>
    <x v="7"/>
    <x v="1313"/>
    <x v="344"/>
    <n v="2339.46"/>
    <n v="422.13406000000077"/>
    <n v="1.2641919938842519E-4"/>
    <n v="1932.84"/>
    <n v="167.10428571428571"/>
    <n v="137.61529411764707"/>
    <n v="7.0768346542440561"/>
  </r>
  <r>
    <x v="202"/>
    <x v="622"/>
    <x v="8"/>
    <x v="12"/>
    <x v="1314"/>
    <x v="596"/>
    <n v="3690.29"/>
    <n v="1772.9640600000007"/>
    <n v="4.0432213313545571E-4"/>
    <n v="3368.6400000000003"/>
    <n v="307.52416666666664"/>
    <n v="230.643125"/>
    <n v="11.152281656089453"/>
  </r>
  <r>
    <x v="150"/>
    <x v="333"/>
    <x v="8"/>
    <x v="5"/>
    <x v="1315"/>
    <x v="83"/>
    <n v="2591.29"/>
    <n v="673.9640600000007"/>
    <n v="1.8156725543641493E-4"/>
    <n v="2236.08"/>
    <n v="323.91125"/>
    <n v="161.955625"/>
    <n v="7.8248882715303774"/>
  </r>
  <r>
    <x v="405"/>
    <x v="534"/>
    <x v="4"/>
    <x v="4"/>
    <x v="1316"/>
    <x v="185"/>
    <n v="2179.13"/>
    <n v="261.80406000000085"/>
    <n v="9.6972689712845978E-5"/>
    <n v="2142"/>
    <n v="544.78250000000003"/>
    <n v="198.10272727272729"/>
    <n v="6.5765202957597708"/>
  </r>
  <r>
    <x v="422"/>
    <x v="461"/>
    <x v="2"/>
    <x v="3"/>
    <x v="1317"/>
    <x v="612"/>
    <n v="930.09"/>
    <n v="-987.23593999999923"/>
    <n v="4.8770071120091975E-6"/>
    <n v="535.04999999999995"/>
    <n v="71.54538461538462"/>
    <n v="54.711176470588235"/>
    <n v="2.7981046931407945"/>
  </r>
  <r>
    <x v="204"/>
    <x v="82"/>
    <x v="7"/>
    <x v="12"/>
    <x v="1318"/>
    <x v="709"/>
    <n v="914.55"/>
    <n v="-1002.7759399999993"/>
    <n v="4.6506961652788955E-6"/>
    <n v="454"/>
    <n v="76.212499999999991"/>
    <n v="114.31874999999999"/>
    <n v="2.7475515231628909"/>
  </r>
  <r>
    <x v="215"/>
    <x v="47"/>
    <x v="5"/>
    <x v="8"/>
    <x v="1319"/>
    <x v="525"/>
    <n v="1820.46"/>
    <n v="-96.865939999999227"/>
    <n v="4.8593940124539334E-5"/>
    <n v="1229.73"/>
    <n v="364.09199999999998"/>
    <n v="260.06571428571431"/>
    <n v="5.456523693912418"/>
  </r>
  <r>
    <x v="239"/>
    <x v="574"/>
    <x v="4"/>
    <x v="0"/>
    <x v="1320"/>
    <x v="257"/>
    <n v="2917.95"/>
    <n v="1000.6240600000006"/>
    <n v="2.6296607594975175E-4"/>
    <n v="2575.9299999999998"/>
    <n v="265.2681818181818"/>
    <n v="265.2681818181818"/>
    <n v="8.7332395546510231"/>
  </r>
  <r>
    <x v="380"/>
    <x v="623"/>
    <x v="11"/>
    <x v="1"/>
    <x v="1321"/>
    <x v="493"/>
    <n v="2648.97"/>
    <n v="731.64406000000054"/>
    <n v="1.9542440117846805E-4"/>
    <n v="2355.1999999999998"/>
    <n v="294.33"/>
    <n v="220.74749999999997"/>
    <n v="7.9236935778169952"/>
  </r>
  <r>
    <x v="311"/>
    <x v="486"/>
    <x v="7"/>
    <x v="6"/>
    <x v="1322"/>
    <x v="528"/>
    <n v="889.45"/>
    <n v="-1027.8759399999992"/>
    <n v="4.3048235982886698E-6"/>
    <n v="382.16"/>
    <n v="127.06428571428572"/>
    <n v="111.18125000000001"/>
    <n v="2.660395417701074"/>
  </r>
  <r>
    <x v="68"/>
    <x v="579"/>
    <x v="6"/>
    <x v="6"/>
    <x v="1323"/>
    <x v="38"/>
    <n v="2030.01"/>
    <n v="112.68406000000073"/>
    <n v="7.3963565503694934E-5"/>
    <n v="1306.2"/>
    <n v="290.00142857142856"/>
    <n v="156.1546153846154"/>
    <n v="6.071148727457607"/>
  </r>
  <r>
    <x v="232"/>
    <x v="390"/>
    <x v="3"/>
    <x v="7"/>
    <x v="1324"/>
    <x v="79"/>
    <n v="986.17"/>
    <n v="-931.1559399999993"/>
    <n v="5.7770461903257307E-6"/>
    <n v="641.54999999999995"/>
    <n v="70.440714285714279"/>
    <n v="109.57444444444444"/>
    <n v="2.945549581839904"/>
  </r>
  <r>
    <x v="173"/>
    <x v="624"/>
    <x v="10"/>
    <x v="6"/>
    <x v="1325"/>
    <x v="50"/>
    <n v="2910.33"/>
    <n v="993.00406000000066"/>
    <n v="2.6103667216092878E-4"/>
    <n v="3102.24"/>
    <n v="415.76142857142855"/>
    <n v="485.05500000000001"/>
    <n v="8.6847005460893438"/>
  </r>
  <r>
    <x v="211"/>
    <x v="497"/>
    <x v="10"/>
    <x v="8"/>
    <x v="1326"/>
    <x v="383"/>
    <n v="1980.03"/>
    <n v="62.704060000000709"/>
    <n v="6.7192853218539823E-5"/>
    <n v="1597.42"/>
    <n v="396.00599999999997"/>
    <n v="330.005"/>
    <n v="5.9073632078286291"/>
  </r>
  <r>
    <x v="268"/>
    <x v="490"/>
    <x v="4"/>
    <x v="7"/>
    <x v="1327"/>
    <x v="32"/>
    <n v="2201.79"/>
    <n v="284.4640600000007"/>
    <n v="1.0084099303111033E-4"/>
    <n v="1859.62"/>
    <n v="157.27071428571429"/>
    <n v="200.16272727272727"/>
    <n v="6.5679980908629894"/>
  </r>
  <r>
    <x v="352"/>
    <x v="252"/>
    <x v="0"/>
    <x v="2"/>
    <x v="1328"/>
    <x v="710"/>
    <n v="825.58"/>
    <n v="-1091.7459399999993"/>
    <n v="3.5257843216133717E-6"/>
    <n v="645.74"/>
    <n v="82.558000000000007"/>
    <n v="55.038666666666671"/>
    <n v="2.4625067112092109"/>
  </r>
  <r>
    <x v="350"/>
    <x v="118"/>
    <x v="1"/>
    <x v="9"/>
    <x v="1329"/>
    <x v="354"/>
    <n v="2949.02"/>
    <n v="1031.6940600000007"/>
    <n v="2.7081088146985763E-4"/>
    <n v="2740.6"/>
    <n v="491.50333333333333"/>
    <n v="210.6442857142857"/>
    <n v="8.7933327369770691"/>
  </r>
  <r>
    <x v="72"/>
    <x v="55"/>
    <x v="0"/>
    <x v="3"/>
    <x v="1330"/>
    <x v="588"/>
    <n v="604.80999999999995"/>
    <n v="-1312.5159399999993"/>
    <n v="1.7109916526938968E-6"/>
    <n v="348.32"/>
    <n v="46.523846153846151"/>
    <n v="40.320666666666661"/>
    <n v="1.7988519421807148"/>
  </r>
  <r>
    <x v="160"/>
    <x v="625"/>
    <x v="2"/>
    <x v="8"/>
    <x v="1331"/>
    <x v="372"/>
    <n v="1494.22"/>
    <n v="-423.10593999999924"/>
    <n v="2.305184584321817E-5"/>
    <n v="1236.27"/>
    <n v="298.84399999999999"/>
    <n v="87.895294117647055"/>
    <n v="4.4440412812658003"/>
  </r>
  <r>
    <x v="331"/>
    <x v="626"/>
    <x v="0"/>
    <x v="1"/>
    <x v="1332"/>
    <x v="440"/>
    <n v="1835.43"/>
    <n v="-81.8959399999992"/>
    <n v="5.015095059332858E-5"/>
    <n v="1339.26"/>
    <n v="203.93666666666667"/>
    <n v="122.36200000000001"/>
    <n v="5.4575540424013562"/>
  </r>
  <r>
    <x v="406"/>
    <x v="229"/>
    <x v="2"/>
    <x v="7"/>
    <x v="1333"/>
    <x v="711"/>
    <n v="1145.17"/>
    <n v="-772.15593999999919"/>
    <n v="9.1716621784837299E-6"/>
    <n v="1128.1500000000001"/>
    <n v="81.797857142857154"/>
    <n v="67.362941176470599"/>
    <n v="3.4027753015986213"/>
  </r>
  <r>
    <x v="245"/>
    <x v="599"/>
    <x v="10"/>
    <x v="10"/>
    <x v="1334"/>
    <x v="534"/>
    <n v="1076.57"/>
    <n v="-840.75593999999933"/>
    <n v="7.5379335545628032E-6"/>
    <n v="902.88"/>
    <n v="538.28499999999997"/>
    <n v="179.42833333333331"/>
    <n v="3.1975110635896522"/>
  </r>
  <r>
    <x v="241"/>
    <x v="627"/>
    <x v="3"/>
    <x v="1"/>
    <x v="1335"/>
    <x v="90"/>
    <n v="1401.55"/>
    <n v="-515.77593999999931"/>
    <n v="1.8274980882211522E-5"/>
    <n v="934.94999999999993"/>
    <n v="155.72777777777776"/>
    <n v="155.72777777777776"/>
    <n v="4.1607540448270743"/>
  </r>
  <r>
    <x v="206"/>
    <x v="150"/>
    <x v="2"/>
    <x v="8"/>
    <x v="1336"/>
    <x v="403"/>
    <n v="2594.91"/>
    <n v="677.58406000000059"/>
    <n v="1.8242601809261182E-4"/>
    <n v="2435.7600000000002"/>
    <n v="518.98199999999997"/>
    <n v="152.64176470588234"/>
    <n v="7.7000296735905041"/>
  </r>
  <r>
    <x v="142"/>
    <x v="186"/>
    <x v="5"/>
    <x v="12"/>
    <x v="1337"/>
    <x v="46"/>
    <n v="3848.35"/>
    <n v="1931.0240600000006"/>
    <n v="4.0872938735053146E-4"/>
    <n v="3660.54"/>
    <n v="320.69583333333333"/>
    <n v="549.76428571428573"/>
    <n v="11.418419725247011"/>
  </r>
  <r>
    <x v="4"/>
    <x v="94"/>
    <x v="5"/>
    <x v="5"/>
    <x v="1338"/>
    <x v="712"/>
    <n v="2844.74"/>
    <n v="927.41406000000052"/>
    <n v="2.4438690781804982E-4"/>
    <n v="2737.35"/>
    <n v="355.59249999999997"/>
    <n v="406.39142857142855"/>
    <n v="8.4331070465123172"/>
  </r>
  <r>
    <x v="47"/>
    <x v="301"/>
    <x v="4"/>
    <x v="6"/>
    <x v="1339"/>
    <x v="388"/>
    <n v="1525.29"/>
    <n v="-392.0359399999993"/>
    <n v="2.4868029258089715E-5"/>
    <n v="1235.54"/>
    <n v="217.89857142857142"/>
    <n v="138.66272727272727"/>
    <n v="4.5181729316626678"/>
  </r>
  <r>
    <x v="272"/>
    <x v="234"/>
    <x v="0"/>
    <x v="6"/>
    <x v="1340"/>
    <x v="211"/>
    <n v="3846.7"/>
    <n v="1929.3740600000006"/>
    <n v="4.0873850211855606E-4"/>
    <n v="3699.5400000000004"/>
    <n v="549.52857142857135"/>
    <n v="256.44666666666666"/>
    <n v="11.391216796470134"/>
  </r>
  <r>
    <x v="232"/>
    <x v="628"/>
    <x v="3"/>
    <x v="10"/>
    <x v="1341"/>
    <x v="516"/>
    <n v="1636.33"/>
    <n v="-280.99593999999934"/>
    <n v="3.23408583182416E-5"/>
    <n v="1362.06"/>
    <n v="818.16499999999996"/>
    <n v="181.81444444444443"/>
    <n v="4.8435058015628698"/>
  </r>
  <r>
    <x v="219"/>
    <x v="461"/>
    <x v="6"/>
    <x v="11"/>
    <x v="1342"/>
    <x v="59"/>
    <n v="1568.35"/>
    <n v="-348.97593999999935"/>
    <n v="2.757777889775231E-5"/>
    <n v="1022.2499999999999"/>
    <n v="522.7833333333333"/>
    <n v="120.64230769230768"/>
    <n v="4.6415993370623578"/>
  </r>
  <r>
    <x v="197"/>
    <x v="13"/>
    <x v="7"/>
    <x v="4"/>
    <x v="1343"/>
    <x v="553"/>
    <n v="2921.54"/>
    <n v="1004.2140600000007"/>
    <n v="2.6387443433436577E-4"/>
    <n v="2346"/>
    <n v="730.38499999999999"/>
    <n v="365.1925"/>
    <n v="8.6451441084216132"/>
  </r>
  <r>
    <x v="244"/>
    <x v="544"/>
    <x v="0"/>
    <x v="9"/>
    <x v="1344"/>
    <x v="702"/>
    <n v="1963.49"/>
    <n v="46.164060000000745"/>
    <n v="6.5054015479930466E-5"/>
    <n v="1467.6599999999999"/>
    <n v="327.24833333333333"/>
    <n v="130.89933333333335"/>
    <n v="5.8098295656290686"/>
  </r>
  <r>
    <x v="170"/>
    <x v="629"/>
    <x v="2"/>
    <x v="1"/>
    <x v="1345"/>
    <x v="142"/>
    <n v="1357.34"/>
    <n v="-559.98593999999935"/>
    <n v="1.6306677928838428E-5"/>
    <n v="1033.04"/>
    <n v="150.81555555555553"/>
    <n v="79.843529411764706"/>
    <n v="4.0157988165680472"/>
  </r>
  <r>
    <x v="423"/>
    <x v="630"/>
    <x v="10"/>
    <x v="4"/>
    <x v="1346"/>
    <x v="255"/>
    <n v="951.06"/>
    <n v="-966.26593999999932"/>
    <n v="5.1978616285653335E-6"/>
    <n v="396.15"/>
    <n v="237.76499999999999"/>
    <n v="158.51"/>
    <n v="2.8128715506787727"/>
  </r>
  <r>
    <x v="125"/>
    <x v="305"/>
    <x v="2"/>
    <x v="7"/>
    <x v="1347"/>
    <x v="537"/>
    <n v="3070.3"/>
    <n v="1152.9740600000009"/>
    <n v="3.0080610114150612E-4"/>
    <n v="2732.73"/>
    <n v="219.30714285714288"/>
    <n v="180.60588235294119"/>
    <n v="9.0762090575854337"/>
  </r>
  <r>
    <x v="214"/>
    <x v="491"/>
    <x v="5"/>
    <x v="0"/>
    <x v="1348"/>
    <x v="357"/>
    <n v="3684.25"/>
    <n v="1766.9240600000007"/>
    <n v="4.039444367995889E-4"/>
    <n v="3713.04"/>
    <n v="334.93181818181819"/>
    <n v="526.32142857142856"/>
    <n v="10.886620176112523"/>
  </r>
  <r>
    <x v="267"/>
    <x v="584"/>
    <x v="4"/>
    <x v="3"/>
    <x v="1349"/>
    <x v="184"/>
    <n v="2997.79"/>
    <n v="1080.4640600000007"/>
    <n v="2.8302028922189419E-4"/>
    <n v="2403.1800000000003"/>
    <n v="230.59923076923076"/>
    <n v="272.52636363636361"/>
    <n v="8.8519163763066189"/>
  </r>
  <r>
    <x v="313"/>
    <x v="433"/>
    <x v="5"/>
    <x v="11"/>
    <x v="1350"/>
    <x v="409"/>
    <n v="911.18"/>
    <n v="-1006.1459399999993"/>
    <n v="4.6028672283208685E-6"/>
    <n v="546"/>
    <n v="303.72666666666663"/>
    <n v="130.16857142857143"/>
    <n v="2.688322416946952"/>
  </r>
  <r>
    <x v="270"/>
    <x v="342"/>
    <x v="6"/>
    <x v="9"/>
    <x v="1351"/>
    <x v="713"/>
    <n v="1861.56"/>
    <n v="-55.765939999999318"/>
    <n v="5.2959322540636031E-5"/>
    <n v="1547.22"/>
    <n v="310.26"/>
    <n v="143.19692307692307"/>
    <n v="5.4885750508594509"/>
  </r>
  <r>
    <x v="110"/>
    <x v="76"/>
    <x v="6"/>
    <x v="0"/>
    <x v="1352"/>
    <x v="714"/>
    <n v="1752.1"/>
    <n v="-165.22593999999935"/>
    <n v="4.1950420249564392E-5"/>
    <n v="1281.52"/>
    <n v="159.28181818181818"/>
    <n v="134.77692307692308"/>
    <n v="5.163714597270932"/>
  </r>
  <r>
    <x v="276"/>
    <x v="557"/>
    <x v="2"/>
    <x v="10"/>
    <x v="1353"/>
    <x v="154"/>
    <n v="588.16"/>
    <n v="-1329.1659399999994"/>
    <n v="1.6168319706524232E-6"/>
    <n v="246.32999999999998"/>
    <n v="294.08"/>
    <n v="34.597647058823526"/>
    <n v="1.731053359625629"/>
  </r>
  <r>
    <x v="55"/>
    <x v="631"/>
    <x v="7"/>
    <x v="4"/>
    <x v="1354"/>
    <x v="664"/>
    <n v="3330.6"/>
    <n v="1413.2740600000006"/>
    <n v="3.5773122981405903E-4"/>
    <n v="3139.23"/>
    <n v="832.65"/>
    <n v="416.32499999999999"/>
    <n v="9.7964586152126589"/>
  </r>
  <r>
    <x v="322"/>
    <x v="107"/>
    <x v="11"/>
    <x v="1"/>
    <x v="1355"/>
    <x v="149"/>
    <n v="971.89"/>
    <n v="-945.43593999999928"/>
    <n v="5.5349385209953367E-6"/>
    <n v="712.38"/>
    <n v="107.98777777777778"/>
    <n v="80.990833333333327"/>
    <n v="2.8579116064339694"/>
  </r>
  <r>
    <x v="246"/>
    <x v="632"/>
    <x v="10"/>
    <x v="11"/>
    <x v="1356"/>
    <x v="715"/>
    <n v="1621.9"/>
    <n v="-295.42593999999917"/>
    <n v="3.1278101325120482E-5"/>
    <n v="1361.16"/>
    <n v="540.63333333333333"/>
    <n v="270.31666666666666"/>
    <n v="4.7653885705890993"/>
  </r>
  <r>
    <x v="254"/>
    <x v="606"/>
    <x v="6"/>
    <x v="12"/>
    <x v="1357"/>
    <x v="716"/>
    <n v="2445.85"/>
    <n v="528.52406000000065"/>
    <n v="1.4851244710179098E-4"/>
    <n v="2480.56"/>
    <n v="203.82083333333333"/>
    <n v="188.1423076923077"/>
    <n v="7.1852232667450062"/>
  </r>
  <r>
    <x v="378"/>
    <x v="253"/>
    <x v="2"/>
    <x v="12"/>
    <x v="1358"/>
    <x v="691"/>
    <n v="2075.17"/>
    <n v="157.84406000000081"/>
    <n v="8.048447255110782E-5"/>
    <n v="1379.7"/>
    <n v="172.93083333333334"/>
    <n v="122.06882352941177"/>
    <n v="6.0889351838267656"/>
  </r>
  <r>
    <x v="182"/>
    <x v="600"/>
    <x v="4"/>
    <x v="7"/>
    <x v="1359"/>
    <x v="717"/>
    <n v="3335.56"/>
    <n v="1418.2340600000007"/>
    <n v="3.5866679951477562E-4"/>
    <n v="2692.2000000000003"/>
    <n v="238.25428571428571"/>
    <n v="303.23272727272729"/>
    <n v="9.7733891998007554"/>
  </r>
  <r>
    <x v="165"/>
    <x v="514"/>
    <x v="3"/>
    <x v="11"/>
    <x v="1360"/>
    <x v="718"/>
    <n v="2040.24"/>
    <n v="122.91406000000075"/>
    <n v="7.540698507934221E-5"/>
    <n v="1590.68"/>
    <n v="680.08"/>
    <n v="226.69333333333333"/>
    <n v="5.9699780541331382"/>
  </r>
  <r>
    <x v="366"/>
    <x v="240"/>
    <x v="7"/>
    <x v="2"/>
    <x v="1361"/>
    <x v="719"/>
    <n v="1510.41"/>
    <n v="-406.91593999999918"/>
    <n v="2.3984064880525221E-5"/>
    <n v="736.0200000000001"/>
    <n v="151.041"/>
    <n v="188.80125000000001"/>
    <n v="4.4192462987886953"/>
  </r>
  <r>
    <x v="261"/>
    <x v="633"/>
    <x v="1"/>
    <x v="10"/>
    <x v="1362"/>
    <x v="720"/>
    <n v="1704.94"/>
    <n v="-212.38593999999921"/>
    <n v="3.7796236502560031E-5"/>
    <n v="1334.56"/>
    <n v="852.47"/>
    <n v="121.78142857142858"/>
    <n v="4.9882676497264402"/>
  </r>
  <r>
    <x v="68"/>
    <x v="213"/>
    <x v="9"/>
    <x v="9"/>
    <x v="1363"/>
    <x v="721"/>
    <n v="1875.86"/>
    <n v="-41.465939999999364"/>
    <n v="5.454571692841884E-5"/>
    <n v="1585.5"/>
    <n v="312.64333333333332"/>
    <n v="187.58599999999998"/>
    <n v="5.4868959868959868"/>
  </r>
  <r>
    <x v="195"/>
    <x v="376"/>
    <x v="4"/>
    <x v="0"/>
    <x v="1364"/>
    <x v="465"/>
    <n v="1157.5999999999999"/>
    <n v="-759.72593999999935"/>
    <n v="9.4985103908978172E-6"/>
    <n v="581.64"/>
    <n v="105.23636363636363"/>
    <n v="105.23636363636363"/>
    <n v="3.3820264111253944"/>
  </r>
  <r>
    <x v="400"/>
    <x v="467"/>
    <x v="0"/>
    <x v="6"/>
    <x v="1365"/>
    <x v="401"/>
    <n v="1129.8800000000001"/>
    <n v="-787.44593999999915"/>
    <n v="8.78304104374991E-6"/>
    <n v="662.5"/>
    <n v="161.41142857142859"/>
    <n v="75.325333333333347"/>
    <n v="3.2985344777252292"/>
  </r>
  <r>
    <x v="114"/>
    <x v="37"/>
    <x v="3"/>
    <x v="11"/>
    <x v="1366"/>
    <x v="107"/>
    <n v="1515.61"/>
    <n v="-401.71593999999936"/>
    <n v="2.4289988976677479E-5"/>
    <n v="1409.6000000000001"/>
    <n v="505.20333333333332"/>
    <n v="168.40111111111111"/>
    <n v="4.4213950231920416"/>
  </r>
  <r>
    <x v="339"/>
    <x v="181"/>
    <x v="6"/>
    <x v="1"/>
    <x v="1367"/>
    <x v="84"/>
    <n v="1863.85"/>
    <n v="-53.475939999999355"/>
    <n v="5.3210997590567066E-5"/>
    <n v="1280.8300000000002"/>
    <n v="207.09444444444443"/>
    <n v="143.37307692307692"/>
    <n v="5.4289001514621926"/>
  </r>
  <r>
    <x v="20"/>
    <x v="634"/>
    <x v="5"/>
    <x v="8"/>
    <x v="1368"/>
    <x v="63"/>
    <n v="2025.55"/>
    <n v="108.22406000000069"/>
    <n v="7.3340431694910246E-5"/>
    <n v="1321.8300000000002"/>
    <n v="405.11"/>
    <n v="289.3642857142857"/>
    <n v="5.8795100287364663"/>
  </r>
  <r>
    <x v="97"/>
    <x v="250"/>
    <x v="7"/>
    <x v="8"/>
    <x v="1369"/>
    <x v="191"/>
    <n v="2098.16"/>
    <n v="180.83406000000059"/>
    <n v="8.3952800428667681E-5"/>
    <n v="1734.41"/>
    <n v="419.63199999999995"/>
    <n v="262.27"/>
    <n v="6.0858568279382759"/>
  </r>
  <r>
    <x v="73"/>
    <x v="306"/>
    <x v="8"/>
    <x v="9"/>
    <x v="1370"/>
    <x v="103"/>
    <n v="2008.14"/>
    <n v="90.814060000000836"/>
    <n v="7.094363014210595E-5"/>
    <n v="1662.27"/>
    <n v="334.69"/>
    <n v="125.50875000000001"/>
    <n v="5.8163123443202229"/>
  </r>
  <r>
    <x v="54"/>
    <x v="27"/>
    <x v="9"/>
    <x v="6"/>
    <x v="1371"/>
    <x v="270"/>
    <n v="2737.66"/>
    <n v="820.33406000000059"/>
    <n v="2.1733659367168188E-4"/>
    <n v="2205.7599999999998"/>
    <n v="391.09428571428572"/>
    <n v="273.76599999999996"/>
    <n v="7.926745229753597"/>
  </r>
  <r>
    <x v="64"/>
    <x v="507"/>
    <x v="8"/>
    <x v="5"/>
    <x v="1372"/>
    <x v="63"/>
    <n v="3738.92"/>
    <n v="1821.5940600000008"/>
    <n v="4.0680784850523284E-4"/>
    <n v="3445.96"/>
    <n v="467.36500000000001"/>
    <n v="233.6825"/>
    <n v="10.821139152581617"/>
  </r>
  <r>
    <x v="313"/>
    <x v="519"/>
    <x v="7"/>
    <x v="9"/>
    <x v="1373"/>
    <x v="160"/>
    <n v="2020.95"/>
    <n v="103.62406000000078"/>
    <n v="7.2701646215139621E-5"/>
    <n v="1528.8"/>
    <n v="336.82499999999999"/>
    <n v="252.61875000000001"/>
    <n v="5.8408959537572258"/>
  </r>
  <r>
    <x v="116"/>
    <x v="437"/>
    <x v="5"/>
    <x v="11"/>
    <x v="1374"/>
    <x v="722"/>
    <n v="2642.55"/>
    <n v="725.22406000000092"/>
    <n v="1.9386465326332809E-4"/>
    <n v="2370.9399999999996"/>
    <n v="880.85"/>
    <n v="377.50714285714287"/>
    <n v="7.6341181568684107"/>
  </r>
  <r>
    <x v="370"/>
    <x v="90"/>
    <x v="9"/>
    <x v="7"/>
    <x v="1375"/>
    <x v="723"/>
    <n v="1320.77"/>
    <n v="-596.55593999999928"/>
    <n v="1.4816761025133673E-5"/>
    <n v="1002.7600000000001"/>
    <n v="94.340714285714284"/>
    <n v="132.077"/>
    <n v="3.8152695129701311"/>
  </r>
  <r>
    <x v="239"/>
    <x v="635"/>
    <x v="2"/>
    <x v="11"/>
    <x v="1376"/>
    <x v="99"/>
    <n v="3165.36"/>
    <n v="1248.0340600000009"/>
    <n v="3.2311407255095298E-4"/>
    <n v="2997.82"/>
    <n v="1055.1200000000001"/>
    <n v="186.19764705882355"/>
    <n v="9.136029093428002"/>
  </r>
  <r>
    <x v="419"/>
    <x v="613"/>
    <x v="11"/>
    <x v="6"/>
    <x v="1377"/>
    <x v="204"/>
    <n v="3674.03"/>
    <n v="1756.7040600000009"/>
    <n v="4.0327097809702493E-4"/>
    <n v="3975.3700000000003"/>
    <n v="524.86142857142863"/>
    <n v="306.16916666666668"/>
    <n v="10.59286702802445"/>
  </r>
  <r>
    <x v="158"/>
    <x v="166"/>
    <x v="5"/>
    <x v="7"/>
    <x v="1378"/>
    <x v="72"/>
    <n v="3405.74"/>
    <n v="1488.4140600000005"/>
    <n v="3.7114081716220975E-4"/>
    <n v="3313.26"/>
    <n v="243.26714285714283"/>
    <n v="486.53428571428566"/>
    <n v="9.7956166589967779"/>
  </r>
  <r>
    <x v="89"/>
    <x v="623"/>
    <x v="8"/>
    <x v="0"/>
    <x v="1379"/>
    <x v="724"/>
    <n v="1334.27"/>
    <n v="-583.05593999999928"/>
    <n v="1.5352730931609636E-5"/>
    <n v="883.19999999999993"/>
    <n v="121.29727272727273"/>
    <n v="83.391874999999999"/>
    <n v="3.8368655643421996"/>
  </r>
  <r>
    <x v="124"/>
    <x v="58"/>
    <x v="1"/>
    <x v="9"/>
    <x v="1380"/>
    <x v="725"/>
    <n v="2006.1"/>
    <n v="88.774060000000645"/>
    <n v="7.0666492174060571E-5"/>
    <n v="1771.5600000000002"/>
    <n v="334.34999999999997"/>
    <n v="143.29285714285714"/>
    <n v="5.7668094403081609"/>
  </r>
  <r>
    <x v="294"/>
    <x v="120"/>
    <x v="11"/>
    <x v="2"/>
    <x v="1381"/>
    <x v="726"/>
    <n v="851.22"/>
    <n v="-1066.1059399999992"/>
    <n v="3.8219406684553068E-6"/>
    <n v="492.6"/>
    <n v="85.122"/>
    <n v="70.935000000000002"/>
    <n v="2.4450508416154424"/>
  </r>
  <r>
    <x v="122"/>
    <x v="125"/>
    <x v="7"/>
    <x v="11"/>
    <x v="1382"/>
    <x v="389"/>
    <n v="1249.46"/>
    <n v="-667.86593999999923"/>
    <n v="1.2242140185083005E-5"/>
    <n v="570.54"/>
    <n v="416.48666666666668"/>
    <n v="156.1825"/>
    <n v="3.5862801377726754"/>
  </r>
  <r>
    <x v="294"/>
    <x v="267"/>
    <x v="11"/>
    <x v="6"/>
    <x v="1383"/>
    <x v="82"/>
    <n v="823.38"/>
    <n v="-1093.9459399999992"/>
    <n v="3.501355754574904E-6"/>
    <n v="231"/>
    <n v="117.62571428571428"/>
    <n v="68.614999999999995"/>
    <n v="2.3632501937372634"/>
  </r>
  <r>
    <x v="298"/>
    <x v="114"/>
    <x v="0"/>
    <x v="3"/>
    <x v="1384"/>
    <x v="216"/>
    <n v="2463.86"/>
    <n v="546.53406000000086"/>
    <n v="1.5243805085793973E-4"/>
    <n v="1793.58"/>
    <n v="189.52769230769232"/>
    <n v="164.25733333333335"/>
    <n v="7.0603776828953775"/>
  </r>
  <r>
    <x v="32"/>
    <x v="403"/>
    <x v="5"/>
    <x v="5"/>
    <x v="1385"/>
    <x v="75"/>
    <n v="927.68"/>
    <n v="-989.64593999999931"/>
    <n v="4.8412820633298003E-6"/>
    <n v="457.56"/>
    <n v="115.96"/>
    <n v="132.52571428571429"/>
    <n v="2.6578042631217049"/>
  </r>
  <r>
    <x v="384"/>
    <x v="636"/>
    <x v="5"/>
    <x v="3"/>
    <x v="1386"/>
    <x v="517"/>
    <n v="3318.6"/>
    <n v="1401.2740600000006"/>
    <n v="3.5543986103951501E-4"/>
    <n v="3074.7599999999998"/>
    <n v="255.27692307692308"/>
    <n v="474.08571428571429"/>
    <n v="9.4990840393863056"/>
  </r>
  <r>
    <x v="318"/>
    <x v="637"/>
    <x v="10"/>
    <x v="6"/>
    <x v="1387"/>
    <x v="294"/>
    <n v="1894.94"/>
    <n v="-22.385939999999209"/>
    <n v="5.6717670780423664E-5"/>
    <n v="1505.44"/>
    <n v="270.70571428571429"/>
    <n v="315.82333333333332"/>
    <n v="5.4223252353563964"/>
  </r>
  <r>
    <x v="115"/>
    <x v="485"/>
    <x v="3"/>
    <x v="0"/>
    <x v="1388"/>
    <x v="727"/>
    <n v="2945.84"/>
    <n v="1028.5140600000009"/>
    <n v="2.7000990533303579E-4"/>
    <n v="2577.6"/>
    <n v="267.80363636363637"/>
    <n v="327.31555555555559"/>
    <n v="8.428485594117479"/>
  </r>
  <r>
    <x v="168"/>
    <x v="274"/>
    <x v="11"/>
    <x v="1"/>
    <x v="1389"/>
    <x v="728"/>
    <n v="3643.51"/>
    <n v="1726.184060000001"/>
    <n v="4.0100468246930362E-4"/>
    <n v="3404.65"/>
    <n v="404.83444444444444"/>
    <n v="303.62583333333333"/>
    <n v="10.41687394573577"/>
  </r>
  <r>
    <x v="21"/>
    <x v="50"/>
    <x v="6"/>
    <x v="2"/>
    <x v="1390"/>
    <x v="729"/>
    <n v="1359.75"/>
    <n v="-557.57593999999926"/>
    <n v="1.6409160548937441E-5"/>
    <n v="614.79000000000008"/>
    <n v="135.97499999999999"/>
    <n v="104.59615384615384"/>
    <n v="3.8851110031715193"/>
  </r>
  <r>
    <x v="424"/>
    <x v="262"/>
    <x v="0"/>
    <x v="11"/>
    <x v="1391"/>
    <x v="344"/>
    <n v="3594.83"/>
    <n v="1677.5040600000007"/>
    <n v="3.9661271906785405E-4"/>
    <n v="3237"/>
    <n v="1198.2766666666666"/>
    <n v="239.65533333333332"/>
    <n v="10.26742259796641"/>
  </r>
  <r>
    <x v="336"/>
    <x v="150"/>
    <x v="4"/>
    <x v="10"/>
    <x v="1392"/>
    <x v="730"/>
    <n v="3241.87"/>
    <n v="1324.5440600000006"/>
    <n v="3.3991446185893507E-4"/>
    <n v="2588.7600000000002"/>
    <n v="1620.9349999999999"/>
    <n v="294.71545454545452"/>
    <n v="9.2219093133071617"/>
  </r>
  <r>
    <x v="81"/>
    <x v="13"/>
    <x v="4"/>
    <x v="1"/>
    <x v="1393"/>
    <x v="523"/>
    <n v="3743.93"/>
    <n v="1826.6040600000006"/>
    <n v="4.0700738017434928E-4"/>
    <n v="3434"/>
    <n v="415.99222222222221"/>
    <n v="340.35727272727269"/>
    <n v="10.644026838005344"/>
  </r>
  <r>
    <x v="208"/>
    <x v="574"/>
    <x v="11"/>
    <x v="7"/>
    <x v="1394"/>
    <x v="376"/>
    <n v="2351.86"/>
    <n v="434.53406000000086"/>
    <n v="1.2889365836737517E-4"/>
    <n v="1892.52"/>
    <n v="167.99"/>
    <n v="195.98833333333334"/>
    <n v="6.68047152393126"/>
  </r>
  <r>
    <x v="102"/>
    <x v="35"/>
    <x v="11"/>
    <x v="6"/>
    <x v="1395"/>
    <x v="697"/>
    <n v="1964.39"/>
    <n v="47.064060000000836"/>
    <n v="6.5169107327596381E-5"/>
    <n v="1617.6599999999999"/>
    <n v="280.62714285714287"/>
    <n v="163.69916666666668"/>
    <n v="5.5702092667158167"/>
  </r>
  <r>
    <x v="278"/>
    <x v="7"/>
    <x v="9"/>
    <x v="6"/>
    <x v="1396"/>
    <x v="320"/>
    <n v="1639.54"/>
    <n v="-277.7859399999993"/>
    <n v="3.2581170827007344E-5"/>
    <n v="951.16"/>
    <n v="234.22"/>
    <n v="163.95400000000001"/>
    <n v="4.6476174277858098"/>
  </r>
  <r>
    <x v="304"/>
    <x v="403"/>
    <x v="4"/>
    <x v="12"/>
    <x v="1397"/>
    <x v="414"/>
    <n v="1521.33"/>
    <n v="-395.99593999999934"/>
    <n v="2.4630206774212149E-5"/>
    <n v="1424.34"/>
    <n v="126.77749999999999"/>
    <n v="138.30272727272725"/>
    <n v="4.3076422119659084"/>
  </r>
  <r>
    <x v="83"/>
    <x v="376"/>
    <x v="1"/>
    <x v="12"/>
    <x v="1398"/>
    <x v="470"/>
    <n v="1624.56"/>
    <n v="-292.76593999999932"/>
    <n v="3.1471865066637204E-5"/>
    <n v="1862.8200000000002"/>
    <n v="135.38"/>
    <n v="116.03999999999999"/>
    <n v="4.5939541328507199"/>
  </r>
  <r>
    <x v="332"/>
    <x v="638"/>
    <x v="9"/>
    <x v="9"/>
    <x v="1399"/>
    <x v="174"/>
    <n v="3487.98"/>
    <n v="1570.6540600000008"/>
    <n v="3.8377795204971345E-4"/>
    <n v="3258.18"/>
    <n v="581.33000000000004"/>
    <n v="348.798"/>
    <n v="9.8480433677790948"/>
  </r>
  <r>
    <x v="149"/>
    <x v="577"/>
    <x v="9"/>
    <x v="10"/>
    <x v="1400"/>
    <x v="303"/>
    <n v="2639"/>
    <n v="721.67406000000074"/>
    <n v="1.9300394135797469E-4"/>
    <n v="2006.23"/>
    <n v="1319.5"/>
    <n v="263.89999999999998"/>
    <n v="7.4487002173360803"/>
  </r>
  <r>
    <x v="230"/>
    <x v="639"/>
    <x v="4"/>
    <x v="4"/>
    <x v="1401"/>
    <x v="731"/>
    <n v="1888.61"/>
    <n v="-28.715939999999364"/>
    <n v="5.599005218690528E-5"/>
    <n v="1278.56"/>
    <n v="472.15249999999997"/>
    <n v="171.69181818181818"/>
    <n v="5.3290349887133184"/>
  </r>
  <r>
    <x v="276"/>
    <x v="580"/>
    <x v="8"/>
    <x v="11"/>
    <x v="1402"/>
    <x v="402"/>
    <n v="1028.57"/>
    <n v="-888.75593999999933"/>
    <n v="6.5518535132097501E-6"/>
    <n v="514.74"/>
    <n v="342.85666666666663"/>
    <n v="64.285624999999996"/>
    <n v="2.9005668198866359"/>
  </r>
  <r>
    <x v="295"/>
    <x v="418"/>
    <x v="10"/>
    <x v="9"/>
    <x v="1403"/>
    <x v="327"/>
    <n v="3912.87"/>
    <n v="1995.5440600000006"/>
    <n v="4.0745894839357686E-4"/>
    <n v="3641.1"/>
    <n v="652.14499999999998"/>
    <n v="652.14499999999998"/>
    <n v="11.024342828163299"/>
  </r>
  <r>
    <x v="39"/>
    <x v="184"/>
    <x v="10"/>
    <x v="1"/>
    <x v="1404"/>
    <x v="472"/>
    <n v="1575.88"/>
    <n v="-341.44593999999915"/>
    <n v="2.8075489503597329E-5"/>
    <n v="1103.3"/>
    <n v="175.09777777777779"/>
    <n v="262.6466666666667"/>
    <n v="4.4365990990990998"/>
  </r>
  <r>
    <x v="139"/>
    <x v="26"/>
    <x v="7"/>
    <x v="6"/>
    <x v="1405"/>
    <x v="112"/>
    <n v="1162.4100000000001"/>
    <n v="-754.91593999999918"/>
    <n v="9.6276740746149069E-6"/>
    <n v="861.12"/>
    <n v="166.05857142857144"/>
    <n v="145.30125000000001"/>
    <n v="3.2680423964688354"/>
  </r>
  <r>
    <x v="70"/>
    <x v="67"/>
    <x v="9"/>
    <x v="1"/>
    <x v="1406"/>
    <x v="732"/>
    <n v="2762.04"/>
    <n v="844.7140600000007"/>
    <n v="2.2345583400063302E-4"/>
    <n v="2497.44"/>
    <n v="306.89333333333332"/>
    <n v="276.20400000000001"/>
    <n v="7.7530947368421055"/>
  </r>
  <r>
    <x v="168"/>
    <x v="388"/>
    <x v="5"/>
    <x v="11"/>
    <x v="1407"/>
    <x v="413"/>
    <n v="3298.45"/>
    <n v="1381.1240600000006"/>
    <n v="3.5150568151187813E-4"/>
    <n v="3235.56"/>
    <n v="1099.4833333333333"/>
    <n v="471.20714285714286"/>
    <n v="9.2567283136418492"/>
  </r>
  <r>
    <x v="362"/>
    <x v="616"/>
    <x v="6"/>
    <x v="10"/>
    <x v="1408"/>
    <x v="606"/>
    <n v="3678.08"/>
    <n v="1760.7540600000007"/>
    <n v="4.0354301650507245E-4"/>
    <n v="3608.22"/>
    <n v="1839.04"/>
    <n v="282.92923076923074"/>
    <n v="10.316037471251471"/>
  </r>
  <r>
    <x v="4"/>
    <x v="187"/>
    <x v="11"/>
    <x v="11"/>
    <x v="1409"/>
    <x v="733"/>
    <n v="4881"/>
    <n v="2963.6740600000007"/>
    <n v="2.3008009803804499E-4"/>
    <n v="4766.8500000000004"/>
    <n v="1627"/>
    <n v="406.75"/>
    <n v="13.67648294992855"/>
  </r>
  <r>
    <x v="137"/>
    <x v="163"/>
    <x v="1"/>
    <x v="7"/>
    <x v="1410"/>
    <x v="352"/>
    <n v="1888.15"/>
    <n v="-29.175939999999173"/>
    <n v="5.5937449821372231E-5"/>
    <n v="1170.8900000000001"/>
    <n v="134.86785714285716"/>
    <n v="134.86785714285716"/>
    <n v="5.2858262646622443"/>
  </r>
  <r>
    <x v="264"/>
    <x v="603"/>
    <x v="10"/>
    <x v="1"/>
    <x v="1411"/>
    <x v="609"/>
    <n v="2144.29"/>
    <n v="226.9640600000007"/>
    <n v="9.1216625507234972E-5"/>
    <n v="1912.85"/>
    <n v="238.25444444444443"/>
    <n v="357.38166666666666"/>
    <n v="6.000363778822476"/>
  </r>
  <r>
    <x v="370"/>
    <x v="257"/>
    <x v="4"/>
    <x v="8"/>
    <x v="1412"/>
    <x v="646"/>
    <n v="1316.08"/>
    <n v="-601.24593999999934"/>
    <n v="1.463431875697736E-5"/>
    <n v="1163.8800000000001"/>
    <n v="263.21600000000001"/>
    <n v="119.64363636363636"/>
    <n v="3.6807249133012641"/>
  </r>
  <r>
    <x v="245"/>
    <x v="53"/>
    <x v="1"/>
    <x v="1"/>
    <x v="1413"/>
    <x v="296"/>
    <n v="2293.46"/>
    <n v="376.13406000000077"/>
    <n v="1.1748180853434086E-4"/>
    <n v="1830.84"/>
    <n v="254.82888888888888"/>
    <n v="163.81857142857143"/>
    <n v="6.410431282667636"/>
  </r>
  <r>
    <x v="79"/>
    <x v="307"/>
    <x v="4"/>
    <x v="6"/>
    <x v="1414"/>
    <x v="531"/>
    <n v="917.23"/>
    <n v="-1000.0959399999992"/>
    <n v="4.689046848139381E-6"/>
    <n v="707.63"/>
    <n v="131.03285714285715"/>
    <n v="83.38454545454546"/>
    <n v="2.5635987590486038"/>
  </r>
  <r>
    <x v="27"/>
    <x v="12"/>
    <x v="8"/>
    <x v="6"/>
    <x v="1415"/>
    <x v="460"/>
    <n v="2722.46"/>
    <n v="805.13406000000077"/>
    <n v="2.1353913222671482E-4"/>
    <n v="2346.2400000000002"/>
    <n v="388.92285714285714"/>
    <n v="170.15375"/>
    <n v="7.6023009689760128"/>
  </r>
  <r>
    <x v="415"/>
    <x v="395"/>
    <x v="2"/>
    <x v="11"/>
    <x v="1416"/>
    <x v="108"/>
    <n v="4490.1499999999996"/>
    <n v="2572.8240600000004"/>
    <n v="3.2622849420266747E-4"/>
    <n v="4103.68"/>
    <n v="1496.7166666666665"/>
    <n v="264.12647058823529"/>
    <n v="12.526572743757846"/>
  </r>
  <r>
    <x v="66"/>
    <x v="390"/>
    <x v="2"/>
    <x v="5"/>
    <x v="1417"/>
    <x v="182"/>
    <n v="2477.11"/>
    <n v="559.78406000000086"/>
    <n v="1.5535844299966573E-4"/>
    <n v="2229.5"/>
    <n v="309.63875000000002"/>
    <n v="145.71235294117648"/>
    <n v="6.8927319272079695"/>
  </r>
  <r>
    <x v="64"/>
    <x v="123"/>
    <x v="2"/>
    <x v="7"/>
    <x v="1418"/>
    <x v="32"/>
    <n v="4587.04"/>
    <n v="2669.7140600000007"/>
    <n v="3.0368510799332586E-4"/>
    <n v="4227.16"/>
    <n v="327.64571428571429"/>
    <n v="269.82588235294116"/>
    <n v="12.753468457196874"/>
  </r>
  <r>
    <x v="66"/>
    <x v="640"/>
    <x v="7"/>
    <x v="7"/>
    <x v="1419"/>
    <x v="302"/>
    <n v="3450.43"/>
    <n v="1533.1040600000006"/>
    <n v="3.782885289710974E-4"/>
    <n v="3322.2000000000003"/>
    <n v="246.4592857142857"/>
    <n v="431.30374999999998"/>
    <n v="9.5927882343128807"/>
  </r>
  <r>
    <x v="316"/>
    <x v="615"/>
    <x v="1"/>
    <x v="3"/>
    <x v="1420"/>
    <x v="285"/>
    <n v="1645.82"/>
    <n v="-271.50593999999933"/>
    <n v="3.3055457017468718E-5"/>
    <n v="1537.29"/>
    <n v="126.60153846153845"/>
    <n v="117.55857142857143"/>
    <n v="4.5737550022232103"/>
  </r>
  <r>
    <x v="278"/>
    <x v="4"/>
    <x v="0"/>
    <x v="11"/>
    <x v="1421"/>
    <x v="78"/>
    <n v="3362.6"/>
    <n v="1445.2740600000006"/>
    <n v="3.6364514798843331E-4"/>
    <n v="3144.2"/>
    <n v="1120.8666666666666"/>
    <n v="224.17333333333332"/>
    <n v="9.3426316959324289"/>
  </r>
  <r>
    <x v="425"/>
    <x v="181"/>
    <x v="1"/>
    <x v="6"/>
    <x v="1422"/>
    <x v="474"/>
    <n v="1406.83"/>
    <n v="-510.49593999999934"/>
    <n v="1.8522863285976006E-5"/>
    <n v="1026.0600000000002"/>
    <n v="200.97571428571428"/>
    <n v="100.48785714285714"/>
    <n v="3.9073184279961115"/>
  </r>
  <r>
    <x v="405"/>
    <x v="466"/>
    <x v="9"/>
    <x v="0"/>
    <x v="1423"/>
    <x v="353"/>
    <n v="2080.14"/>
    <n v="162.81406000000061"/>
    <n v="8.1225729731828887E-5"/>
    <n v="1868.3"/>
    <n v="189.10363636363635"/>
    <n v="208.01399999999998"/>
    <n v="5.7749583564686287"/>
  </r>
  <r>
    <x v="177"/>
    <x v="641"/>
    <x v="11"/>
    <x v="7"/>
    <x v="1423"/>
    <x v="1"/>
    <n v="3792.9"/>
    <n v="1875.5740600000008"/>
    <n v="4.0839576253896734E-4"/>
    <n v="3759.72"/>
    <n v="270.92142857142858"/>
    <n v="316.07499999999999"/>
    <n v="10.529983342587451"/>
  </r>
  <r>
    <x v="390"/>
    <x v="447"/>
    <x v="6"/>
    <x v="10"/>
    <x v="1424"/>
    <x v="287"/>
    <n v="778.3"/>
    <n v="-1139.0259399999993"/>
    <n v="3.0330388639123215E-6"/>
    <n v="262.74"/>
    <n v="389.15"/>
    <n v="59.869230769230768"/>
    <n v="2.15595567867036"/>
  </r>
  <r>
    <x v="412"/>
    <x v="298"/>
    <x v="4"/>
    <x v="5"/>
    <x v="1425"/>
    <x v="734"/>
    <n v="3401.57"/>
    <n v="1484.2440600000009"/>
    <n v="3.7044117433959837E-4"/>
    <n v="3066.7999999999997"/>
    <n v="425.19625000000002"/>
    <n v="309.23363636363638"/>
    <n v="9.4116816999612638"/>
  </r>
  <r>
    <x v="363"/>
    <x v="228"/>
    <x v="7"/>
    <x v="11"/>
    <x v="1426"/>
    <x v="91"/>
    <n v="1454.36"/>
    <n v="-462.96593999999936"/>
    <n v="2.0883711094500943E-5"/>
    <n v="1414.57"/>
    <n v="484.78666666666663"/>
    <n v="181.79499999999999"/>
    <n v="4.0219020491689941"/>
  </r>
  <r>
    <x v="292"/>
    <x v="235"/>
    <x v="11"/>
    <x v="6"/>
    <x v="1427"/>
    <x v="735"/>
    <n v="4192.68"/>
    <n v="2275.354060000001"/>
    <n v="3.8216910740784376E-4"/>
    <n v="3628.5899999999997"/>
    <n v="598.95428571428579"/>
    <n v="349.39000000000004"/>
    <n v="11.586790106397679"/>
  </r>
  <r>
    <x v="75"/>
    <x v="525"/>
    <x v="11"/>
    <x v="5"/>
    <x v="1428"/>
    <x v="534"/>
    <n v="1234.19"/>
    <n v="-683.13593999999921"/>
    <n v="1.1743701040322512E-5"/>
    <n v="544.64"/>
    <n v="154.27375000000001"/>
    <n v="102.84916666666668"/>
    <n v="3.4078584051248066"/>
  </r>
  <r>
    <x v="35"/>
    <x v="7"/>
    <x v="10"/>
    <x v="0"/>
    <x v="1429"/>
    <x v="324"/>
    <n v="1271.51"/>
    <n v="-645.81593999999927"/>
    <n v="1.2993839446597592E-5"/>
    <n v="1110.6899999999998"/>
    <n v="115.59181818181818"/>
    <n v="211.91833333333332"/>
    <n v="3.5076137931034483"/>
  </r>
  <r>
    <x v="426"/>
    <x v="315"/>
    <x v="3"/>
    <x v="7"/>
    <x v="1430"/>
    <x v="466"/>
    <n v="1673.68"/>
    <n v="-243.6459399999992"/>
    <n v="3.5226598357547895E-5"/>
    <n v="996.48"/>
    <n v="119.54857142857144"/>
    <n v="185.96444444444444"/>
    <n v="4.6134847566017978"/>
  </r>
  <r>
    <x v="16"/>
    <x v="568"/>
    <x v="0"/>
    <x v="11"/>
    <x v="1431"/>
    <x v="457"/>
    <n v="1973.73"/>
    <n v="56.404060000000754"/>
    <n v="6.6372260490253859E-5"/>
    <n v="1784.78"/>
    <n v="657.91"/>
    <n v="131.58199999999999"/>
    <n v="5.4402701212789415"/>
  </r>
  <r>
    <x v="304"/>
    <x v="349"/>
    <x v="1"/>
    <x v="2"/>
    <x v="1432"/>
    <x v="40"/>
    <n v="1990.4"/>
    <n v="73.074060000000827"/>
    <n v="6.8559505840448188E-5"/>
    <n v="1715.7700000000002"/>
    <n v="199.04000000000002"/>
    <n v="142.17142857142858"/>
    <n v="5.4854623122502408"/>
  </r>
  <r>
    <x v="8"/>
    <x v="67"/>
    <x v="5"/>
    <x v="5"/>
    <x v="1433"/>
    <x v="736"/>
    <n v="3631.62"/>
    <n v="1714.2940600000006"/>
    <n v="4.0001932902145775E-4"/>
    <n v="3668.72"/>
    <n v="453.95249999999999"/>
    <n v="518.80285714285708"/>
    <n v="10.005565351553891"/>
  </r>
  <r>
    <x v="133"/>
    <x v="210"/>
    <x v="7"/>
    <x v="3"/>
    <x v="1434"/>
    <x v="157"/>
    <n v="1929.87"/>
    <n v="12.544060000000627"/>
    <n v="6.0860151816162455E-5"/>
    <n v="1570.42"/>
    <n v="148.45153846153846"/>
    <n v="241.23374999999999"/>
    <n v="5.3167392142817782"/>
  </r>
  <r>
    <x v="123"/>
    <x v="8"/>
    <x v="3"/>
    <x v="0"/>
    <x v="1435"/>
    <x v="737"/>
    <n v="2372.9299999999998"/>
    <n v="455.60406000000057"/>
    <n v="1.331605143017451E-4"/>
    <n v="1734"/>
    <n v="215.72090909090909"/>
    <n v="263.6588888888889"/>
    <n v="6.535196915450288"/>
  </r>
  <r>
    <x v="327"/>
    <x v="420"/>
    <x v="5"/>
    <x v="6"/>
    <x v="1436"/>
    <x v="142"/>
    <n v="995.23"/>
    <n v="-922.09593999999925"/>
    <n v="5.9354555295898383E-6"/>
    <n v="495.03999999999996"/>
    <n v="142.17571428571429"/>
    <n v="142.17571428571429"/>
    <n v="2.7392656611251791"/>
  </r>
  <r>
    <x v="140"/>
    <x v="632"/>
    <x v="11"/>
    <x v="1"/>
    <x v="1437"/>
    <x v="109"/>
    <n v="881.58"/>
    <n v="-1035.7459399999993"/>
    <n v="4.2011945204263364E-6"/>
    <n v="497.5"/>
    <n v="97.953333333333333"/>
    <n v="73.465000000000003"/>
    <n v="2.4251877527440788"/>
  </r>
  <r>
    <x v="330"/>
    <x v="393"/>
    <x v="8"/>
    <x v="1"/>
    <x v="1438"/>
    <x v="32"/>
    <n v="889.56"/>
    <n v="-1027.7659399999993"/>
    <n v="4.3062880195116727E-6"/>
    <n v="570.23"/>
    <n v="98.839999999999989"/>
    <n v="55.597499999999997"/>
    <n v="2.4441147378832837"/>
  </r>
  <r>
    <x v="383"/>
    <x v="642"/>
    <x v="0"/>
    <x v="6"/>
    <x v="1439"/>
    <x v="138"/>
    <n v="1113.96"/>
    <n v="-803.36593999999923"/>
    <n v="8.3937058924227605E-6"/>
    <n v="796.72"/>
    <n v="159.13714285714286"/>
    <n v="74.263999999999996"/>
    <n v="3.0594051248249157"/>
  </r>
  <r>
    <x v="170"/>
    <x v="502"/>
    <x v="5"/>
    <x v="2"/>
    <x v="1440"/>
    <x v="738"/>
    <n v="2019.47"/>
    <n v="102.14406000000076"/>
    <n v="7.24969668255823E-5"/>
    <n v="1178.08"/>
    <n v="201.947"/>
    <n v="288.49571428571431"/>
    <n v="5.5451000851204046"/>
  </r>
  <r>
    <x v="68"/>
    <x v="643"/>
    <x v="10"/>
    <x v="1"/>
    <x v="1441"/>
    <x v="362"/>
    <n v="1507.63"/>
    <n v="-409.69593999999915"/>
    <n v="2.3821819398363652E-5"/>
    <n v="867.3"/>
    <n v="167.51444444444445"/>
    <n v="251.27166666666668"/>
    <n v="4.1369535987706829"/>
  </r>
  <r>
    <x v="342"/>
    <x v="644"/>
    <x v="7"/>
    <x v="4"/>
    <x v="1442"/>
    <x v="662"/>
    <n v="1105"/>
    <n v="-812.32593999999926"/>
    <n v="8.1812650295038533E-6"/>
    <n v="410.40000000000003"/>
    <n v="276.25"/>
    <n v="138.125"/>
    <n v="3.0313005788275316"/>
  </r>
  <r>
    <x v="74"/>
    <x v="126"/>
    <x v="0"/>
    <x v="12"/>
    <x v="1443"/>
    <x v="201"/>
    <n v="3682.8"/>
    <n v="1765.4740600000009"/>
    <n v="4.0385151480039046E-4"/>
    <n v="3326.6400000000003"/>
    <n v="306.90000000000003"/>
    <n v="245.52"/>
    <n v="10.089033778045641"/>
  </r>
  <r>
    <x v="199"/>
    <x v="61"/>
    <x v="6"/>
    <x v="12"/>
    <x v="1444"/>
    <x v="439"/>
    <n v="696.76"/>
    <n v="-1220.5659399999993"/>
    <n v="2.3266526320053666E-6"/>
    <n v="653.14"/>
    <n v="58.063333333333333"/>
    <n v="53.596923076923076"/>
    <n v="1.9078338490183731"/>
  </r>
  <r>
    <x v="332"/>
    <x v="554"/>
    <x v="3"/>
    <x v="11"/>
    <x v="1445"/>
    <x v="6"/>
    <n v="1931.6"/>
    <n v="14.274060000000645"/>
    <n v="6.1070973555822367E-5"/>
    <n v="1391.04"/>
    <n v="643.86666666666667"/>
    <n v="214.62222222222221"/>
    <n v="5.2851045200831779"/>
  </r>
  <r>
    <x v="240"/>
    <x v="131"/>
    <x v="6"/>
    <x v="4"/>
    <x v="1446"/>
    <x v="204"/>
    <n v="2353.9299999999998"/>
    <n v="436.60406000000057"/>
    <n v="1.293093922751664E-4"/>
    <n v="2036.3300000000002"/>
    <n v="588.48249999999996"/>
    <n v="181.07153846153844"/>
    <n v="6.4260598946247711"/>
  </r>
  <r>
    <x v="273"/>
    <x v="409"/>
    <x v="9"/>
    <x v="9"/>
    <x v="1447"/>
    <x v="739"/>
    <n v="2119.58"/>
    <n v="202.25406000000066"/>
    <n v="8.7275051334193509E-5"/>
    <n v="2158.7800000000002"/>
    <n v="353.26333333333332"/>
    <n v="211.958"/>
    <n v="5.7760518857641161"/>
  </r>
  <r>
    <x v="108"/>
    <x v="393"/>
    <x v="6"/>
    <x v="12"/>
    <x v="1448"/>
    <x v="490"/>
    <n v="995.95"/>
    <n v="-921.37593999999922"/>
    <n v="5.9482071289457899E-6"/>
    <n v="588.19000000000005"/>
    <n v="82.995833333333337"/>
    <n v="76.611538461538458"/>
    <n v="2.7136123372023326"/>
  </r>
  <r>
    <x v="423"/>
    <x v="520"/>
    <x v="7"/>
    <x v="6"/>
    <x v="1449"/>
    <x v="483"/>
    <n v="614.69000000000005"/>
    <n v="-1302.6359399999992"/>
    <n v="1.7691942758041996E-6"/>
    <n v="316.35000000000002"/>
    <n v="87.812857142857155"/>
    <n v="76.836250000000007"/>
    <n v="1.6733999401083497"/>
  </r>
  <r>
    <x v="155"/>
    <x v="146"/>
    <x v="0"/>
    <x v="9"/>
    <x v="1450"/>
    <x v="259"/>
    <n v="3447.32"/>
    <n v="1529.9940600000009"/>
    <n v="3.7781233551992819E-4"/>
    <n v="3276.68"/>
    <n v="574.5533333333334"/>
    <n v="229.82133333333334"/>
    <n v="9.3812283995972461"/>
  </r>
  <r>
    <x v="404"/>
    <x v="43"/>
    <x v="2"/>
    <x v="12"/>
    <x v="1451"/>
    <x v="629"/>
    <n v="3781.42"/>
    <n v="1864.0940600000008"/>
    <n v="4.0816206435377128E-4"/>
    <n v="3423.61"/>
    <n v="315.11833333333334"/>
    <n v="222.4364705882353"/>
    <n v="10.285380116959065"/>
  </r>
  <r>
    <x v="295"/>
    <x v="266"/>
    <x v="3"/>
    <x v="7"/>
    <x v="1452"/>
    <x v="740"/>
    <n v="3081.02"/>
    <n v="1163.6940600000007"/>
    <n v="3.0338664913130838E-4"/>
    <n v="3109.82"/>
    <n v="220.07285714285715"/>
    <n v="342.33555555555557"/>
    <n v="8.3716544846887491"/>
  </r>
  <r>
    <x v="266"/>
    <x v="228"/>
    <x v="4"/>
    <x v="8"/>
    <x v="1453"/>
    <x v="375"/>
    <n v="2622.95"/>
    <n v="705.62406000000055"/>
    <n v="1.8912876533919005E-4"/>
    <n v="2153.39"/>
    <n v="524.58999999999992"/>
    <n v="238.45"/>
    <n v="7.1155932939070041"/>
  </r>
  <r>
    <x v="260"/>
    <x v="125"/>
    <x v="4"/>
    <x v="0"/>
    <x v="1454"/>
    <x v="295"/>
    <n v="470.62"/>
    <n v="-1446.7059399999994"/>
    <n v="1.0752918722949759E-6"/>
    <n v="249.29"/>
    <n v="42.783636363636361"/>
    <n v="42.783636363636361"/>
    <n v="1.2761192006290842"/>
  </r>
  <r>
    <x v="211"/>
    <x v="173"/>
    <x v="7"/>
    <x v="1"/>
    <x v="1455"/>
    <x v="727"/>
    <n v="2004.2"/>
    <n v="86.874060000000782"/>
    <n v="7.0409070608994518E-5"/>
    <n v="1586.46"/>
    <n v="222.6888888888889"/>
    <n v="250.52500000000001"/>
    <n v="5.4317307171120381"/>
  </r>
  <r>
    <x v="185"/>
    <x v="46"/>
    <x v="2"/>
    <x v="7"/>
    <x v="1456"/>
    <x v="741"/>
    <n v="1353.08"/>
    <n v="-564.24593999999934"/>
    <n v="1.6126848646851405E-5"/>
    <n v="567.20999999999992"/>
    <n v="96.648571428571429"/>
    <n v="79.592941176470589"/>
    <n v="3.6529251370103393"/>
  </r>
  <r>
    <x v="143"/>
    <x v="46"/>
    <x v="4"/>
    <x v="9"/>
    <x v="1457"/>
    <x v="308"/>
    <n v="679.1"/>
    <n v="-1238.2259399999994"/>
    <n v="2.1947934415894612E-6"/>
    <n v="479.15"/>
    <n v="113.18333333333334"/>
    <n v="61.736363636363642"/>
    <n v="1.832137268655911"/>
  </r>
  <r>
    <x v="417"/>
    <x v="345"/>
    <x v="3"/>
    <x v="0"/>
    <x v="1458"/>
    <x v="53"/>
    <n v="955.7"/>
    <n v="-961.62593999999922"/>
    <n v="5.2713325526929451E-6"/>
    <n v="475.7"/>
    <n v="86.88181818181819"/>
    <n v="106.1888888888889"/>
    <n v="2.5758024957550605"/>
  </r>
  <r>
    <x v="266"/>
    <x v="434"/>
    <x v="3"/>
    <x v="5"/>
    <x v="1459"/>
    <x v="540"/>
    <n v="1909.37"/>
    <n v="-7.955939999999373"/>
    <n v="5.8402723676765012E-5"/>
    <n v="1730.3600000000001"/>
    <n v="238.67124999999999"/>
    <n v="212.15222222222221"/>
    <n v="5.1418376689826033"/>
  </r>
  <r>
    <x v="154"/>
    <x v="436"/>
    <x v="5"/>
    <x v="1"/>
    <x v="1460"/>
    <x v="205"/>
    <n v="2775.05"/>
    <n v="857.72406000000092"/>
    <n v="2.2673356104617072E-4"/>
    <n v="2222.6999999999998"/>
    <n v="308.3388888888889"/>
    <n v="396.43571428571431"/>
    <n v="7.4660335225591226"/>
  </r>
  <r>
    <x v="356"/>
    <x v="341"/>
    <x v="6"/>
    <x v="7"/>
    <x v="1461"/>
    <x v="742"/>
    <n v="3521.52"/>
    <n v="1604.1940600000007"/>
    <n v="3.8826220405013335E-4"/>
    <n v="3046.18"/>
    <n v="251.53714285714287"/>
    <n v="270.88615384615383"/>
    <n v="9.472562943834733"/>
  </r>
  <r>
    <x v="12"/>
    <x v="645"/>
    <x v="4"/>
    <x v="12"/>
    <x v="1462"/>
    <x v="743"/>
    <n v="3229.09"/>
    <n v="1311.7640600000009"/>
    <n v="3.3719273509646958E-4"/>
    <n v="3227.1200000000003"/>
    <n v="269.09083333333336"/>
    <n v="293.55363636363637"/>
    <n v="8.6831504786490274"/>
  </r>
  <r>
    <x v="394"/>
    <x v="279"/>
    <x v="9"/>
    <x v="1"/>
    <x v="1463"/>
    <x v="214"/>
    <n v="1696.93"/>
    <n v="-220.3959399999992"/>
    <n v="3.7124089185590044E-5"/>
    <n v="1469.7099999999998"/>
    <n v="188.54777777777778"/>
    <n v="169.69300000000001"/>
    <n v="4.557474351399259"/>
  </r>
  <r>
    <x v="65"/>
    <x v="435"/>
    <x v="0"/>
    <x v="9"/>
    <x v="1464"/>
    <x v="104"/>
    <n v="1237.5"/>
    <n v="-679.82593999999926"/>
    <n v="1.1850239567237974E-5"/>
    <n v="642.18000000000006"/>
    <n v="206.25"/>
    <n v="82.5"/>
    <n v="3.3231289776846857"/>
  </r>
  <r>
    <x v="89"/>
    <x v="646"/>
    <x v="3"/>
    <x v="10"/>
    <x v="1465"/>
    <x v="39"/>
    <n v="1199.3"/>
    <n v="-718.02593999999931"/>
    <n v="1.0669858680651019E-5"/>
    <n v="672"/>
    <n v="599.65"/>
    <n v="133.25555555555556"/>
    <n v="3.2165750301729914"/>
  </r>
  <r>
    <x v="285"/>
    <x v="513"/>
    <x v="10"/>
    <x v="11"/>
    <x v="1466"/>
    <x v="542"/>
    <n v="2272.88"/>
    <n v="355.55406000000085"/>
    <n v="1.1360886656933751E-4"/>
    <n v="1769.28"/>
    <n v="757.62666666666667"/>
    <n v="378.81333333333333"/>
    <n v="6.0930220089537039"/>
  </r>
  <r>
    <x v="292"/>
    <x v="197"/>
    <x v="11"/>
    <x v="7"/>
    <x v="1467"/>
    <x v="39"/>
    <n v="3425.14"/>
    <n v="1507.8140600000006"/>
    <n v="3.743233036960886E-4"/>
    <n v="3549.2"/>
    <n v="244.65285714285713"/>
    <n v="285.42833333333334"/>
    <n v="9.1767763369413782"/>
  </r>
  <r>
    <x v="126"/>
    <x v="365"/>
    <x v="4"/>
    <x v="3"/>
    <x v="1468"/>
    <x v="206"/>
    <n v="4525.3"/>
    <n v="2607.9740600000009"/>
    <n v="3.1822528481576667E-4"/>
    <n v="4322.49"/>
    <n v="348.1"/>
    <n v="411.39090909090913"/>
    <n v="12.113335831682638"/>
  </r>
  <r>
    <x v="77"/>
    <x v="269"/>
    <x v="7"/>
    <x v="7"/>
    <x v="1469"/>
    <x v="688"/>
    <n v="1873.39"/>
    <n v="-43.935939999999164"/>
    <n v="5.4269179732052888E-5"/>
    <n v="1361.92"/>
    <n v="133.81357142857144"/>
    <n v="234.17375000000001"/>
    <n v="5.0105378587285037"/>
  </r>
  <r>
    <x v="386"/>
    <x v="254"/>
    <x v="4"/>
    <x v="8"/>
    <x v="1470"/>
    <x v="495"/>
    <n v="4328.67"/>
    <n v="2411.3440600000008"/>
    <n v="3.5961674810217092E-4"/>
    <n v="4171.05"/>
    <n v="865.73400000000004"/>
    <n v="393.51545454545453"/>
    <n v="11.56656156477127"/>
  </r>
  <r>
    <x v="36"/>
    <x v="334"/>
    <x v="2"/>
    <x v="6"/>
    <x v="1471"/>
    <x v="744"/>
    <n v="1688.31"/>
    <n v="-229.01593999999932"/>
    <n v="3.6411361692738308E-5"/>
    <n v="1131.26"/>
    <n v="241.18714285714285"/>
    <n v="99.312352941176471"/>
    <n v="4.5049230194519305"/>
  </r>
  <r>
    <x v="424"/>
    <x v="516"/>
    <x v="1"/>
    <x v="8"/>
    <x v="1472"/>
    <x v="321"/>
    <n v="3190.37"/>
    <n v="1273.0440600000006"/>
    <n v="3.2873465568140019E-4"/>
    <n v="3256.92"/>
    <n v="638.07399999999996"/>
    <n v="227.88357142857143"/>
    <n v="8.5126474198196274"/>
  </r>
  <r>
    <x v="329"/>
    <x v="46"/>
    <x v="2"/>
    <x v="3"/>
    <x v="1473"/>
    <x v="390"/>
    <n v="1412.93"/>
    <n v="-504.3959399999992"/>
    <n v="1.8812746050413398E-5"/>
    <n v="997.15"/>
    <n v="108.68692307692308"/>
    <n v="83.113529411764716"/>
    <n v="3.768516789800763"/>
  </r>
  <r>
    <x v="287"/>
    <x v="647"/>
    <x v="10"/>
    <x v="0"/>
    <x v="1474"/>
    <x v="745"/>
    <n v="983.87"/>
    <n v="-933.45593999999926"/>
    <n v="5.737430589462354E-6"/>
    <n v="388.12"/>
    <n v="89.442727272727268"/>
    <n v="163.97833333333332"/>
    <n v="2.6219752691610703"/>
  </r>
  <r>
    <x v="384"/>
    <x v="648"/>
    <x v="2"/>
    <x v="5"/>
    <x v="1475"/>
    <x v="746"/>
    <n v="2061.31"/>
    <n v="143.98406000000068"/>
    <n v="7.8442099972635414E-5"/>
    <n v="1347.84"/>
    <n v="257.66374999999999"/>
    <n v="121.2535294117647"/>
    <n v="5.4867310814767496"/>
  </r>
  <r>
    <x v="122"/>
    <x v="591"/>
    <x v="6"/>
    <x v="0"/>
    <x v="1476"/>
    <x v="747"/>
    <n v="1486.36"/>
    <n v="-430.96593999999936"/>
    <n v="2.2610177814175844E-5"/>
    <n v="599.40000000000009"/>
    <n v="135.12363636363636"/>
    <n v="114.33538461538461"/>
    <n v="3.9556099638066851"/>
  </r>
  <r>
    <x v="13"/>
    <x v="217"/>
    <x v="6"/>
    <x v="11"/>
    <x v="1477"/>
    <x v="127"/>
    <n v="1079.45"/>
    <n v="-837.87593999999922"/>
    <n v="7.601025437923872E-6"/>
    <n v="449.28"/>
    <n v="359.81666666666666"/>
    <n v="83.034615384615392"/>
    <n v="2.8698091136279049"/>
  </r>
  <r>
    <x v="134"/>
    <x v="649"/>
    <x v="3"/>
    <x v="1"/>
    <x v="1478"/>
    <x v="123"/>
    <n v="1527.08"/>
    <n v="-390.24593999999934"/>
    <n v="2.4976147152237026E-5"/>
    <n v="743.81999999999994"/>
    <n v="169.67555555555555"/>
    <n v="169.67555555555555"/>
    <n v="4.0576059519064698"/>
  </r>
  <r>
    <x v="120"/>
    <x v="145"/>
    <x v="8"/>
    <x v="1"/>
    <x v="1479"/>
    <x v="725"/>
    <n v="951.34"/>
    <n v="-965.98593999999923"/>
    <n v="5.2022693757760242E-6"/>
    <n v="469.92"/>
    <n v="105.70444444444445"/>
    <n v="59.458750000000002"/>
    <n v="2.5258602378929482"/>
  </r>
  <r>
    <x v="415"/>
    <x v="557"/>
    <x v="4"/>
    <x v="8"/>
    <x v="1480"/>
    <x v="125"/>
    <n v="2153.9"/>
    <n v="236.57406000000083"/>
    <n v="9.2781127094372927E-5"/>
    <n v="1599.36"/>
    <n v="430.78000000000003"/>
    <n v="195.80909090909091"/>
    <n v="5.7155366856839587"/>
  </r>
  <r>
    <x v="151"/>
    <x v="50"/>
    <x v="7"/>
    <x v="2"/>
    <x v="1481"/>
    <x v="188"/>
    <n v="1905.42"/>
    <n v="-11.905939999999191"/>
    <n v="5.7937809708158993E-5"/>
    <n v="1473.1200000000001"/>
    <n v="190.542"/>
    <n v="238.17750000000001"/>
    <n v="5.0540303970716964"/>
  </r>
  <r>
    <x v="367"/>
    <x v="158"/>
    <x v="5"/>
    <x v="9"/>
    <x v="1482"/>
    <x v="748"/>
    <n v="3671.42"/>
    <n v="1754.0940600000008"/>
    <n v="4.0309208349793705E-4"/>
    <n v="3326.4"/>
    <n v="611.90333333333331"/>
    <n v="524.48857142857139"/>
    <n v="9.7343832856082297"/>
  </r>
  <r>
    <x v="250"/>
    <x v="124"/>
    <x v="11"/>
    <x v="3"/>
    <x v="1483"/>
    <x v="216"/>
    <n v="2087.2399999999998"/>
    <n v="169.91406000000052"/>
    <n v="8.2292824694555434E-5"/>
    <n v="1760.01"/>
    <n v="160.55692307692306"/>
    <n v="173.93666666666664"/>
    <n v="5.5310173039722281"/>
  </r>
  <r>
    <x v="90"/>
    <x v="130"/>
    <x v="6"/>
    <x v="1"/>
    <x v="1484"/>
    <x v="132"/>
    <n v="1617.91"/>
    <n v="-299.41593999999918"/>
    <n v="3.0989258564411023E-5"/>
    <n v="1315.44"/>
    <n v="179.76777777777778"/>
    <n v="124.45461538461539"/>
    <n v="4.28494623655914"/>
  </r>
  <r>
    <x v="393"/>
    <x v="581"/>
    <x v="5"/>
    <x v="5"/>
    <x v="1485"/>
    <x v="259"/>
    <n v="1130.78"/>
    <n v="-786.54593999999929"/>
    <n v="8.8055128480853621E-6"/>
    <n v="572.66999999999996"/>
    <n v="141.3475"/>
    <n v="161.54"/>
    <n v="2.9928274620861233"/>
  </r>
  <r>
    <x v="366"/>
    <x v="83"/>
    <x v="0"/>
    <x v="8"/>
    <x v="1486"/>
    <x v="749"/>
    <n v="874.63"/>
    <n v="-1042.6959399999992"/>
    <n v="4.1115335445630449E-6"/>
    <n v="379.32000000000005"/>
    <n v="174.92599999999999"/>
    <n v="58.308666666666667"/>
    <n v="2.3145095133504459"/>
  </r>
  <r>
    <x v="171"/>
    <x v="388"/>
    <x v="7"/>
    <x v="0"/>
    <x v="1487"/>
    <x v="750"/>
    <n v="2645.65"/>
    <n v="728.32406000000083"/>
    <n v="1.9461729357054215E-4"/>
    <n v="1869.1200000000001"/>
    <n v="240.51363636363638"/>
    <n v="330.70625000000001"/>
    <n v="6.9865057568395477"/>
  </r>
  <r>
    <x v="366"/>
    <x v="650"/>
    <x v="2"/>
    <x v="5"/>
    <x v="1488"/>
    <x v="440"/>
    <n v="1091.27"/>
    <n v="-826.05593999999928"/>
    <n v="7.8648269120390235E-6"/>
    <n v="582.03000000000009"/>
    <n v="136.40875"/>
    <n v="64.192352941176466"/>
    <n v="2.8805564354344844"/>
  </r>
  <r>
    <x v="199"/>
    <x v="560"/>
    <x v="2"/>
    <x v="7"/>
    <x v="1489"/>
    <x v="462"/>
    <n v="1656.48"/>
    <n v="-260.84593999999925"/>
    <n v="3.387318399560069E-5"/>
    <n v="1096.0999999999999"/>
    <n v="118.32000000000001"/>
    <n v="97.44"/>
    <n v="4.369276218611521"/>
  </r>
  <r>
    <x v="206"/>
    <x v="473"/>
    <x v="0"/>
    <x v="7"/>
    <x v="1490"/>
    <x v="342"/>
    <n v="2985.47"/>
    <n v="1068.1440600000005"/>
    <n v="2.7995099409621447E-4"/>
    <n v="2455.66"/>
    <n v="213.24785714285713"/>
    <n v="199.03133333333332"/>
    <n v="7.8730748945147679"/>
  </r>
  <r>
    <x v="369"/>
    <x v="167"/>
    <x v="3"/>
    <x v="4"/>
    <x v="1491"/>
    <x v="236"/>
    <n v="1214.72"/>
    <n v="-702.60593999999924"/>
    <n v="1.1133536528510871E-5"/>
    <n v="802.15"/>
    <n v="303.68"/>
    <n v="134.9688888888889"/>
    <n v="3.2019400585180695"/>
  </r>
  <r>
    <x v="33"/>
    <x v="598"/>
    <x v="5"/>
    <x v="6"/>
    <x v="1492"/>
    <x v="530"/>
    <n v="3338.99"/>
    <n v="1421.6640600000005"/>
    <n v="3.5930977887263364E-4"/>
    <n v="2695.92"/>
    <n v="476.99857142857138"/>
    <n v="476.99857142857138"/>
    <n v="8.7886660349547263"/>
  </r>
  <r>
    <x v="302"/>
    <x v="651"/>
    <x v="7"/>
    <x v="1"/>
    <x v="1493"/>
    <x v="348"/>
    <n v="723.22"/>
    <n v="-1194.1059399999992"/>
    <n v="2.5376352760542848E-6"/>
    <n v="149.99"/>
    <n v="80.357777777777784"/>
    <n v="90.402500000000003"/>
    <n v="1.9002601224414726"/>
  </r>
  <r>
    <x v="414"/>
    <x v="531"/>
    <x v="8"/>
    <x v="4"/>
    <x v="1494"/>
    <x v="751"/>
    <n v="1292.1500000000001"/>
    <n v="-625.17593999999917"/>
    <n v="1.3732887032561559E-5"/>
    <n v="860.86"/>
    <n v="323.03750000000002"/>
    <n v="80.759375000000006"/>
    <n v="3.3949449567799062"/>
  </r>
  <r>
    <x v="397"/>
    <x v="409"/>
    <x v="4"/>
    <x v="0"/>
    <x v="1495"/>
    <x v="369"/>
    <n v="2337.67"/>
    <n v="420.34406000000081"/>
    <n v="1.2606426371292799E-4"/>
    <n v="1847.8200000000002"/>
    <n v="212.51545454545456"/>
    <n v="212.51545454545456"/>
    <n v="6.1383556967675874"/>
  </r>
  <r>
    <x v="81"/>
    <x v="305"/>
    <x v="9"/>
    <x v="9"/>
    <x v="1496"/>
    <x v="165"/>
    <n v="3139.38"/>
    <n v="1222.0540600000008"/>
    <n v="3.171566113343838E-4"/>
    <n v="2573.48"/>
    <n v="523.23"/>
    <n v="313.93799999999999"/>
    <n v="8.2422221638793367"/>
  </r>
  <r>
    <x v="127"/>
    <x v="239"/>
    <x v="8"/>
    <x v="4"/>
    <x v="1497"/>
    <x v="752"/>
    <n v="2331.9299999999998"/>
    <n v="414.60406000000057"/>
    <n v="1.2492996302462914E-4"/>
    <n v="1904.2199999999998"/>
    <n v="582.98249999999996"/>
    <n v="145.74562499999999"/>
    <n v="6.1107675375383241"/>
  </r>
  <r>
    <x v="88"/>
    <x v="652"/>
    <x v="7"/>
    <x v="10"/>
    <x v="1498"/>
    <x v="753"/>
    <n v="1727.14"/>
    <n v="-190.18593999999916"/>
    <n v="3.9709420339104908E-5"/>
    <n v="1303.5"/>
    <n v="863.57"/>
    <n v="215.89250000000001"/>
    <n v="4.5230849810134872"/>
  </r>
  <r>
    <x v="259"/>
    <x v="653"/>
    <x v="11"/>
    <x v="1"/>
    <x v="1499"/>
    <x v="754"/>
    <n v="1600.62"/>
    <n v="-316.70593999999937"/>
    <n v="2.976236605086288E-5"/>
    <n v="1229.58"/>
    <n v="177.84666666666666"/>
    <n v="133.38499999999999"/>
    <n v="4.1883504291396267"/>
  </r>
  <r>
    <x v="56"/>
    <x v="489"/>
    <x v="0"/>
    <x v="0"/>
    <x v="1500"/>
    <x v="597"/>
    <n v="4251.28"/>
    <n v="2333.9540600000005"/>
    <n v="3.7316988153866733E-4"/>
    <n v="4266.4500000000007"/>
    <n v="386.47999999999996"/>
    <n v="283.41866666666664"/>
    <n v="11.110681337061912"/>
  </r>
  <r>
    <x v="276"/>
    <x v="635"/>
    <x v="8"/>
    <x v="5"/>
    <x v="1501"/>
    <x v="750"/>
    <n v="1359.82"/>
    <n v="-557.50593999999933"/>
    <n v="1.6412145332848527E-5"/>
    <n v="603.06000000000006"/>
    <n v="169.97749999999999"/>
    <n v="84.988749999999996"/>
    <n v="3.5514638669069445"/>
  </r>
  <r>
    <x v="427"/>
    <x v="323"/>
    <x v="3"/>
    <x v="10"/>
    <x v="1502"/>
    <x v="26"/>
    <n v="3575.63"/>
    <n v="1658.3040600000008"/>
    <n v="3.9462365732903618E-4"/>
    <n v="3094.14"/>
    <n v="1787.8150000000001"/>
    <n v="397.29222222222222"/>
    <n v="9.3273248989174373"/>
  </r>
  <r>
    <x v="357"/>
    <x v="9"/>
    <x v="4"/>
    <x v="7"/>
    <x v="1503"/>
    <x v="603"/>
    <n v="3720.5"/>
    <n v="1803.1740600000007"/>
    <n v="4.0598309469884518E-4"/>
    <n v="3608"/>
    <n v="265.75"/>
    <n v="338.22727272727275"/>
    <n v="9.703964527908191"/>
  </r>
  <r>
    <x v="30"/>
    <x v="652"/>
    <x v="4"/>
    <x v="4"/>
    <x v="1504"/>
    <x v="755"/>
    <n v="733.78"/>
    <n v="-1183.5459399999993"/>
    <n v="2.6265456203795945E-6"/>
    <n v="323.39999999999998"/>
    <n v="183.44499999999999"/>
    <n v="66.707272727272724"/>
    <n v="1.9136761944502398"/>
  </r>
  <r>
    <x v="50"/>
    <x v="654"/>
    <x v="6"/>
    <x v="5"/>
    <x v="1505"/>
    <x v="515"/>
    <n v="3142.09"/>
    <n v="1224.7640600000009"/>
    <n v="3.1778339323733129E-4"/>
    <n v="2793.64"/>
    <n v="392.76125000000002"/>
    <n v="241.69923076923078"/>
    <n v="8.1938352413487365"/>
  </r>
  <r>
    <x v="286"/>
    <x v="103"/>
    <x v="0"/>
    <x v="7"/>
    <x v="1506"/>
    <x v="54"/>
    <n v="3564.08"/>
    <n v="1646.7540600000007"/>
    <n v="3.9335857713410316E-4"/>
    <n v="3573.7999999999997"/>
    <n v="254.57714285714286"/>
    <n v="237.60533333333333"/>
    <n v="9.2921055375951607"/>
  </r>
  <r>
    <x v="89"/>
    <x v="271"/>
    <x v="9"/>
    <x v="9"/>
    <x v="1507"/>
    <x v="179"/>
    <n v="860.44"/>
    <n v="-1056.8859399999992"/>
    <n v="3.9337486811927186E-6"/>
    <n v="452.15999999999997"/>
    <n v="143.40666666666667"/>
    <n v="86.044000000000011"/>
    <n v="2.2406708158641706"/>
  </r>
  <r>
    <x v="202"/>
    <x v="552"/>
    <x v="1"/>
    <x v="3"/>
    <x v="1508"/>
    <x v="173"/>
    <n v="1957.62"/>
    <n v="40.294060000000627"/>
    <n v="6.4306989256930012E-5"/>
    <n v="1555.84"/>
    <n v="150.58615384615385"/>
    <n v="139.82999999999998"/>
    <n v="5.0925314117738862"/>
  </r>
  <r>
    <x v="202"/>
    <x v="216"/>
    <x v="6"/>
    <x v="5"/>
    <x v="1509"/>
    <x v="398"/>
    <n v="3323.63"/>
    <n v="1406.3040600000008"/>
    <n v="3.5640509351218152E-4"/>
    <n v="3470.72"/>
    <n v="415.45375000000001"/>
    <n v="255.66384615384615"/>
    <n v="8.6350480644323202"/>
  </r>
  <r>
    <x v="387"/>
    <x v="42"/>
    <x v="2"/>
    <x v="11"/>
    <x v="1510"/>
    <x v="756"/>
    <n v="1633.16"/>
    <n v="-284.16593999999918"/>
    <n v="3.2104939068938709E-5"/>
    <n v="1509.8400000000001"/>
    <n v="544.38666666666666"/>
    <n v="96.068235294117656"/>
    <n v="4.2428556583186117"/>
  </r>
  <r>
    <x v="23"/>
    <x v="379"/>
    <x v="8"/>
    <x v="3"/>
    <x v="1511"/>
    <x v="60"/>
    <n v="1575.99"/>
    <n v="-341.33593999999925"/>
    <n v="2.8082813963661748E-5"/>
    <n v="1115.23"/>
    <n v="121.23"/>
    <n v="98.499375000000001"/>
    <n v="4.0890197706398217"/>
  </r>
  <r>
    <x v="212"/>
    <x v="282"/>
    <x v="9"/>
    <x v="11"/>
    <x v="1512"/>
    <x v="349"/>
    <n v="1404.76"/>
    <n v="-512.56593999999927"/>
    <n v="1.8425348193147503E-5"/>
    <n v="1324.31"/>
    <n v="468.25333333333333"/>
    <n v="140.476"/>
    <n v="3.6440893408389323"/>
  </r>
  <r>
    <x v="390"/>
    <x v="125"/>
    <x v="10"/>
    <x v="11"/>
    <x v="1513"/>
    <x v="630"/>
    <n v="887.91"/>
    <n v="-1029.4159399999994"/>
    <n v="4.2843681993712549E-6"/>
    <n v="149.06"/>
    <n v="295.96999999999997"/>
    <n v="147.98499999999999"/>
    <n v="2.30320873647895"/>
  </r>
  <r>
    <x v="278"/>
    <x v="119"/>
    <x v="2"/>
    <x v="10"/>
    <x v="1514"/>
    <x v="241"/>
    <n v="1825.22"/>
    <n v="-92.105939999999237"/>
    <n v="4.9084959440673339E-5"/>
    <n v="1169.2"/>
    <n v="912.61"/>
    <n v="107.36588235294118"/>
    <n v="4.7319817484185416"/>
  </r>
  <r>
    <x v="142"/>
    <x v="622"/>
    <x v="6"/>
    <x v="5"/>
    <x v="1515"/>
    <x v="408"/>
    <n v="4646.33"/>
    <n v="2729.0040600000007"/>
    <n v="2.8925599740582431E-4"/>
    <n v="4727.58"/>
    <n v="580.79124999999999"/>
    <n v="357.40999999999997"/>
    <n v="12.044613231024471"/>
  </r>
  <r>
    <x v="121"/>
    <x v="25"/>
    <x v="11"/>
    <x v="2"/>
    <x v="1516"/>
    <x v="757"/>
    <n v="1226.8900000000001"/>
    <n v="-690.43593999999916"/>
    <n v="1.1511642265830474E-5"/>
    <n v="764.5"/>
    <n v="122.68900000000001"/>
    <n v="102.24083333333334"/>
    <n v="3.1789656423278232"/>
  </r>
  <r>
    <x v="395"/>
    <x v="416"/>
    <x v="5"/>
    <x v="0"/>
    <x v="1517"/>
    <x v="643"/>
    <n v="2262.87"/>
    <n v="345.54406000000063"/>
    <n v="1.1175354134109027E-4"/>
    <n v="1609.9199999999998"/>
    <n v="205.71545454545455"/>
    <n v="323.26714285714286"/>
    <n v="5.8568951237188109"/>
  </r>
  <r>
    <x v="203"/>
    <x v="312"/>
    <x v="1"/>
    <x v="8"/>
    <x v="1518"/>
    <x v="54"/>
    <n v="1417.77"/>
    <n v="-499.55593999999928"/>
    <n v="1.9045446372982293E-5"/>
    <n v="847.36"/>
    <n v="283.55399999999997"/>
    <n v="101.26928571428572"/>
    <n v="3.6664253019214357"/>
  </r>
  <r>
    <x v="59"/>
    <x v="238"/>
    <x v="8"/>
    <x v="5"/>
    <x v="1519"/>
    <x v="377"/>
    <n v="1961.05"/>
    <n v="43.724060000000691"/>
    <n v="6.4742733204074208E-5"/>
    <n v="1309.3499999999999"/>
    <n v="245.13124999999999"/>
    <n v="122.565625"/>
    <n v="5.0650876875790996"/>
  </r>
  <r>
    <x v="24"/>
    <x v="655"/>
    <x v="7"/>
    <x v="12"/>
    <x v="1520"/>
    <x v="545"/>
    <n v="686.26"/>
    <n v="-1231.0659399999993"/>
    <n v="2.2474171364321183E-6"/>
    <n v="547.58000000000004"/>
    <n v="57.188333333333333"/>
    <n v="85.782499999999999"/>
    <n v="1.7724114775691522"/>
  </r>
  <r>
    <x v="384"/>
    <x v="105"/>
    <x v="11"/>
    <x v="7"/>
    <x v="1521"/>
    <x v="146"/>
    <n v="1959.54"/>
    <n v="42.2140600000007"/>
    <n v="6.4550639852531389E-5"/>
    <n v="1618.1100000000001"/>
    <n v="139.96714285714285"/>
    <n v="163.29499999999999"/>
    <n v="5.0596194066461821"/>
  </r>
  <r>
    <x v="306"/>
    <x v="557"/>
    <x v="10"/>
    <x v="5"/>
    <x v="1522"/>
    <x v="748"/>
    <n v="1385.6"/>
    <n v="-531.72593999999935"/>
    <n v="1.7543016193769254E-5"/>
    <n v="1046.01"/>
    <n v="173.2"/>
    <n v="230.93333333333331"/>
    <n v="3.5756496606539185"/>
  </r>
  <r>
    <x v="40"/>
    <x v="656"/>
    <x v="4"/>
    <x v="2"/>
    <x v="1523"/>
    <x v="758"/>
    <n v="3532.43"/>
    <n v="1615.1040600000006"/>
    <n v="3.8963291969300583E-4"/>
    <n v="3176.7999999999997"/>
    <n v="353.24299999999999"/>
    <n v="321.13"/>
    <n v="9.1065480794019074"/>
  </r>
  <r>
    <x v="366"/>
    <x v="84"/>
    <x v="4"/>
    <x v="11"/>
    <x v="1524"/>
    <x v="296"/>
    <n v="821.82"/>
    <n v="-1095.5059399999991"/>
    <n v="3.4841255807806953E-6"/>
    <n v="442.83"/>
    <n v="273.94"/>
    <n v="74.710909090909098"/>
    <n v="2.1185842076770385"/>
  </r>
  <r>
    <x v="224"/>
    <x v="537"/>
    <x v="6"/>
    <x v="7"/>
    <x v="1525"/>
    <x v="254"/>
    <n v="1729.24"/>
    <n v="-188.08593999999925"/>
    <n v="3.9894267362505956E-5"/>
    <n v="1194.27"/>
    <n v="123.51714285714286"/>
    <n v="133.01846153846154"/>
    <n v="4.4565744033812695"/>
  </r>
  <r>
    <x v="359"/>
    <x v="657"/>
    <x v="4"/>
    <x v="5"/>
    <x v="1526"/>
    <x v="452"/>
    <n v="2058.6"/>
    <n v="141.27406000000065"/>
    <n v="7.8047021049776336E-5"/>
    <n v="1831.43"/>
    <n v="257.32499999999999"/>
    <n v="187.14545454545453"/>
    <n v="5.3029366306027823"/>
  </r>
  <r>
    <x v="411"/>
    <x v="605"/>
    <x v="7"/>
    <x v="0"/>
    <x v="1527"/>
    <x v="652"/>
    <n v="3118.01"/>
    <n v="1200.684060000001"/>
    <n v="3.1217283177198716E-4"/>
    <n v="3068.16"/>
    <n v="283.45545454545459"/>
    <n v="389.75125000000003"/>
    <n v="8.0276254473365771"/>
  </r>
  <r>
    <x v="204"/>
    <x v="283"/>
    <x v="5"/>
    <x v="3"/>
    <x v="1528"/>
    <x v="144"/>
    <n v="803.37"/>
    <n v="-1113.9559399999994"/>
    <n v="3.2860273268472733E-6"/>
    <n v="511.00000000000006"/>
    <n v="61.797692307692309"/>
    <n v="114.76714285714286"/>
    <n v="2.0668656255627877"/>
  </r>
  <r>
    <x v="81"/>
    <x v="166"/>
    <x v="8"/>
    <x v="3"/>
    <x v="1529"/>
    <x v="496"/>
    <n v="3045.57"/>
    <n v="1128.2440600000009"/>
    <n v="2.9480074210792059E-4"/>
    <n v="2823.96"/>
    <n v="234.2746153846154"/>
    <n v="190.34812500000001"/>
    <n v="7.8239993834455124"/>
  </r>
  <r>
    <x v="69"/>
    <x v="658"/>
    <x v="0"/>
    <x v="6"/>
    <x v="1530"/>
    <x v="581"/>
    <n v="2552.25"/>
    <n v="634.92406000000074"/>
    <n v="1.7240809295792354E-4"/>
    <n v="2344.64"/>
    <n v="364.60714285714283"/>
    <n v="170.15"/>
    <n v="6.551286000308024"/>
  </r>
  <r>
    <x v="204"/>
    <x v="18"/>
    <x v="6"/>
    <x v="3"/>
    <x v="1531"/>
    <x v="472"/>
    <n v="1694.68"/>
    <n v="-222.6459399999992"/>
    <n v="3.6936995765238257E-5"/>
    <n v="625"/>
    <n v="130.36000000000001"/>
    <n v="130.36000000000001"/>
    <n v="4.3499063117636494"/>
  </r>
  <r>
    <x v="428"/>
    <x v="93"/>
    <x v="6"/>
    <x v="12"/>
    <x v="1532"/>
    <x v="59"/>
    <n v="1625.61"/>
    <n v="-291.71593999999936"/>
    <n v="3.1548616254823826E-5"/>
    <n v="1539.08"/>
    <n v="135.4675"/>
    <n v="125.04692307692306"/>
    <n v="4.1664146397724062"/>
  </r>
  <r>
    <x v="322"/>
    <x v="418"/>
    <x v="2"/>
    <x v="3"/>
    <x v="1533"/>
    <x v="152"/>
    <n v="1285.3800000000001"/>
    <n v="-631.94593999999915"/>
    <n v="1.3486621654655134E-5"/>
    <n v="739.35"/>
    <n v="98.875384615384618"/>
    <n v="75.610588235294131"/>
    <n v="3.2904464468564409"/>
  </r>
  <r>
    <x v="286"/>
    <x v="659"/>
    <x v="0"/>
    <x v="8"/>
    <x v="1534"/>
    <x v="317"/>
    <n v="4307.21"/>
    <n v="2389.8840600000008"/>
    <n v="3.6355387559453418E-4"/>
    <n v="4104.5199999999995"/>
    <n v="861.44200000000001"/>
    <n v="287.14733333333334"/>
    <n v="11.011376418856733"/>
  </r>
  <r>
    <x v="360"/>
    <x v="557"/>
    <x v="6"/>
    <x v="8"/>
    <x v="1535"/>
    <x v="356"/>
    <n v="1172.27"/>
    <n v="-745.05593999999928"/>
    <n v="9.8972113120352326E-6"/>
    <n v="1024.5899999999999"/>
    <n v="234.45400000000001"/>
    <n v="90.174615384615379"/>
    <n v="2.996753412751163"/>
  </r>
  <r>
    <x v="256"/>
    <x v="296"/>
    <x v="8"/>
    <x v="12"/>
    <x v="1536"/>
    <x v="539"/>
    <n v="2331.09"/>
    <n v="413.76406000000088"/>
    <n v="1.2476446408977971E-4"/>
    <n v="2160.4"/>
    <n v="194.25750000000002"/>
    <n v="145.69312500000001"/>
    <n v="5.9586667007489593"/>
  </r>
  <r>
    <x v="66"/>
    <x v="577"/>
    <x v="0"/>
    <x v="7"/>
    <x v="1537"/>
    <x v="197"/>
    <n v="2615.44"/>
    <n v="698.11406000000079"/>
    <n v="1.8732493827155103E-4"/>
    <n v="2239.3000000000002"/>
    <n v="186.81714285714287"/>
    <n v="174.36266666666668"/>
    <n v="6.6810739009374913"/>
  </r>
  <r>
    <x v="227"/>
    <x v="589"/>
    <x v="10"/>
    <x v="9"/>
    <x v="1538"/>
    <x v="759"/>
    <n v="4388.82"/>
    <n v="2471.4940600000004"/>
    <n v="3.4790951750760207E-4"/>
    <n v="4182"/>
    <n v="731.46999999999991"/>
    <n v="731.46999999999991"/>
    <n v="11.1968262877261"/>
  </r>
  <r>
    <x v="147"/>
    <x v="494"/>
    <x v="7"/>
    <x v="12"/>
    <x v="1539"/>
    <x v="353"/>
    <n v="2132.79"/>
    <n v="215.4640600000007"/>
    <n v="8.9367679125740927E-5"/>
    <n v="1522.5"/>
    <n v="177.73249999999999"/>
    <n v="266.59875"/>
    <n v="5.4374617581072808"/>
  </r>
  <r>
    <x v="394"/>
    <x v="617"/>
    <x v="4"/>
    <x v="3"/>
    <x v="1540"/>
    <x v="288"/>
    <n v="3660.45"/>
    <n v="1743.1240600000006"/>
    <n v="4.0230958284926326E-4"/>
    <n v="3120.15"/>
    <n v="281.57307692307688"/>
    <n v="332.7681818181818"/>
    <n v="9.3276507912239115"/>
  </r>
  <r>
    <x v="429"/>
    <x v="528"/>
    <x v="10"/>
    <x v="5"/>
    <x v="1541"/>
    <x v="554"/>
    <n v="2635.07"/>
    <n v="717.7440600000009"/>
    <n v="1.9205258938141228E-4"/>
    <n v="2611.1999999999998"/>
    <n v="329.38375000000002"/>
    <n v="439.17833333333334"/>
    <n v="6.7130410414490624"/>
  </r>
  <r>
    <x v="6"/>
    <x v="28"/>
    <x v="5"/>
    <x v="4"/>
    <x v="1542"/>
    <x v="358"/>
    <n v="2416.98"/>
    <n v="499.65406000000075"/>
    <n v="1.4232837099127004E-4"/>
    <n v="2324.38"/>
    <n v="604.245"/>
    <n v="345.28285714285715"/>
    <n v="6.1572833341825035"/>
  </r>
  <r>
    <x v="318"/>
    <x v="317"/>
    <x v="0"/>
    <x v="4"/>
    <x v="1543"/>
    <x v="703"/>
    <n v="964.51"/>
    <n v="-952.81593999999927"/>
    <n v="5.4133655104944353E-6"/>
    <n v="636.31999999999994"/>
    <n v="241.1275"/>
    <n v="64.300666666666672"/>
    <n v="2.4552860015782909"/>
  </r>
  <r>
    <x v="295"/>
    <x v="460"/>
    <x v="5"/>
    <x v="4"/>
    <x v="1544"/>
    <x v="197"/>
    <n v="3700.09"/>
    <n v="1782.7640600000009"/>
    <n v="4.049027075303717E-4"/>
    <n v="2999.9"/>
    <n v="925.02250000000004"/>
    <n v="528.58428571428578"/>
    <n v="9.4018295006987671"/>
  </r>
  <r>
    <x v="311"/>
    <x v="397"/>
    <x v="8"/>
    <x v="11"/>
    <x v="1545"/>
    <x v="530"/>
    <n v="947.08"/>
    <n v="-970.24593999999922"/>
    <n v="5.1355652587691258E-6"/>
    <n v="497.76"/>
    <n v="315.69333333333333"/>
    <n v="59.192500000000003"/>
    <n v="2.40619918699187"/>
  </r>
  <r>
    <x v="37"/>
    <x v="246"/>
    <x v="3"/>
    <x v="2"/>
    <x v="1546"/>
    <x v="760"/>
    <n v="1229.96"/>
    <n v="-687.36593999999923"/>
    <n v="1.1608749230876211E-5"/>
    <n v="909.78"/>
    <n v="122.99600000000001"/>
    <n v="136.66222222222223"/>
    <n v="3.1246602139064605"/>
  </r>
  <r>
    <x v="33"/>
    <x v="524"/>
    <x v="8"/>
    <x v="12"/>
    <x v="1547"/>
    <x v="517"/>
    <n v="1975.91"/>
    <n v="58.584060000000818"/>
    <n v="6.6655385730813831E-5"/>
    <n v="1206.96"/>
    <n v="164.65916666666666"/>
    <n v="123.49437500000001"/>
    <n v="5.018184126984127"/>
  </r>
  <r>
    <x v="56"/>
    <x v="73"/>
    <x v="10"/>
    <x v="6"/>
    <x v="1548"/>
    <x v="761"/>
    <n v="4226.6400000000003"/>
    <n v="2309.3140600000011"/>
    <n v="3.7709334874228587E-4"/>
    <n v="3592.8"/>
    <n v="603.80571428571432"/>
    <n v="704.44"/>
    <n v="10.723430166180389"/>
  </r>
  <r>
    <x v="358"/>
    <x v="471"/>
    <x v="0"/>
    <x v="0"/>
    <x v="1549"/>
    <x v="687"/>
    <n v="2396.86"/>
    <n v="479.53406000000086"/>
    <n v="1.3810002169543397E-4"/>
    <n v="2247.75"/>
    <n v="217.89636363636365"/>
    <n v="159.79066666666668"/>
    <n v="6.0604819338036364"/>
  </r>
  <r>
    <x v="182"/>
    <x v="75"/>
    <x v="4"/>
    <x v="6"/>
    <x v="1550"/>
    <x v="762"/>
    <n v="1952.34"/>
    <n v="35.014060000000654"/>
    <n v="6.3640411738676229E-5"/>
    <n v="1575"/>
    <n v="278.90571428571428"/>
    <n v="177.48545454545453"/>
    <n v="4.9348870127900506"/>
  </r>
  <r>
    <x v="196"/>
    <x v="481"/>
    <x v="3"/>
    <x v="10"/>
    <x v="1551"/>
    <x v="594"/>
    <n v="1362.1"/>
    <n v="-555.22593999999935"/>
    <n v="1.650961497825909E-5"/>
    <n v="454.08000000000004"/>
    <n v="681.05"/>
    <n v="151.34444444444443"/>
    <n v="3.4384308577775533"/>
  </r>
  <r>
    <x v="283"/>
    <x v="326"/>
    <x v="0"/>
    <x v="1"/>
    <x v="1552"/>
    <x v="701"/>
    <n v="3523.13"/>
    <n v="1605.8040600000008"/>
    <n v="3.8846723156541125E-4"/>
    <n v="2948.94"/>
    <n v="391.45888888888891"/>
    <n v="234.87533333333334"/>
    <n v="8.884005345840583"/>
  </r>
  <r>
    <x v="46"/>
    <x v="590"/>
    <x v="2"/>
    <x v="6"/>
    <x v="1553"/>
    <x v="302"/>
    <n v="2265.42"/>
    <n v="348.09406000000081"/>
    <n v="1.1222440133316526E-4"/>
    <n v="2086"/>
    <n v="323.63142857142856"/>
    <n v="133.26"/>
    <n v="5.7116708267150749"/>
  </r>
  <r>
    <x v="165"/>
    <x v="220"/>
    <x v="6"/>
    <x v="2"/>
    <x v="1554"/>
    <x v="763"/>
    <n v="1029.08"/>
    <n v="-888.24593999999934"/>
    <n v="6.5617040216579043E-6"/>
    <n v="767.96999999999991"/>
    <n v="102.90799999999999"/>
    <n v="79.16"/>
    <n v="2.5937744171392563"/>
  </r>
  <r>
    <x v="401"/>
    <x v="524"/>
    <x v="1"/>
    <x v="4"/>
    <x v="1555"/>
    <x v="764"/>
    <n v="1890.55"/>
    <n v="-26.775939999999309"/>
    <n v="5.6212304326889321E-5"/>
    <n v="1211.24"/>
    <n v="472.63749999999999"/>
    <n v="135.03928571428571"/>
    <n v="4.7604119454096789"/>
  </r>
  <r>
    <x v="44"/>
    <x v="134"/>
    <x v="5"/>
    <x v="4"/>
    <x v="1556"/>
    <x v="429"/>
    <n v="3920.81"/>
    <n v="2003.4840600000007"/>
    <n v="4.0717988569032346E-4"/>
    <n v="3366.6000000000004"/>
    <n v="980.20249999999999"/>
    <n v="560.11571428571426"/>
    <n v="9.8721170309195276"/>
  </r>
  <r>
    <x v="90"/>
    <x v="49"/>
    <x v="9"/>
    <x v="6"/>
    <x v="1557"/>
    <x v="751"/>
    <n v="2480.84"/>
    <n v="563.51406000000088"/>
    <n v="1.5618541413224606E-4"/>
    <n v="2383.2200000000003"/>
    <n v="354.40571428571428"/>
    <n v="248.084"/>
    <n v="6.2434629419906882"/>
  </r>
  <r>
    <x v="101"/>
    <x v="565"/>
    <x v="3"/>
    <x v="9"/>
    <x v="1558"/>
    <x v="615"/>
    <n v="961.45"/>
    <n v="-955.87593999999922"/>
    <n v="5.3636537690168554E-6"/>
    <n v="522"/>
    <n v="160.24166666666667"/>
    <n v="106.82777777777778"/>
    <n v="2.4172826469552975"/>
  </r>
  <r>
    <x v="430"/>
    <x v="236"/>
    <x v="10"/>
    <x v="8"/>
    <x v="1559"/>
    <x v="726"/>
    <n v="1627.13"/>
    <n v="-290.19593999999915"/>
    <n v="3.1659989535929138E-5"/>
    <n v="1330.56"/>
    <n v="325.42600000000004"/>
    <n v="271.18833333333333"/>
    <n v="4.0847768238188484"/>
  </r>
  <r>
    <x v="357"/>
    <x v="280"/>
    <x v="2"/>
    <x v="10"/>
    <x v="1560"/>
    <x v="651"/>
    <n v="3534.61"/>
    <n v="1617.2840600000009"/>
    <n v="3.8990155042269018E-4"/>
    <n v="2999.15"/>
    <n v="1767.3050000000001"/>
    <n v="207.91823529411766"/>
    <n v="8.8720130522088354"/>
  </r>
  <r>
    <x v="431"/>
    <x v="608"/>
    <x v="6"/>
    <x v="3"/>
    <x v="1561"/>
    <x v="616"/>
    <n v="1590.95"/>
    <n v="-326.37593999999922"/>
    <n v="2.9093509432307283E-5"/>
    <n v="580.78"/>
    <n v="122.38076923076923"/>
    <n v="122.38076923076923"/>
    <n v="3.9924464854826973"/>
  </r>
  <r>
    <x v="26"/>
    <x v="244"/>
    <x v="3"/>
    <x v="9"/>
    <x v="1562"/>
    <x v="456"/>
    <n v="1073.9100000000001"/>
    <n v="-843.41593999999918"/>
    <n v="7.4800686373068676E-6"/>
    <n v="677.74"/>
    <n v="178.98500000000001"/>
    <n v="119.32333333333334"/>
    <n v="2.6912339615076184"/>
  </r>
  <r>
    <x v="170"/>
    <x v="403"/>
    <x v="5"/>
    <x v="11"/>
    <x v="1563"/>
    <x v="343"/>
    <n v="1860.07"/>
    <n v="-57.255939999999327"/>
    <n v="5.2796052392120814E-5"/>
    <n v="1092.24"/>
    <n v="620.02333333333331"/>
    <n v="265.72428571428571"/>
    <n v="4.6603111768095609"/>
  </r>
  <r>
    <x v="350"/>
    <x v="660"/>
    <x v="8"/>
    <x v="10"/>
    <x v="1564"/>
    <x v="64"/>
    <n v="1862.69"/>
    <n v="-54.635939999999209"/>
    <n v="5.308339894408612E-5"/>
    <n v="1223.6199999999999"/>
    <n v="931.34500000000003"/>
    <n v="116.418125"/>
    <n v="4.6639541288997952"/>
  </r>
  <r>
    <x v="312"/>
    <x v="657"/>
    <x v="6"/>
    <x v="10"/>
    <x v="1565"/>
    <x v="264"/>
    <n v="1613.57"/>
    <n v="-303.75593999999933"/>
    <n v="3.0677524305145962E-5"/>
    <n v="1167.49"/>
    <n v="806.78499999999997"/>
    <n v="124.12076923076923"/>
    <n v="4.037962962962963"/>
  </r>
  <r>
    <x v="380"/>
    <x v="631"/>
    <x v="4"/>
    <x v="9"/>
    <x v="1566"/>
    <x v="98"/>
    <n v="2149.69"/>
    <n v="232.36406000000079"/>
    <n v="9.209356504749435E-5"/>
    <n v="2065.92"/>
    <n v="358.28166666666669"/>
    <n v="195.42636363636365"/>
    <n v="5.3766444900205093"/>
  </r>
  <r>
    <x v="137"/>
    <x v="92"/>
    <x v="9"/>
    <x v="11"/>
    <x v="1567"/>
    <x v="572"/>
    <n v="2165.62"/>
    <n v="248.29406000000063"/>
    <n v="9.471306872891038E-5"/>
    <n v="1839.1100000000001"/>
    <n v="721.87333333333333"/>
    <n v="216.56199999999998"/>
    <n v="5.4109387102416102"/>
  </r>
  <r>
    <x v="191"/>
    <x v="616"/>
    <x v="11"/>
    <x v="6"/>
    <x v="1568"/>
    <x v="765"/>
    <n v="3835.95"/>
    <n v="1918.6240600000006"/>
    <n v="4.0876928692687583E-4"/>
    <n v="3548.58"/>
    <n v="547.99285714285713"/>
    <n v="319.66249999999997"/>
    <n v="9.5721664919898188"/>
  </r>
  <r>
    <x v="229"/>
    <x v="22"/>
    <x v="2"/>
    <x v="3"/>
    <x v="1569"/>
    <x v="693"/>
    <n v="1304.6300000000001"/>
    <n v="-612.69593999999915"/>
    <n v="1.4196914535462496E-5"/>
    <n v="724.36"/>
    <n v="100.35615384615386"/>
    <n v="76.742941176470595"/>
    <n v="3.2514953643704518"/>
  </r>
  <r>
    <x v="131"/>
    <x v="661"/>
    <x v="9"/>
    <x v="4"/>
    <x v="1570"/>
    <x v="703"/>
    <n v="770.84"/>
    <n v="-1146.4859399999991"/>
    <n v="2.9612109781243151E-6"/>
    <n v="614.54999999999995"/>
    <n v="192.71"/>
    <n v="77.084000000000003"/>
    <n v="1.9209050811134092"/>
  </r>
  <r>
    <x v="25"/>
    <x v="38"/>
    <x v="10"/>
    <x v="8"/>
    <x v="1571"/>
    <x v="766"/>
    <n v="1572.76"/>
    <n v="-344.56593999999927"/>
    <n v="2.7868387387721905E-5"/>
    <n v="1198.75"/>
    <n v="314.55200000000002"/>
    <n v="262.12666666666667"/>
    <n v="3.9167226995392852"/>
  </r>
  <r>
    <x v="209"/>
    <x v="241"/>
    <x v="9"/>
    <x v="8"/>
    <x v="1572"/>
    <x v="460"/>
    <n v="824.35"/>
    <n v="-1092.9759399999994"/>
    <n v="3.5121078004658496E-6"/>
    <n v="241.50000000000003"/>
    <n v="164.87"/>
    <n v="82.435000000000002"/>
    <n v="2.0513873335821824"/>
  </r>
  <r>
    <x v="178"/>
    <x v="238"/>
    <x v="10"/>
    <x v="6"/>
    <x v="1573"/>
    <x v="584"/>
    <n v="4038.73"/>
    <n v="2121.4040600000008"/>
    <n v="3.9992989913643429E-4"/>
    <n v="3991.2599999999998"/>
    <n v="576.96142857142854"/>
    <n v="673.12166666666667"/>
    <n v="10.036605367793241"/>
  </r>
  <r>
    <x v="423"/>
    <x v="388"/>
    <x v="1"/>
    <x v="10"/>
    <x v="1574"/>
    <x v="767"/>
    <n v="952.98"/>
    <n v="-964.34593999999925"/>
    <n v="5.2281527021159079E-6"/>
    <n v="672.6"/>
    <n v="476.49"/>
    <n v="68.070000000000007"/>
    <n v="2.3653602720345503"/>
  </r>
  <r>
    <x v="432"/>
    <x v="662"/>
    <x v="7"/>
    <x v="10"/>
    <x v="1575"/>
    <x v="768"/>
    <n v="1331.8"/>
    <n v="-585.52593999999931"/>
    <n v="1.5253457591586402E-5"/>
    <n v="694.4"/>
    <n v="665.9"/>
    <n v="166.47499999999999"/>
    <n v="3.3052067305306001"/>
  </r>
  <r>
    <x v="194"/>
    <x v="652"/>
    <x v="8"/>
    <x v="4"/>
    <x v="1576"/>
    <x v="735"/>
    <n v="1532.17"/>
    <n v="-385.15593999999919"/>
    <n v="2.528569934219337E-5"/>
    <n v="481.79999999999995"/>
    <n v="383.04250000000002"/>
    <n v="95.760625000000005"/>
    <n v="3.800873210786138"/>
  </r>
  <r>
    <x v="337"/>
    <x v="335"/>
    <x v="6"/>
    <x v="0"/>
    <x v="1577"/>
    <x v="406"/>
    <n v="2102.0700000000002"/>
    <n v="184.7440600000009"/>
    <n v="8.4552701590078663E-5"/>
    <n v="1631.52"/>
    <n v="191.09727272727275"/>
    <n v="161.69769230769231"/>
    <n v="5.2121745598809825"/>
  </r>
  <r>
    <x v="49"/>
    <x v="57"/>
    <x v="11"/>
    <x v="0"/>
    <x v="1578"/>
    <x v="146"/>
    <n v="1433.99"/>
    <n v="-483.33593999999925"/>
    <n v="1.9842912803036449E-5"/>
    <n v="945"/>
    <n v="130.36272727272728"/>
    <n v="119.49916666666667"/>
    <n v="3.5554646434592878"/>
  </r>
  <r>
    <x v="375"/>
    <x v="607"/>
    <x v="3"/>
    <x v="12"/>
    <x v="1579"/>
    <x v="769"/>
    <n v="1888.87"/>
    <n v="-28.455939999999373"/>
    <n v="5.601980033182768E-5"/>
    <n v="1512.98"/>
    <n v="157.40583333333333"/>
    <n v="209.87444444444444"/>
    <n v="4.6806343699665467"/>
  </r>
  <r>
    <x v="392"/>
    <x v="330"/>
    <x v="1"/>
    <x v="7"/>
    <x v="1580"/>
    <x v="63"/>
    <n v="1564.81"/>
    <n v="-352.51593999999932"/>
    <n v="2.7346291487913558E-5"/>
    <n v="1082.24"/>
    <n v="111.77214285714285"/>
    <n v="111.77214285714285"/>
    <n v="3.8774190351116284"/>
  </r>
  <r>
    <x v="194"/>
    <x v="139"/>
    <x v="3"/>
    <x v="7"/>
    <x v="1581"/>
    <x v="770"/>
    <n v="1752.11"/>
    <n v="-165.21593999999936"/>
    <n v="4.1951337468478237E-5"/>
    <n v="1407.44"/>
    <n v="125.15071428571427"/>
    <n v="194.67888888888888"/>
    <n v="4.3389465342611624"/>
  </r>
  <r>
    <x v="202"/>
    <x v="147"/>
    <x v="4"/>
    <x v="2"/>
    <x v="1582"/>
    <x v="180"/>
    <n v="1443.11"/>
    <n v="-474.21593999999936"/>
    <n v="2.0303417515781651E-5"/>
    <n v="918.71999999999991"/>
    <n v="144.31099999999998"/>
    <n v="131.19181818181818"/>
    <n v="3.570817043598753"/>
  </r>
  <r>
    <x v="122"/>
    <x v="101"/>
    <x v="3"/>
    <x v="10"/>
    <x v="1583"/>
    <x v="226"/>
    <n v="2235.81"/>
    <n v="318.48406000000068"/>
    <n v="1.0683203819362907E-4"/>
    <n v="1613.9399999999998"/>
    <n v="1117.905"/>
    <n v="248.42333333333332"/>
    <n v="5.5282990876047773"/>
  </r>
  <r>
    <x v="330"/>
    <x v="585"/>
    <x v="6"/>
    <x v="12"/>
    <x v="1584"/>
    <x v="299"/>
    <n v="1488.48"/>
    <n v="-428.84593999999925"/>
    <n v="2.2728609503448597E-5"/>
    <n v="1022.3500000000001"/>
    <n v="124.04"/>
    <n v="114.49846153846154"/>
    <n v="3.6798022249690976"/>
  </r>
  <r>
    <x v="172"/>
    <x v="663"/>
    <x v="0"/>
    <x v="11"/>
    <x v="1585"/>
    <x v="32"/>
    <n v="3145.36"/>
    <n v="1228.0340600000009"/>
    <n v="3.1853807415522563E-4"/>
    <n v="2885.1000000000004"/>
    <n v="1048.4533333333334"/>
    <n v="209.69066666666669"/>
    <n v="7.7757286593656527"/>
  </r>
  <r>
    <x v="291"/>
    <x v="560"/>
    <x v="0"/>
    <x v="1"/>
    <x v="1586"/>
    <x v="584"/>
    <n v="1354.03"/>
    <n v="-563.29593999999929"/>
    <n v="1.6166805516074284E-5"/>
    <n v="1037.8999999999999"/>
    <n v="150.44777777777779"/>
    <n v="90.268666666666661"/>
    <n v="3.344192249746845"/>
  </r>
  <r>
    <x v="327"/>
    <x v="664"/>
    <x v="3"/>
    <x v="11"/>
    <x v="1586"/>
    <x v="36"/>
    <n v="1505.72"/>
    <n v="-411.60593999999924"/>
    <n v="2.3710873610731805E-5"/>
    <n v="912.07999999999993"/>
    <n v="501.90666666666669"/>
    <n v="167.30222222222221"/>
    <n v="3.718837215046062"/>
  </r>
  <r>
    <x v="95"/>
    <x v="235"/>
    <x v="5"/>
    <x v="1"/>
    <x v="1587"/>
    <x v="407"/>
    <n v="3409.93"/>
    <n v="1492.6040600000006"/>
    <n v="3.7183830919428729E-4"/>
    <n v="2952.6"/>
    <n v="378.88111111111107"/>
    <n v="487.13285714285712"/>
    <n v="8.4135557255298661"/>
  </r>
  <r>
    <x v="423"/>
    <x v="177"/>
    <x v="3"/>
    <x v="8"/>
    <x v="1588"/>
    <x v="158"/>
    <n v="1552.13"/>
    <n v="-365.19593999999915"/>
    <n v="2.6530087814959092E-5"/>
    <n v="924.35"/>
    <n v="310.42600000000004"/>
    <n v="172.45888888888891"/>
    <n v="3.8278830028608071"/>
  </r>
  <r>
    <x v="418"/>
    <x v="448"/>
    <x v="4"/>
    <x v="2"/>
    <x v="1589"/>
    <x v="578"/>
    <n v="1972.67"/>
    <n v="55.344060000000809"/>
    <n v="6.6234909534260559E-5"/>
    <n v="1110.78"/>
    <n v="197.267"/>
    <n v="179.33363636363637"/>
    <n v="4.8640645034027026"/>
  </r>
  <r>
    <x v="152"/>
    <x v="348"/>
    <x v="9"/>
    <x v="11"/>
    <x v="1590"/>
    <x v="269"/>
    <n v="1998.36"/>
    <n v="81.034060000000636"/>
    <n v="6.962204197137629E-5"/>
    <n v="1274"/>
    <n v="666.12"/>
    <n v="199.83599999999998"/>
    <n v="4.9261943499482319"/>
  </r>
  <r>
    <x v="396"/>
    <x v="36"/>
    <x v="4"/>
    <x v="3"/>
    <x v="1591"/>
    <x v="408"/>
    <n v="3148.53"/>
    <n v="1231.2040600000009"/>
    <n v="3.1926796551921111E-4"/>
    <n v="2952.9500000000003"/>
    <n v="242.19461538461539"/>
    <n v="286.23"/>
    <n v="7.7599694385567117"/>
  </r>
  <r>
    <x v="296"/>
    <x v="124"/>
    <x v="6"/>
    <x v="2"/>
    <x v="1592"/>
    <x v="771"/>
    <n v="3552.39"/>
    <n v="1635.0640600000006"/>
    <n v="3.920263803218405E-4"/>
    <n v="3441.99"/>
    <n v="355.23899999999998"/>
    <n v="273.2607692307692"/>
    <n v="8.7546886167040441"/>
  </r>
  <r>
    <x v="29"/>
    <x v="554"/>
    <x v="0"/>
    <x v="10"/>
    <x v="1593"/>
    <x v="619"/>
    <n v="1408.72"/>
    <n v="-508.60593999999924"/>
    <n v="1.8612276339433494E-5"/>
    <n v="917.28"/>
    <n v="704.36"/>
    <n v="93.914666666666662"/>
    <n v="3.4711216242854328"/>
  </r>
  <r>
    <x v="136"/>
    <x v="153"/>
    <x v="8"/>
    <x v="11"/>
    <x v="1594"/>
    <x v="376"/>
    <n v="2615.13"/>
    <n v="697.80406000000085"/>
    <n v="1.8725061194572413E-4"/>
    <n v="2464.8000000000002"/>
    <n v="871.71"/>
    <n v="163.44562500000001"/>
    <n v="6.4362924860328325"/>
  </r>
  <r>
    <x v="136"/>
    <x v="22"/>
    <x v="6"/>
    <x v="7"/>
    <x v="1595"/>
    <x v="772"/>
    <n v="1676.03"/>
    <n v="-241.29593999999929"/>
    <n v="3.5414809897631744E-5"/>
    <n v="1419.6000000000001"/>
    <n v="119.71642857142857"/>
    <n v="128.92538461538462"/>
    <n v="4.1246985283260322"/>
  </r>
  <r>
    <x v="188"/>
    <x v="318"/>
    <x v="5"/>
    <x v="1"/>
    <x v="1596"/>
    <x v="96"/>
    <n v="2850.08"/>
    <n v="932.75406000000066"/>
    <n v="2.4574329081297042E-4"/>
    <n v="2651.04"/>
    <n v="316.67555555555555"/>
    <n v="407.15428571428572"/>
    <n v="7.0021374345871319"/>
  </r>
  <r>
    <x v="197"/>
    <x v="353"/>
    <x v="10"/>
    <x v="2"/>
    <x v="1597"/>
    <x v="555"/>
    <n v="3040.59"/>
    <n v="1123.2640600000009"/>
    <n v="2.9358319144375553E-4"/>
    <n v="2426.04"/>
    <n v="304.05900000000003"/>
    <n v="506.76500000000004"/>
    <n v="7.4670677799607077"/>
  </r>
  <r>
    <x v="33"/>
    <x v="378"/>
    <x v="0"/>
    <x v="12"/>
    <x v="1598"/>
    <x v="472"/>
    <n v="2164.5300000000002"/>
    <n v="247.20406000000094"/>
    <n v="9.4532282575689311E-5"/>
    <n v="1646.8799999999999"/>
    <n v="180.37750000000003"/>
    <n v="144.30200000000002"/>
    <n v="5.3135555773762766"/>
  </r>
  <r>
    <x v="28"/>
    <x v="47"/>
    <x v="9"/>
    <x v="9"/>
    <x v="1599"/>
    <x v="682"/>
    <n v="1148.8"/>
    <n v="-768.52593999999931"/>
    <n v="9.2660885633590634E-6"/>
    <n v="432.81"/>
    <n v="191.46666666666667"/>
    <n v="114.88"/>
    <n v="2.8195562536815237"/>
  </r>
  <r>
    <x v="402"/>
    <x v="199"/>
    <x v="10"/>
    <x v="8"/>
    <x v="1600"/>
    <x v="773"/>
    <n v="2716.07"/>
    <n v="798.7440600000009"/>
    <n v="2.1194722717472763E-4"/>
    <n v="2570.2000000000003"/>
    <n v="543.21400000000006"/>
    <n v="452.67833333333334"/>
    <n v="6.663240272803101"/>
  </r>
  <r>
    <x v="344"/>
    <x v="433"/>
    <x v="0"/>
    <x v="5"/>
    <x v="1601"/>
    <x v="349"/>
    <n v="1045.3499999999999"/>
    <n v="-871.97593999999935"/>
    <n v="6.8828623424030824E-6"/>
    <n v="783"/>
    <n v="130.66874999999999"/>
    <n v="69.69"/>
    <n v="2.5630118177806107"/>
  </r>
  <r>
    <x v="89"/>
    <x v="453"/>
    <x v="2"/>
    <x v="7"/>
    <x v="1602"/>
    <x v="141"/>
    <n v="855.88"/>
    <n v="-1061.4459399999992"/>
    <n v="3.8780913098503625E-6"/>
    <n v="748.8"/>
    <n v="61.134285714285717"/>
    <n v="50.345882352941175"/>
    <n v="2.0975394569159884"/>
  </r>
  <r>
    <x v="155"/>
    <x v="102"/>
    <x v="9"/>
    <x v="11"/>
    <x v="1603"/>
    <x v="721"/>
    <n v="2368.4899999999998"/>
    <n v="451.16406000000052"/>
    <n v="1.3225491008988493E-4"/>
    <n v="1703.68"/>
    <n v="789.49666666666656"/>
    <n v="236.84899999999999"/>
    <n v="5.8039845128406196"/>
  </r>
  <r>
    <x v="224"/>
    <x v="597"/>
    <x v="5"/>
    <x v="8"/>
    <x v="1604"/>
    <x v="230"/>
    <n v="1076.74"/>
    <n v="-840.58593999999925"/>
    <n v="7.5416449654898471E-6"/>
    <n v="584.42999999999995"/>
    <n v="215.34800000000001"/>
    <n v="153.82"/>
    <n v="2.637517146776406"/>
  </r>
  <r>
    <x v="135"/>
    <x v="207"/>
    <x v="4"/>
    <x v="11"/>
    <x v="1605"/>
    <x v="206"/>
    <n v="1101.3399999999999"/>
    <n v="-815.98593999999935"/>
    <n v="8.0958449686184468E-6"/>
    <n v="708.18"/>
    <n v="367.11333333333329"/>
    <n v="100.12181818181817"/>
    <n v="2.6964548036431299"/>
  </r>
  <r>
    <x v="78"/>
    <x v="198"/>
    <x v="9"/>
    <x v="11"/>
    <x v="1606"/>
    <x v="136"/>
    <n v="1693.58"/>
    <n v="-223.74593999999934"/>
    <n v="3.6845800057285576E-5"/>
    <n v="1195.48"/>
    <n v="564.52666666666664"/>
    <n v="169.358"/>
    <n v="4.1390620035681991"/>
  </r>
  <r>
    <x v="364"/>
    <x v="187"/>
    <x v="1"/>
    <x v="11"/>
    <x v="1607"/>
    <x v="774"/>
    <n v="4129.01"/>
    <n v="2211.684060000001"/>
    <n v="3.9059363920366006E-4"/>
    <n v="4208.3100000000004"/>
    <n v="1376.3366666666668"/>
    <n v="294.92928571428575"/>
    <n v="10.075179347030405"/>
  </r>
  <r>
    <x v="272"/>
    <x v="226"/>
    <x v="4"/>
    <x v="8"/>
    <x v="1608"/>
    <x v="731"/>
    <n v="3448.06"/>
    <n v="1530.7340600000007"/>
    <n v="3.7792593555682367E-4"/>
    <n v="3268.08"/>
    <n v="689.61199999999997"/>
    <n v="313.45999999999998"/>
    <n v="8.4125698392173121"/>
  </r>
  <r>
    <x v="305"/>
    <x v="509"/>
    <x v="5"/>
    <x v="7"/>
    <x v="1609"/>
    <x v="600"/>
    <n v="1110.55"/>
    <n v="-806.77593999999931"/>
    <n v="8.3122950895073553E-6"/>
    <n v="596.95999999999992"/>
    <n v="79.325000000000003"/>
    <n v="158.65"/>
    <n v="2.7071398971308778"/>
  </r>
  <r>
    <x v="180"/>
    <x v="604"/>
    <x v="0"/>
    <x v="10"/>
    <x v="1610"/>
    <x v="223"/>
    <n v="2365.12"/>
    <n v="447.79406000000063"/>
    <n v="1.3156984414816427E-4"/>
    <n v="1822.5"/>
    <n v="1182.56"/>
    <n v="157.67466666666667"/>
    <n v="5.7583327246609688"/>
  </r>
  <r>
    <x v="293"/>
    <x v="410"/>
    <x v="2"/>
    <x v="6"/>
    <x v="1611"/>
    <x v="691"/>
    <n v="1119.94"/>
    <n v="-797.38593999999921"/>
    <n v="8.53815145997566E-6"/>
    <n v="339.77000000000004"/>
    <n v="159.99142857142857"/>
    <n v="65.878823529411761"/>
    <n v="2.726440587189912"/>
  </r>
  <r>
    <x v="131"/>
    <x v="127"/>
    <x v="0"/>
    <x v="12"/>
    <x v="1612"/>
    <x v="537"/>
    <n v="2787.37"/>
    <n v="870.04406000000063"/>
    <n v="2.2984410532910033E-4"/>
    <n v="2349.75"/>
    <n v="232.28083333333333"/>
    <n v="185.82466666666667"/>
    <n v="6.7852239532619274"/>
  </r>
  <r>
    <x v="207"/>
    <x v="549"/>
    <x v="4"/>
    <x v="5"/>
    <x v="1613"/>
    <x v="740"/>
    <n v="1434.24"/>
    <n v="-483.08593999999925"/>
    <n v="1.9855419072757282E-5"/>
    <n v="764.93999999999994"/>
    <n v="179.28"/>
    <n v="130.38545454545454"/>
    <n v="3.4896350364963502"/>
  </r>
  <r>
    <x v="323"/>
    <x v="536"/>
    <x v="3"/>
    <x v="5"/>
    <x v="1614"/>
    <x v="641"/>
    <n v="4031.12"/>
    <n v="2113.7940600000006"/>
    <n v="4.0057033529969035E-4"/>
    <n v="3580.2"/>
    <n v="503.89"/>
    <n v="447.90222222222224"/>
    <n v="9.7959223348156783"/>
  </r>
  <r>
    <x v="58"/>
    <x v="444"/>
    <x v="7"/>
    <x v="6"/>
    <x v="1615"/>
    <x v="305"/>
    <n v="2944.62"/>
    <n v="1027.2940600000006"/>
    <n v="2.6970248178225767E-4"/>
    <n v="2717.28"/>
    <n v="420.65999999999997"/>
    <n v="368.07749999999999"/>
    <n v="7.1554723950233283"/>
  </r>
  <r>
    <x v="88"/>
    <x v="366"/>
    <x v="7"/>
    <x v="2"/>
    <x v="1616"/>
    <x v="516"/>
    <n v="2968.22"/>
    <n v="1050.8940600000005"/>
    <n v="2.7563551775672333E-4"/>
    <n v="2433.2000000000003"/>
    <n v="296.822"/>
    <n v="371.02749999999997"/>
    <n v="7.2107181031969683"/>
  </r>
  <r>
    <x v="299"/>
    <x v="561"/>
    <x v="0"/>
    <x v="9"/>
    <x v="1617"/>
    <x v="759"/>
    <n v="796.25"/>
    <n v="-1121.0759399999993"/>
    <n v="3.212320528235762E-6"/>
    <n v="512.93999999999994"/>
    <n v="132.70833333333334"/>
    <n v="53.083333333333336"/>
    <n v="1.9322704329256455"/>
  </r>
  <r>
    <x v="386"/>
    <x v="127"/>
    <x v="9"/>
    <x v="7"/>
    <x v="1618"/>
    <x v="775"/>
    <n v="4667.03"/>
    <n v="2749.7040600000005"/>
    <n v="2.8413442800340351E-4"/>
    <n v="4533.75"/>
    <n v="333.3592857142857"/>
    <n v="466.70299999999997"/>
    <n v="11.32471912838805"/>
  </r>
  <r>
    <x v="186"/>
    <x v="410"/>
    <x v="11"/>
    <x v="2"/>
    <x v="1619"/>
    <x v="192"/>
    <n v="1965.35"/>
    <n v="48.024060000000645"/>
    <n v="6.5292035205570648E-5"/>
    <n v="1487.19"/>
    <n v="196.535"/>
    <n v="163.77916666666667"/>
    <n v="4.7677211197904024"/>
  </r>
  <r>
    <x v="98"/>
    <x v="504"/>
    <x v="2"/>
    <x v="10"/>
    <x v="1620"/>
    <x v="776"/>
    <n v="1663.42"/>
    <n v="-253.90593999999919"/>
    <n v="3.4414184471214189E-5"/>
    <n v="1160.6400000000001"/>
    <n v="831.71"/>
    <n v="97.848235294117657"/>
    <n v="4.032337826044798"/>
  </r>
  <r>
    <x v="186"/>
    <x v="498"/>
    <x v="9"/>
    <x v="8"/>
    <x v="1621"/>
    <x v="18"/>
    <n v="3065.48"/>
    <n v="1148.1540600000008"/>
    <n v="2.9964120002919667E-4"/>
    <n v="2357.61"/>
    <n v="613.096"/>
    <n v="306.548"/>
    <n v="7.420672960542241"/>
  </r>
  <r>
    <x v="234"/>
    <x v="665"/>
    <x v="9"/>
    <x v="10"/>
    <x v="1622"/>
    <x v="358"/>
    <n v="2771.86"/>
    <n v="854.53406000000086"/>
    <n v="2.2592916841393147E-4"/>
    <n v="2302.79"/>
    <n v="1385.93"/>
    <n v="277.18600000000004"/>
    <n v="6.709088708701441"/>
  </r>
  <r>
    <x v="367"/>
    <x v="2"/>
    <x v="10"/>
    <x v="0"/>
    <x v="1623"/>
    <x v="586"/>
    <n v="3672.71"/>
    <n v="1755.3840600000008"/>
    <n v="4.0318085313496518E-4"/>
    <n v="3417.12"/>
    <n v="333.88272727272727"/>
    <n v="612.11833333333334"/>
    <n v="8.8869504198223925"/>
  </r>
  <r>
    <x v="411"/>
    <x v="270"/>
    <x v="10"/>
    <x v="2"/>
    <x v="1624"/>
    <x v="16"/>
    <n v="2360.5100000000002"/>
    <n v="443.18406000000095"/>
    <n v="1.3063592738111947E-4"/>
    <n v="1428.48"/>
    <n v="236.05100000000002"/>
    <n v="393.41833333333335"/>
    <n v="5.7068152696854684"/>
  </r>
  <r>
    <x v="359"/>
    <x v="418"/>
    <x v="7"/>
    <x v="10"/>
    <x v="1625"/>
    <x v="100"/>
    <n v="4371.01"/>
    <n v="2453.684060000001"/>
    <n v="3.5147476188603381E-4"/>
    <n v="3903.4500000000003"/>
    <n v="2185.5050000000001"/>
    <n v="546.37625000000003"/>
    <n v="10.565396050373451"/>
  </r>
  <r>
    <x v="255"/>
    <x v="327"/>
    <x v="6"/>
    <x v="12"/>
    <x v="1626"/>
    <x v="283"/>
    <n v="2098.8000000000002"/>
    <n v="181.47406000000092"/>
    <n v="8.4050794177546395E-5"/>
    <n v="1341.57"/>
    <n v="174.9"/>
    <n v="161.44615384615386"/>
    <n v="5.0694427670829212"/>
  </r>
  <r>
    <x v="341"/>
    <x v="92"/>
    <x v="8"/>
    <x v="10"/>
    <x v="1627"/>
    <x v="777"/>
    <n v="1607.21"/>
    <n v="-310.11593999999923"/>
    <n v="3.0225273393610386E-5"/>
    <n v="1405.3000000000002"/>
    <n v="803.60500000000002"/>
    <n v="100.450625"/>
    <n v="3.8791513805754008"/>
  </r>
  <r>
    <x v="291"/>
    <x v="638"/>
    <x v="3"/>
    <x v="1"/>
    <x v="1628"/>
    <x v="214"/>
    <n v="2230.91"/>
    <n v="313.58406000000059"/>
    <n v="1.0595560727434891E-4"/>
    <n v="1684.18"/>
    <n v="247.87888888888887"/>
    <n v="247.87888888888887"/>
    <n v="5.3825608608584448"/>
  </r>
  <r>
    <x v="76"/>
    <x v="97"/>
    <x v="2"/>
    <x v="0"/>
    <x v="1629"/>
    <x v="59"/>
    <n v="2142.44"/>
    <n v="225.11406000000079"/>
    <n v="9.0917476859953106E-5"/>
    <n v="1344.6000000000001"/>
    <n v="194.76727272727274"/>
    <n v="126.02588235294118"/>
    <n v="5.1686087187281373"/>
  </r>
  <r>
    <x v="71"/>
    <x v="666"/>
    <x v="11"/>
    <x v="7"/>
    <x v="1630"/>
    <x v="778"/>
    <n v="4059.44"/>
    <n v="2142.1140600000008"/>
    <n v="3.9806960783344691E-4"/>
    <n v="4112.3999999999996"/>
    <n v="289.95999999999998"/>
    <n v="338.28666666666669"/>
    <n v="9.7890954689044829"/>
  </r>
  <r>
    <x v="134"/>
    <x v="374"/>
    <x v="6"/>
    <x v="5"/>
    <x v="1631"/>
    <x v="779"/>
    <n v="892.18"/>
    <n v="-1025.1459399999994"/>
    <n v="4.3412991917982044E-6"/>
    <n v="484.38"/>
    <n v="111.52249999999999"/>
    <n v="68.629230769230759"/>
    <n v="2.1489510321073295"/>
  </r>
  <r>
    <x v="200"/>
    <x v="666"/>
    <x v="4"/>
    <x v="12"/>
    <x v="1632"/>
    <x v="679"/>
    <n v="2792.35"/>
    <n v="875.02406000000065"/>
    <n v="2.3110307820381991E-4"/>
    <n v="2646.24"/>
    <n v="232.69583333333333"/>
    <n v="253.85"/>
    <n v="6.7202955404202065"/>
  </r>
  <r>
    <x v="345"/>
    <x v="667"/>
    <x v="6"/>
    <x v="10"/>
    <x v="1633"/>
    <x v="611"/>
    <n v="923.66"/>
    <n v="-993.6659399999993"/>
    <n v="4.7822073878646211E-6"/>
    <n v="460.84000000000003"/>
    <n v="461.83"/>
    <n v="71.050769230769234"/>
    <n v="2.2228479291507233"/>
  </r>
  <r>
    <x v="168"/>
    <x v="74"/>
    <x v="3"/>
    <x v="12"/>
    <x v="1634"/>
    <x v="629"/>
    <n v="4269.4799999999996"/>
    <n v="2352.1540600000003"/>
    <n v="3.7014657464975027E-4"/>
    <n v="4195.26"/>
    <n v="355.78999999999996"/>
    <n v="474.3866666666666"/>
    <n v="10.271073903002309"/>
  </r>
  <r>
    <x v="206"/>
    <x v="637"/>
    <x v="2"/>
    <x v="6"/>
    <x v="1635"/>
    <x v="239"/>
    <n v="3424.43"/>
    <n v="1507.1040600000006"/>
    <n v="3.7420895825599312E-4"/>
    <n v="3088.48"/>
    <n v="489.20428571428567"/>
    <n v="201.43705882352941"/>
    <n v="8.2213285957794167"/>
  </r>
  <r>
    <x v="288"/>
    <x v="179"/>
    <x v="1"/>
    <x v="4"/>
    <x v="1636"/>
    <x v="677"/>
    <n v="2936.39"/>
    <n v="1019.0640600000006"/>
    <n v="2.6762683127575497E-4"/>
    <n v="2241.3200000000002"/>
    <n v="734.09749999999997"/>
    <n v="209.74214285714285"/>
    <n v="7.0472796217630256"/>
  </r>
  <r>
    <x v="171"/>
    <x v="451"/>
    <x v="7"/>
    <x v="9"/>
    <x v="1637"/>
    <x v="480"/>
    <n v="2263.92"/>
    <n v="346.59406000000081"/>
    <n v="1.1194727769088083E-4"/>
    <n v="1921.92"/>
    <n v="377.32"/>
    <n v="282.99"/>
    <n v="5.431669865642994"/>
  </r>
  <r>
    <x v="12"/>
    <x v="382"/>
    <x v="3"/>
    <x v="9"/>
    <x v="1638"/>
    <x v="65"/>
    <n v="2038.48"/>
    <n v="121.15406000000075"/>
    <n v="7.5157251857833199E-5"/>
    <n v="2039.5700000000002"/>
    <n v="339.74666666666667"/>
    <n v="226.49777777777777"/>
    <n v="4.8848098535860629"/>
  </r>
  <r>
    <x v="14"/>
    <x v="645"/>
    <x v="11"/>
    <x v="8"/>
    <x v="1639"/>
    <x v="699"/>
    <n v="1823.93"/>
    <n v="-93.3959399999992"/>
    <n v="4.8951516084554255E-5"/>
    <n v="1677.76"/>
    <n v="364.786"/>
    <n v="151.99416666666667"/>
    <n v="4.3671255836226512"/>
  </r>
  <r>
    <x v="73"/>
    <x v="369"/>
    <x v="8"/>
    <x v="2"/>
    <x v="1640"/>
    <x v="120"/>
    <n v="876.02"/>
    <n v="-1041.3059399999993"/>
    <n v="4.129328087700932E-6"/>
    <n v="546.72"/>
    <n v="87.602000000000004"/>
    <n v="54.751249999999999"/>
    <n v="2.0963936152391893"/>
  </r>
  <r>
    <x v="209"/>
    <x v="581"/>
    <x v="9"/>
    <x v="0"/>
    <x v="1641"/>
    <x v="375"/>
    <n v="938.56"/>
    <n v="-978.76593999999932"/>
    <n v="5.0044258709961937E-6"/>
    <n v="425.25"/>
    <n v="85.323636363636354"/>
    <n v="93.855999999999995"/>
    <n v="2.2447144360470679"/>
  </r>
  <r>
    <x v="198"/>
    <x v="77"/>
    <x v="9"/>
    <x v="4"/>
    <x v="1642"/>
    <x v="272"/>
    <n v="1622.94"/>
    <n v="-294.38593999999921"/>
    <n v="3.1353743870980116E-5"/>
    <n v="794.62"/>
    <n v="405.73500000000001"/>
    <n v="162.29400000000001"/>
    <n v="3.8810531601980056"/>
  </r>
  <r>
    <x v="37"/>
    <x v="572"/>
    <x v="11"/>
    <x v="0"/>
    <x v="1643"/>
    <x v="755"/>
    <n v="807.63"/>
    <n v="-1109.6959399999992"/>
    <n v="3.3308485962932949E-6"/>
    <n v="595.9"/>
    <n v="73.420909090909092"/>
    <n v="67.302499999999995"/>
    <n v="1.9269200486722498"/>
  </r>
  <r>
    <x v="296"/>
    <x v="625"/>
    <x v="2"/>
    <x v="5"/>
    <x v="1644"/>
    <x v="780"/>
    <n v="3728.37"/>
    <n v="1811.0440600000006"/>
    <n v="4.063529788394488E-4"/>
    <n v="3338.77"/>
    <n v="466.04624999999999"/>
    <n v="219.31588235294117"/>
    <n v="8.8925274882533927"/>
  </r>
  <r>
    <x v="215"/>
    <x v="545"/>
    <x v="1"/>
    <x v="10"/>
    <x v="1645"/>
    <x v="434"/>
    <n v="1843.01"/>
    <n v="-74.315939999999273"/>
    <n v="5.0953691208230048E-5"/>
    <n v="1133.07"/>
    <n v="921.505"/>
    <n v="131.64357142857142"/>
    <n v="4.3940824452232787"/>
  </r>
  <r>
    <x v="42"/>
    <x v="14"/>
    <x v="3"/>
    <x v="6"/>
    <x v="1646"/>
    <x v="781"/>
    <n v="1334.64"/>
    <n v="-582.68593999999916"/>
    <n v="1.5367648898391445E-5"/>
    <n v="996.96"/>
    <n v="190.66285714285715"/>
    <n v="148.29333333333335"/>
    <n v="3.180137247426611"/>
  </r>
  <r>
    <x v="72"/>
    <x v="480"/>
    <x v="11"/>
    <x v="3"/>
    <x v="1647"/>
    <x v="405"/>
    <n v="1361.8"/>
    <n v="-555.52593999999931"/>
    <n v="1.6496762170685149E-5"/>
    <n v="748.16"/>
    <n v="104.75384615384615"/>
    <n v="113.48333333333333"/>
    <n v="3.2446985942339768"/>
  </r>
  <r>
    <x v="19"/>
    <x v="183"/>
    <x v="10"/>
    <x v="7"/>
    <x v="1648"/>
    <x v="478"/>
    <n v="1693.69"/>
    <n v="-223.63593999999921"/>
    <n v="3.6854911593624503E-5"/>
    <n v="1551.96"/>
    <n v="120.97785714285715"/>
    <n v="282.28166666666669"/>
    <n v="4.0347086569155275"/>
  </r>
  <r>
    <x v="277"/>
    <x v="188"/>
    <x v="2"/>
    <x v="7"/>
    <x v="1649"/>
    <x v="309"/>
    <n v="3009.74"/>
    <n v="1092.4140600000005"/>
    <n v="2.8598600893060545E-4"/>
    <n v="3006.79"/>
    <n v="214.98142857142855"/>
    <n v="177.04352941176469"/>
    <n v="7.1684370980803118"/>
  </r>
  <r>
    <x v="331"/>
    <x v="563"/>
    <x v="4"/>
    <x v="12"/>
    <x v="1650"/>
    <x v="691"/>
    <n v="1462.87"/>
    <n v="-454.45593999999937"/>
    <n v="2.1331780650277931E-5"/>
    <n v="669.63"/>
    <n v="121.90583333333332"/>
    <n v="132.9881818181818"/>
    <n v="3.4835214554460157"/>
  </r>
  <r>
    <x v="288"/>
    <x v="329"/>
    <x v="10"/>
    <x v="9"/>
    <x v="1651"/>
    <x v="782"/>
    <n v="3398.07"/>
    <n v="1480.7440600000009"/>
    <n v="3.698497503856662E-4"/>
    <n v="3648.2799999999997"/>
    <n v="566.34500000000003"/>
    <n v="566.34500000000003"/>
    <n v="8.0894872161119835"/>
  </r>
  <r>
    <x v="117"/>
    <x v="512"/>
    <x v="0"/>
    <x v="4"/>
    <x v="1652"/>
    <x v="76"/>
    <n v="2052.0100000000002"/>
    <n v="134.68406000000095"/>
    <n v="7.7092096576523064E-5"/>
    <n v="1335.15"/>
    <n v="513.00250000000005"/>
    <n v="136.80066666666667"/>
    <n v="4.8846913756575976"/>
  </r>
  <r>
    <x v="295"/>
    <x v="282"/>
    <x v="7"/>
    <x v="12"/>
    <x v="1653"/>
    <x v="239"/>
    <n v="3883.61"/>
    <n v="1966.2840600000009"/>
    <n v="4.0825564975500474E-4"/>
    <n v="3631.94"/>
    <n v="323.63416666666666"/>
    <n v="485.45125000000002"/>
    <n v="9.2348171398677881"/>
  </r>
  <r>
    <x v="207"/>
    <x v="442"/>
    <x v="0"/>
    <x v="10"/>
    <x v="1654"/>
    <x v="450"/>
    <n v="1261.82"/>
    <n v="-655.50593999999933"/>
    <n v="1.2658773233230814E-5"/>
    <n v="861.83999999999992"/>
    <n v="630.91"/>
    <n v="84.121333333333325"/>
    <n v="2.9929316888045538"/>
  </r>
  <r>
    <x v="363"/>
    <x v="634"/>
    <x v="7"/>
    <x v="6"/>
    <x v="1655"/>
    <x v="783"/>
    <n v="1788.79"/>
    <n v="-128.5359399999993"/>
    <n v="4.5422221273064331E-5"/>
    <n v="1213.6100000000001"/>
    <n v="255.54142857142855"/>
    <n v="223.59875"/>
    <n v="4.2406476696221134"/>
  </r>
  <r>
    <x v="0"/>
    <x v="213"/>
    <x v="2"/>
    <x v="3"/>
    <x v="1656"/>
    <x v="147"/>
    <n v="2777.11"/>
    <n v="859.78406000000086"/>
    <n v="2.2725324315955969E-4"/>
    <n v="2755.75"/>
    <n v="213.62384615384616"/>
    <n v="163.3594117647059"/>
    <n v="6.5811412863168872"/>
  </r>
  <r>
    <x v="379"/>
    <x v="184"/>
    <x v="9"/>
    <x v="6"/>
    <x v="1657"/>
    <x v="784"/>
    <n v="793.95"/>
    <n v="-1123.3759399999992"/>
    <n v="3.1888295764170519E-6"/>
    <n v="396.44"/>
    <n v="113.42142857142858"/>
    <n v="79.39500000000001"/>
    <n v="1.8807741507556737"/>
  </r>
  <r>
    <x v="233"/>
    <x v="263"/>
    <x v="4"/>
    <x v="9"/>
    <x v="1658"/>
    <x v="112"/>
    <n v="1533.5"/>
    <n v="-383.82593999999926"/>
    <n v="2.5367100888144911E-5"/>
    <n v="1392"/>
    <n v="255.58333333333334"/>
    <n v="139.40909090909091"/>
    <n v="3.6305310258292103"/>
  </r>
  <r>
    <x v="44"/>
    <x v="668"/>
    <x v="10"/>
    <x v="3"/>
    <x v="1659"/>
    <x v="124"/>
    <n v="2424.1999999999998"/>
    <n v="506.87406000000055"/>
    <n v="1.4386215378425844E-4"/>
    <n v="1810"/>
    <n v="186.47692307692307"/>
    <n v="404.0333333333333"/>
    <n v="5.7354437267844887"/>
  </r>
  <r>
    <x v="63"/>
    <x v="354"/>
    <x v="6"/>
    <x v="9"/>
    <x v="1660"/>
    <x v="403"/>
    <n v="1053.07"/>
    <n v="-864.25593999999933"/>
    <n v="7.0400177007624649E-6"/>
    <n v="465.8"/>
    <n v="175.51166666666666"/>
    <n v="81.005384615384614"/>
    <n v="2.4906459166055672"/>
  </r>
  <r>
    <x v="339"/>
    <x v="359"/>
    <x v="7"/>
    <x v="2"/>
    <x v="1661"/>
    <x v="785"/>
    <n v="1634.67"/>
    <n v="-282.65593999999919"/>
    <n v="3.221714398484196E-5"/>
    <n v="1115.68"/>
    <n v="163.46700000000001"/>
    <n v="204.33375000000001"/>
    <n v="3.8659303755557661"/>
  </r>
  <r>
    <x v="299"/>
    <x v="296"/>
    <x v="11"/>
    <x v="5"/>
    <x v="1661"/>
    <x v="231"/>
    <n v="2330.2199999999998"/>
    <n v="412.89406000000054"/>
    <n v="1.2459318830106082E-4"/>
    <n v="1630.1200000000001"/>
    <n v="291.27749999999997"/>
    <n v="194.18499999999997"/>
    <n v="5.5108788194115972"/>
  </r>
  <r>
    <x v="32"/>
    <x v="510"/>
    <x v="5"/>
    <x v="8"/>
    <x v="1662"/>
    <x v="137"/>
    <n v="552.05999999999995"/>
    <n v="-1365.2659399999993"/>
    <n v="1.4286658808546784E-6"/>
    <n v="355.26000000000005"/>
    <n v="110.41199999999999"/>
    <n v="78.865714285714276"/>
    <n v="1.3055693508336288"/>
  </r>
  <r>
    <x v="429"/>
    <x v="113"/>
    <x v="11"/>
    <x v="7"/>
    <x v="1663"/>
    <x v="9"/>
    <n v="2110.23"/>
    <n v="192.90406000000075"/>
    <n v="8.5814076374677052E-5"/>
    <n v="1936"/>
    <n v="150.7307142857143"/>
    <n v="175.85249999999999"/>
    <n v="4.9882517019667167"/>
  </r>
  <r>
    <x v="363"/>
    <x v="669"/>
    <x v="6"/>
    <x v="7"/>
    <x v="1664"/>
    <x v="574"/>
    <n v="1022.05"/>
    <n v="-895.27593999999931"/>
    <n v="6.4270621946963768E-6"/>
    <n v="701.79"/>
    <n v="73.003571428571419"/>
    <n v="78.619230769230768"/>
    <n v="2.41539443210285"/>
  </r>
  <r>
    <x v="212"/>
    <x v="7"/>
    <x v="9"/>
    <x v="0"/>
    <x v="1665"/>
    <x v="41"/>
    <n v="808.33"/>
    <n v="-1108.9959399999993"/>
    <n v="3.3382657712591941E-6"/>
    <n v="502.66999999999996"/>
    <n v="73.484545454545454"/>
    <n v="80.832999999999998"/>
    <n v="1.9091402928672652"/>
  </r>
  <r>
    <x v="231"/>
    <x v="43"/>
    <x v="5"/>
    <x v="9"/>
    <x v="1666"/>
    <x v="693"/>
    <n v="2495.1"/>
    <n v="577.77406000000065"/>
    <n v="1.5936629588829111E-4"/>
    <n v="2045.73"/>
    <n v="415.84999999999997"/>
    <n v="356.44285714285712"/>
    <n v="5.8817566771174654"/>
  </r>
  <r>
    <x v="196"/>
    <x v="52"/>
    <x v="6"/>
    <x v="3"/>
    <x v="1667"/>
    <x v="786"/>
    <n v="857.1"/>
    <n v="-1060.2259399999994"/>
    <n v="3.8929128010021284E-6"/>
    <n v="263.12"/>
    <n v="65.930769230769229"/>
    <n v="65.930769230769229"/>
    <n v="2.0200329955220364"/>
  </r>
  <r>
    <x v="170"/>
    <x v="574"/>
    <x v="11"/>
    <x v="9"/>
    <x v="1668"/>
    <x v="80"/>
    <n v="1704.07"/>
    <n v="-213.25593999999933"/>
    <n v="3.7722769539569433E-5"/>
    <n v="1111.48"/>
    <n v="284.01166666666666"/>
    <n v="142.00583333333333"/>
    <n v="4.0103313564906333"/>
  </r>
  <r>
    <x v="100"/>
    <x v="391"/>
    <x v="0"/>
    <x v="10"/>
    <x v="1669"/>
    <x v="476"/>
    <n v="1360.88"/>
    <n v="-556.44593999999915"/>
    <n v="1.6457399556907869E-5"/>
    <n v="691.43999999999994"/>
    <n v="680.44"/>
    <n v="90.725333333333339"/>
    <n v="3.1974061369296556"/>
  </r>
  <r>
    <x v="302"/>
    <x v="670"/>
    <x v="0"/>
    <x v="5"/>
    <x v="1670"/>
    <x v="740"/>
    <n v="886.09"/>
    <n v="-1031.2359399999991"/>
    <n v="4.2603052389388372E-6"/>
    <n v="152.11000000000001"/>
    <n v="110.76125"/>
    <n v="59.07266666666667"/>
    <n v="2.078559699741966"/>
  </r>
  <r>
    <x v="152"/>
    <x v="671"/>
    <x v="8"/>
    <x v="8"/>
    <x v="1671"/>
    <x v="4"/>
    <n v="576.5"/>
    <n v="-1340.8259399999993"/>
    <n v="1.5537249866390762E-6"/>
    <n v="555.09999999999991"/>
    <n v="115.3"/>
    <n v="36.03125"/>
    <n v="1.3514780692500645"/>
  </r>
  <r>
    <x v="309"/>
    <x v="106"/>
    <x v="10"/>
    <x v="11"/>
    <x v="1672"/>
    <x v="289"/>
    <n v="1085.74"/>
    <n v="-831.58593999999925"/>
    <n v="7.7404276775031113E-6"/>
    <n v="802.56"/>
    <n v="361.91333333333336"/>
    <n v="180.95666666666668"/>
    <n v="2.5447428866076032"/>
  </r>
  <r>
    <x v="186"/>
    <x v="206"/>
    <x v="8"/>
    <x v="3"/>
    <x v="1673"/>
    <x v="291"/>
    <n v="2924.83"/>
    <n v="1007.5040600000007"/>
    <n v="2.6470649516445552E-4"/>
    <n v="2507.13"/>
    <n v="224.98692307692306"/>
    <n v="182.801875"/>
    <n v="6.8532499179905342"/>
  </r>
  <r>
    <x v="120"/>
    <x v="628"/>
    <x v="9"/>
    <x v="12"/>
    <x v="1674"/>
    <x v="106"/>
    <n v="1438.38"/>
    <n v="-478.94593999999915"/>
    <n v="2.0063481291214281E-5"/>
    <n v="859.74"/>
    <n v="119.86500000000001"/>
    <n v="143.83800000000002"/>
    <n v="3.3667579523909841"/>
  </r>
  <r>
    <x v="54"/>
    <x v="268"/>
    <x v="8"/>
    <x v="5"/>
    <x v="1675"/>
    <x v="475"/>
    <n v="2503.25"/>
    <n v="585.92406000000074"/>
    <n v="1.6119781439261568E-4"/>
    <n v="1854.3999999999999"/>
    <n v="312.90625"/>
    <n v="156.453125"/>
    <n v="5.8589818607372735"/>
  </r>
  <r>
    <x v="370"/>
    <x v="412"/>
    <x v="0"/>
    <x v="3"/>
    <x v="1676"/>
    <x v="25"/>
    <n v="1546.92"/>
    <n v="-370.40593999999919"/>
    <n v="2.620054448712292E-5"/>
    <n v="994.28000000000009"/>
    <n v="118.99384615384616"/>
    <n v="103.128"/>
    <n v="3.6204741732394039"/>
  </r>
  <r>
    <x v="324"/>
    <x v="308"/>
    <x v="3"/>
    <x v="2"/>
    <x v="1677"/>
    <x v="787"/>
    <n v="1788.15"/>
    <n v="-129.17593999999917"/>
    <n v="4.5359814573695365E-5"/>
    <n v="1401.41"/>
    <n v="178.815"/>
    <n v="198.68333333333334"/>
    <n v="4.1803623611922855"/>
  </r>
  <r>
    <x v="174"/>
    <x v="87"/>
    <x v="6"/>
    <x v="5"/>
    <x v="1678"/>
    <x v="532"/>
    <n v="2301.2199999999998"/>
    <n v="383.89406000000054"/>
    <n v="1.1896246388940255E-4"/>
    <n v="1812.52"/>
    <n v="287.65249999999997"/>
    <n v="177.01692307692306"/>
    <n v="5.3753007404638984"/>
  </r>
  <r>
    <x v="173"/>
    <x v="10"/>
    <x v="4"/>
    <x v="4"/>
    <x v="1679"/>
    <x v="683"/>
    <n v="2973.21"/>
    <n v="1055.8840600000008"/>
    <n v="2.7688588641948609E-4"/>
    <n v="2719.52"/>
    <n v="743.30250000000001"/>
    <n v="270.2918181818182"/>
    <n v="6.9441563901345287"/>
  </r>
  <r>
    <x v="71"/>
    <x v="352"/>
    <x v="10"/>
    <x v="12"/>
    <x v="1680"/>
    <x v="83"/>
    <n v="1913.51"/>
    <n v="-3.8159399999992729"/>
    <n v="5.8892969800409572E-5"/>
    <n v="1265"/>
    <n v="159.45916666666668"/>
    <n v="318.91833333333335"/>
    <n v="4.4639341202818086"/>
  </r>
  <r>
    <x v="433"/>
    <x v="172"/>
    <x v="10"/>
    <x v="7"/>
    <x v="1681"/>
    <x v="80"/>
    <n v="707.72"/>
    <n v="-1209.6059399999992"/>
    <n v="2.4120428975661852E-6"/>
    <n v="448"/>
    <n v="50.551428571428573"/>
    <n v="117.95333333333333"/>
    <n v="1.6508129038277626"/>
  </r>
  <r>
    <x v="158"/>
    <x v="105"/>
    <x v="6"/>
    <x v="2"/>
    <x v="1682"/>
    <x v="547"/>
    <n v="2188.34"/>
    <n v="271.01406000000088"/>
    <n v="9.8533113003215997E-5"/>
    <n v="2185.1400000000003"/>
    <n v="218.834"/>
    <n v="168.33384615384617"/>
    <n v="5.0962738705170008"/>
  </r>
  <r>
    <x v="88"/>
    <x v="213"/>
    <x v="8"/>
    <x v="7"/>
    <x v="1683"/>
    <x v="488"/>
    <n v="3289.2"/>
    <n v="1371.8740600000006"/>
    <n v="3.4966436049090147E-4"/>
    <n v="2982.25"/>
    <n v="234.94285714285712"/>
    <n v="205.57499999999999"/>
    <n v="7.657850623952319"/>
  </r>
  <r>
    <x v="235"/>
    <x v="192"/>
    <x v="4"/>
    <x v="9"/>
    <x v="1684"/>
    <x v="382"/>
    <n v="2354.2600000000002"/>
    <n v="436.93406000000095"/>
    <n v="1.2937573871898473E-4"/>
    <n v="1927"/>
    <n v="392.37666666666672"/>
    <n v="214.02363636363637"/>
    <n v="5.4785907102299172"/>
  </r>
  <r>
    <x v="59"/>
    <x v="576"/>
    <x v="7"/>
    <x v="3"/>
    <x v="1685"/>
    <x v="288"/>
    <n v="1879.51"/>
    <n v="-37.815939999999273"/>
    <n v="5.4956302410280208E-5"/>
    <n v="684.4"/>
    <n v="144.5776923076923"/>
    <n v="234.93875"/>
    <n v="4.3718685306226881"/>
  </r>
  <r>
    <x v="409"/>
    <x v="46"/>
    <x v="4"/>
    <x v="8"/>
    <x v="1686"/>
    <x v="8"/>
    <n v="1508.32"/>
    <n v="-409.00593999999933"/>
    <n v="2.3862004335386359E-5"/>
    <n v="1025.6399999999999"/>
    <n v="301.66399999999999"/>
    <n v="137.12"/>
    <n v="3.5082104479694838"/>
  </r>
  <r>
    <x v="250"/>
    <x v="556"/>
    <x v="2"/>
    <x v="2"/>
    <x v="1687"/>
    <x v="743"/>
    <n v="1228.51"/>
    <n v="-688.81593999999927"/>
    <n v="1.1562796976114573E-5"/>
    <n v="818.09"/>
    <n v="122.851"/>
    <n v="72.265294117647059"/>
    <n v="2.851760718679635"/>
  </r>
  <r>
    <x v="132"/>
    <x v="87"/>
    <x v="6"/>
    <x v="1"/>
    <x v="1688"/>
    <x v="730"/>
    <n v="2415.5100000000002"/>
    <n v="498.18406000000095"/>
    <n v="1.4201714809849943E-4"/>
    <n v="1632.07"/>
    <n v="268.39000000000004"/>
    <n v="185.80846153846156"/>
    <n v="5.6057321884427953"/>
  </r>
  <r>
    <x v="286"/>
    <x v="419"/>
    <x v="7"/>
    <x v="0"/>
    <x v="1689"/>
    <x v="363"/>
    <n v="3590.56"/>
    <n v="1673.2340600000007"/>
    <n v="3.9618275305746531E-4"/>
    <n v="3137.2400000000002"/>
    <n v="326.41454545454548"/>
    <n v="448.82"/>
    <n v="8.3294128563806336"/>
  </r>
  <r>
    <x v="28"/>
    <x v="174"/>
    <x v="11"/>
    <x v="9"/>
    <x v="1690"/>
    <x v="748"/>
    <n v="536.59"/>
    <n v="-1380.7359399999991"/>
    <n v="1.3543221228637353E-6"/>
    <n v="437.85"/>
    <n v="89.431666666666672"/>
    <n v="44.715833333333336"/>
    <n v="1.2445263939140923"/>
  </r>
  <r>
    <x v="92"/>
    <x v="49"/>
    <x v="1"/>
    <x v="3"/>
    <x v="1691"/>
    <x v="722"/>
    <n v="2918.47"/>
    <n v="1001.1440600000005"/>
    <n v="2.6309767531531035E-4"/>
    <n v="2817.6"/>
    <n v="224.49769230769229"/>
    <n v="208.46214285714285"/>
    <n v="6.7669959191244669"/>
  </r>
  <r>
    <x v="173"/>
    <x v="474"/>
    <x v="10"/>
    <x v="6"/>
    <x v="1692"/>
    <x v="760"/>
    <n v="3803.14"/>
    <n v="1885.8140600000006"/>
    <n v="4.0855662809437021E-4"/>
    <n v="3624.7999999999997"/>
    <n v="543.30571428571432"/>
    <n v="633.85666666666668"/>
    <n v="8.8053992729966879"/>
  </r>
  <r>
    <x v="195"/>
    <x v="496"/>
    <x v="2"/>
    <x v="9"/>
    <x v="1693"/>
    <x v="334"/>
    <n v="806.2"/>
    <n v="-1111.1259399999992"/>
    <n v="3.315742247034472E-6"/>
    <n v="185.73999999999998"/>
    <n v="134.36666666666667"/>
    <n v="47.423529411764711"/>
    <n v="1.8664197245051513"/>
  </r>
  <r>
    <x v="193"/>
    <x v="63"/>
    <x v="0"/>
    <x v="5"/>
    <x v="1694"/>
    <x v="392"/>
    <n v="2821.43"/>
    <n v="904.10406000000057"/>
    <n v="2.3846957887988093E-4"/>
    <n v="2325.1799999999998"/>
    <n v="352.67874999999998"/>
    <n v="188.09533333333331"/>
    <n v="6.5280657103192965"/>
  </r>
  <r>
    <x v="434"/>
    <x v="403"/>
    <x v="8"/>
    <x v="0"/>
    <x v="1695"/>
    <x v="380"/>
    <n v="1550.27"/>
    <n v="-367.05593999999928"/>
    <n v="2.6412052289553943E-5"/>
    <n v="678.96"/>
    <n v="140.93363636363637"/>
    <n v="96.891874999999999"/>
    <n v="3.5860976173953274"/>
  </r>
  <r>
    <x v="193"/>
    <x v="93"/>
    <x v="2"/>
    <x v="11"/>
    <x v="1696"/>
    <x v="257"/>
    <n v="2423.3000000000002"/>
    <n v="505.97406000000092"/>
    <n v="1.4367049286135488E-4"/>
    <n v="1913.26"/>
    <n v="807.76666666666677"/>
    <n v="142.54705882352943"/>
    <n v="5.5996395230612812"/>
  </r>
  <r>
    <x v="62"/>
    <x v="246"/>
    <x v="7"/>
    <x v="5"/>
    <x v="1697"/>
    <x v="788"/>
    <n v="3812.12"/>
    <n v="1894.7940600000006"/>
    <n v="4.086607247150494E-4"/>
    <n v="3608.28"/>
    <n v="476.51499999999999"/>
    <n v="476.51499999999999"/>
    <n v="8.7986890089092"/>
  </r>
  <r>
    <x v="420"/>
    <x v="355"/>
    <x v="4"/>
    <x v="10"/>
    <x v="1698"/>
    <x v="637"/>
    <n v="2294.66"/>
    <n v="377.33406000000059"/>
    <n v="1.1771005189728838E-4"/>
    <n v="1941.85"/>
    <n v="1147.33"/>
    <n v="208.60545454545453"/>
    <n v="5.2926007934311281"/>
  </r>
  <r>
    <x v="214"/>
    <x v="184"/>
    <x v="0"/>
    <x v="9"/>
    <x v="1699"/>
    <x v="616"/>
    <n v="2105.4899999999998"/>
    <n v="188.16406000000052"/>
    <n v="8.5079817223985169E-5"/>
    <n v="1817.64"/>
    <n v="350.91499999999996"/>
    <n v="140.36599999999999"/>
    <n v="4.8530367638584755"/>
  </r>
  <r>
    <x v="330"/>
    <x v="514"/>
    <x v="7"/>
    <x v="8"/>
    <x v="1700"/>
    <x v="377"/>
    <n v="1988.89"/>
    <n v="71.564060000000836"/>
    <n v="6.8359268629829861E-5"/>
    <n v="1254.76"/>
    <n v="397.77800000000002"/>
    <n v="248.61125000000001"/>
    <n v="4.5809014901996914"/>
  </r>
  <r>
    <x v="251"/>
    <x v="384"/>
    <x v="5"/>
    <x v="4"/>
    <x v="1701"/>
    <x v="789"/>
    <n v="4252.0600000000004"/>
    <n v="2334.7340600000011"/>
    <n v="3.7304246696306394E-4"/>
    <n v="3558.88"/>
    <n v="1063.0150000000001"/>
    <n v="607.43714285714293"/>
    <n v="9.7831718933345613"/>
  </r>
  <r>
    <x v="249"/>
    <x v="111"/>
    <x v="11"/>
    <x v="4"/>
    <x v="1702"/>
    <x v="474"/>
    <n v="2704.19"/>
    <n v="786.86406000000079"/>
    <n v="2.0899528952321211E-4"/>
    <n v="2334.85"/>
    <n v="676.04750000000001"/>
    <n v="225.34916666666666"/>
    <n v="6.2202465841652481"/>
  </r>
  <r>
    <x v="159"/>
    <x v="672"/>
    <x v="6"/>
    <x v="4"/>
    <x v="1703"/>
    <x v="293"/>
    <n v="2122.7800000000002"/>
    <n v="205.45406000000094"/>
    <n v="8.7778905493781029E-5"/>
    <n v="1691.36"/>
    <n v="530.69500000000005"/>
    <n v="163.29076923076926"/>
    <n v="4.8826478976906804"/>
  </r>
  <r>
    <x v="424"/>
    <x v="384"/>
    <x v="7"/>
    <x v="3"/>
    <x v="1704"/>
    <x v="241"/>
    <n v="4040.77"/>
    <n v="2123.4440600000007"/>
    <n v="3.9975426153812638E-4"/>
    <n v="3819.66"/>
    <n v="310.82846153846151"/>
    <n v="505.09625"/>
    <n v="9.2925443841412942"/>
  </r>
  <r>
    <x v="211"/>
    <x v="262"/>
    <x v="3"/>
    <x v="3"/>
    <x v="1705"/>
    <x v="450"/>
    <n v="2017.01"/>
    <n v="99.684060000000727"/>
    <n v="7.215766348153651E-5"/>
    <n v="1781"/>
    <n v="155.1546153846154"/>
    <n v="224.11222222222221"/>
    <n v="4.6378707748907795"/>
  </r>
  <r>
    <x v="131"/>
    <x v="121"/>
    <x v="6"/>
    <x v="4"/>
    <x v="1706"/>
    <x v="781"/>
    <n v="2006.16"/>
    <n v="88.834060000000818"/>
    <n v="7.0674632224746752E-5"/>
    <n v="1518.3"/>
    <n v="501.54"/>
    <n v="154.32"/>
    <n v="4.609954501585551"/>
  </r>
  <r>
    <x v="304"/>
    <x v="673"/>
    <x v="10"/>
    <x v="5"/>
    <x v="1707"/>
    <x v="631"/>
    <n v="1080.77"/>
    <n v="-836.55593999999928"/>
    <n v="7.6300965627763938E-6"/>
    <n v="571.28"/>
    <n v="135.09625"/>
    <n v="180.12833333333333"/>
    <n v="2.4824172542894547"/>
  </r>
  <r>
    <x v="102"/>
    <x v="674"/>
    <x v="3"/>
    <x v="11"/>
    <x v="1708"/>
    <x v="298"/>
    <n v="4080.23"/>
    <n v="2162.9040600000008"/>
    <n v="3.9603142752528165E-4"/>
    <n v="3906.98"/>
    <n v="1360.0766666666666"/>
    <n v="453.35888888888888"/>
    <n v="9.3645544054531697"/>
  </r>
  <r>
    <x v="376"/>
    <x v="216"/>
    <x v="4"/>
    <x v="0"/>
    <x v="1709"/>
    <x v="697"/>
    <n v="2600.2800000000002"/>
    <n v="682.95406000000094"/>
    <n v="1.8370276030285024E-4"/>
    <n v="2425.56"/>
    <n v="236.38909090909092"/>
    <n v="236.38909090909092"/>
    <n v="5.9628508530544861"/>
  </r>
  <r>
    <x v="6"/>
    <x v="625"/>
    <x v="7"/>
    <x v="8"/>
    <x v="1710"/>
    <x v="790"/>
    <n v="3397.32"/>
    <n v="1479.9940600000009"/>
    <n v="3.6972252094536249E-4"/>
    <n v="2741.66"/>
    <n v="679.46400000000006"/>
    <n v="424.66500000000002"/>
    <n v="7.7864820884233694"/>
  </r>
  <r>
    <x v="101"/>
    <x v="664"/>
    <x v="0"/>
    <x v="12"/>
    <x v="1711"/>
    <x v="162"/>
    <n v="1994.8"/>
    <n v="77.474060000000691"/>
    <n v="6.9145385521448196E-5"/>
    <n v="1315.5"/>
    <n v="166.23333333333332"/>
    <n v="132.98666666666665"/>
    <n v="4.5680001831963173"/>
  </r>
  <r>
    <x v="400"/>
    <x v="197"/>
    <x v="4"/>
    <x v="2"/>
    <x v="1712"/>
    <x v="349"/>
    <n v="2477.19"/>
    <n v="559.86406000000079"/>
    <n v="1.553761574302539E-4"/>
    <n v="2014"/>
    <n v="247.71899999999999"/>
    <n v="225.19909090909093"/>
    <n v="5.6716120612679441"/>
  </r>
  <r>
    <x v="274"/>
    <x v="487"/>
    <x v="5"/>
    <x v="4"/>
    <x v="1713"/>
    <x v="777"/>
    <n v="2424.19"/>
    <n v="506.86406000000079"/>
    <n v="1.4386002348651408E-4"/>
    <n v="1708.8"/>
    <n v="606.04750000000001"/>
    <n v="346.31285714285713"/>
    <n v="5.5479803181142007"/>
  </r>
  <r>
    <x v="8"/>
    <x v="675"/>
    <x v="10"/>
    <x v="4"/>
    <x v="1714"/>
    <x v="414"/>
    <n v="3709.88"/>
    <n v="1792.5540600000008"/>
    <n v="4.0544270163767743E-4"/>
    <n v="3437.53"/>
    <n v="927.47"/>
    <n v="618.31333333333339"/>
    <n v="8.4882624811238738"/>
  </r>
  <r>
    <x v="205"/>
    <x v="337"/>
    <x v="2"/>
    <x v="7"/>
    <x v="1715"/>
    <x v="791"/>
    <n v="3480.17"/>
    <n v="1562.8440600000008"/>
    <n v="3.8267634317820973E-4"/>
    <n v="3125.5"/>
    <n v="248.58357142857145"/>
    <n v="204.71588235294118"/>
    <n v="7.9552197864996455"/>
  </r>
  <r>
    <x v="29"/>
    <x v="499"/>
    <x v="8"/>
    <x v="0"/>
    <x v="1716"/>
    <x v="511"/>
    <n v="1694.57"/>
    <n v="-222.75593999999933"/>
    <n v="3.692786815746983E-5"/>
    <n v="1102.92"/>
    <n v="154.05181818181816"/>
    <n v="105.910625"/>
    <n v="3.8693229820755795"/>
  </r>
  <r>
    <x v="390"/>
    <x v="347"/>
    <x v="4"/>
    <x v="7"/>
    <x v="1717"/>
    <x v="482"/>
    <n v="1106.1600000000001"/>
    <n v="-811.16593999999918"/>
    <n v="8.2085016042306621E-6"/>
    <n v="491.84000000000003"/>
    <n v="79.011428571428581"/>
    <n v="100.56"/>
    <n v="2.5253064858571332"/>
  </r>
  <r>
    <x v="389"/>
    <x v="214"/>
    <x v="0"/>
    <x v="9"/>
    <x v="1718"/>
    <x v="789"/>
    <n v="1761.35"/>
    <n v="-155.97593999999935"/>
    <n v="4.2805555363598894E-5"/>
    <n v="1318.59"/>
    <n v="293.55833333333334"/>
    <n v="117.42333333333333"/>
    <n v="4.0204291257703719"/>
  </r>
  <r>
    <x v="307"/>
    <x v="314"/>
    <x v="8"/>
    <x v="8"/>
    <x v="1719"/>
    <x v="190"/>
    <n v="3780.26"/>
    <n v="1862.934060000001"/>
    <n v="4.0813531632923186E-4"/>
    <n v="3186.88"/>
    <n v="756.05200000000002"/>
    <n v="236.26625000000001"/>
    <n v="8.6216758655293528"/>
  </r>
  <r>
    <x v="429"/>
    <x v="653"/>
    <x v="6"/>
    <x v="1"/>
    <x v="1720"/>
    <x v="526"/>
    <n v="1892.72"/>
    <n v="-24.605939999999237"/>
    <n v="5.6461687090489878E-5"/>
    <n v="1619.1999999999998"/>
    <n v="210.30222222222221"/>
    <n v="145.59384615384616"/>
    <n v="4.3151703068715515"/>
  </r>
  <r>
    <x v="352"/>
    <x v="581"/>
    <x v="4"/>
    <x v="10"/>
    <x v="1721"/>
    <x v="71"/>
    <n v="880.76"/>
    <n v="-1036.5659399999993"/>
    <n v="4.1905259532976088E-6"/>
    <n v="470.61"/>
    <n v="440.38"/>
    <n v="80.069090909090903"/>
    <n v="2.0079793903745755"/>
  </r>
  <r>
    <x v="368"/>
    <x v="497"/>
    <x v="5"/>
    <x v="12"/>
    <x v="1722"/>
    <x v="792"/>
    <n v="2014.38"/>
    <n v="97.054060000000845"/>
    <n v="7.1796164055592016E-5"/>
    <n v="1445.84"/>
    <n v="167.86500000000001"/>
    <n v="287.76857142857142"/>
    <n v="4.5923308407805949"/>
  </r>
  <r>
    <x v="392"/>
    <x v="125"/>
    <x v="8"/>
    <x v="2"/>
    <x v="1723"/>
    <x v="787"/>
    <n v="1127.22"/>
    <n v="-790.10593999999924"/>
    <n v="8.7169157150057139E-6"/>
    <n v="781.28"/>
    <n v="112.72200000000001"/>
    <n v="70.451250000000002"/>
    <n v="2.5691623931623933"/>
  </r>
  <r>
    <x v="180"/>
    <x v="651"/>
    <x v="5"/>
    <x v="4"/>
    <x v="1724"/>
    <x v="518"/>
    <n v="1210.9000000000001"/>
    <n v="-706.42593999999917"/>
    <n v="1.1017081335742491E-5"/>
    <n v="707.5"/>
    <n v="302.72500000000002"/>
    <n v="172.98571428571429"/>
    <n v="2.7587542432734149"/>
  </r>
  <r>
    <x v="125"/>
    <x v="320"/>
    <x v="6"/>
    <x v="11"/>
    <x v="1725"/>
    <x v="593"/>
    <n v="2812.56"/>
    <n v="895.23406000000068"/>
    <n v="2.3622032286065809E-4"/>
    <n v="2209.3500000000004"/>
    <n v="937.52"/>
    <n v="216.35076923076923"/>
    <n v="6.4036793333485127"/>
  </r>
  <r>
    <x v="40"/>
    <x v="248"/>
    <x v="6"/>
    <x v="7"/>
    <x v="1726"/>
    <x v="102"/>
    <n v="1948.77"/>
    <n v="31.444060000000718"/>
    <n v="6.3192585995916858E-5"/>
    <n v="1232"/>
    <n v="139.19785714285715"/>
    <n v="149.90538461538461"/>
    <n v="4.4256029431802704"/>
  </r>
  <r>
    <x v="150"/>
    <x v="676"/>
    <x v="6"/>
    <x v="5"/>
    <x v="1727"/>
    <x v="530"/>
    <n v="3372.74"/>
    <n v="1455.4140600000005"/>
    <n v="3.6545745970102922E-4"/>
    <n v="2876.72"/>
    <n v="421.59249999999997"/>
    <n v="259.44153846153847"/>
    <n v="7.6496711272397366"/>
  </r>
  <r>
    <x v="216"/>
    <x v="504"/>
    <x v="2"/>
    <x v="8"/>
    <x v="1728"/>
    <x v="418"/>
    <n v="1505.87"/>
    <n v="-411.45593999999937"/>
    <n v="2.3719571190236251E-5"/>
    <n v="1138.3200000000002"/>
    <n v="301.17399999999998"/>
    <n v="88.580588235294115"/>
    <n v="3.4151358461468679"/>
  </r>
  <r>
    <x v="354"/>
    <x v="508"/>
    <x v="11"/>
    <x v="4"/>
    <x v="1729"/>
    <x v="104"/>
    <n v="2882.26"/>
    <n v="964.93406000000095"/>
    <n v="2.5391703072372358E-4"/>
    <n v="2636.52"/>
    <n v="720.56500000000005"/>
    <n v="240.18833333333336"/>
    <n v="6.5247883370308326"/>
  </r>
  <r>
    <x v="155"/>
    <x v="295"/>
    <x v="3"/>
    <x v="4"/>
    <x v="1730"/>
    <x v="553"/>
    <n v="4145.84"/>
    <n v="2228.5140600000009"/>
    <n v="3.8850961589951335E-4"/>
    <n v="4046.24"/>
    <n v="1036.46"/>
    <n v="460.64888888888891"/>
    <n v="9.3837622507412686"/>
  </r>
  <r>
    <x v="270"/>
    <x v="112"/>
    <x v="11"/>
    <x v="0"/>
    <x v="1731"/>
    <x v="153"/>
    <n v="3376.26"/>
    <n v="1458.934060000001"/>
    <n v="3.6607945508520157E-4"/>
    <n v="2645.04"/>
    <n v="306.93272727272728"/>
    <n v="281.35500000000002"/>
    <n v="7.641709293377394"/>
  </r>
  <r>
    <x v="20"/>
    <x v="677"/>
    <x v="8"/>
    <x v="9"/>
    <x v="1732"/>
    <x v="49"/>
    <n v="2367.5"/>
    <n v="450.17406000000074"/>
    <n v="1.3205345339903065E-4"/>
    <n v="1631.34"/>
    <n v="394.58333333333331"/>
    <n v="147.96875"/>
    <n v="5.3582744885026257"/>
  </r>
  <r>
    <x v="294"/>
    <x v="404"/>
    <x v="11"/>
    <x v="5"/>
    <x v="1733"/>
    <x v="403"/>
    <n v="1073.57"/>
    <n v="-843.75593999999933"/>
    <n v="7.4727004575906732E-6"/>
    <n v="275.39999999999998"/>
    <n v="134.19624999999999"/>
    <n v="89.464166666666657"/>
    <n v="2.429276129703799"/>
  </r>
  <r>
    <x v="358"/>
    <x v="566"/>
    <x v="6"/>
    <x v="8"/>
    <x v="1734"/>
    <x v="225"/>
    <n v="2606.9899999999998"/>
    <n v="689.66406000000052"/>
    <n v="1.8530277452405205E-4"/>
    <n v="2444.2199999999998"/>
    <n v="521.39799999999991"/>
    <n v="200.53769230769228"/>
    <n v="5.8981674208144792"/>
  </r>
  <r>
    <x v="296"/>
    <x v="3"/>
    <x v="0"/>
    <x v="8"/>
    <x v="1735"/>
    <x v="486"/>
    <n v="1992.59"/>
    <n v="75.264060000000654"/>
    <n v="6.8850665903589533E-5"/>
    <n v="1198.94"/>
    <n v="398.51799999999997"/>
    <n v="132.83933333333331"/>
    <n v="4.5077142340059719"/>
  </r>
  <r>
    <x v="106"/>
    <x v="218"/>
    <x v="2"/>
    <x v="5"/>
    <x v="1736"/>
    <x v="331"/>
    <n v="2078.84"/>
    <n v="161.51406000000088"/>
    <n v="8.1031385690552186E-5"/>
    <n v="1436"/>
    <n v="259.85500000000002"/>
    <n v="122.28470588235295"/>
    <n v="4.6990054249547928"/>
  </r>
  <r>
    <x v="153"/>
    <x v="651"/>
    <x v="11"/>
    <x v="3"/>
    <x v="1737"/>
    <x v="489"/>
    <n v="1084.24"/>
    <n v="-833.08593999999925"/>
    <n v="7.7069825612777343E-6"/>
    <n v="540.53"/>
    <n v="83.403076923076924"/>
    <n v="90.353333333333339"/>
    <n v="2.4507029519461145"/>
  </r>
  <r>
    <x v="145"/>
    <x v="678"/>
    <x v="8"/>
    <x v="0"/>
    <x v="1738"/>
    <x v="558"/>
    <n v="1851.99"/>
    <n v="-65.335939999999255"/>
    <n v="5.1917286612737115E-5"/>
    <n v="1399.2"/>
    <n v="168.36272727272728"/>
    <n v="115.749375"/>
    <n v="4.1844370636480717"/>
  </r>
  <r>
    <x v="125"/>
    <x v="546"/>
    <x v="3"/>
    <x v="1"/>
    <x v="1739"/>
    <x v="712"/>
    <n v="1789.37"/>
    <n v="-127.95593999999937"/>
    <n v="4.5478834611571736E-5"/>
    <n v="1475.76"/>
    <n v="198.81888888888886"/>
    <n v="198.81888888888886"/>
    <n v="4.0262133519339374"/>
  </r>
  <r>
    <x v="44"/>
    <x v="279"/>
    <x v="8"/>
    <x v="7"/>
    <x v="1740"/>
    <x v="483"/>
    <n v="1882.18"/>
    <n v="-35.1459399999992"/>
    <n v="5.525811501653001E-5"/>
    <n v="1560.2199999999998"/>
    <n v="134.44142857142859"/>
    <n v="117.63625"/>
    <n v="4.2338994488808908"/>
  </r>
  <r>
    <x v="373"/>
    <x v="443"/>
    <x v="8"/>
    <x v="8"/>
    <x v="1741"/>
    <x v="271"/>
    <n v="3249.12"/>
    <n v="1331.7940600000006"/>
    <n v="3.4144220343244013E-4"/>
    <n v="2882.88"/>
    <n v="649.82399999999996"/>
    <n v="203.07"/>
    <n v="7.3013932584269661"/>
  </r>
  <r>
    <x v="183"/>
    <x v="679"/>
    <x v="10"/>
    <x v="2"/>
    <x v="1742"/>
    <x v="577"/>
    <n v="1555.73"/>
    <n v="-361.59593999999925"/>
    <n v="2.6759768165835082E-5"/>
    <n v="1068.93"/>
    <n v="155.57300000000001"/>
    <n v="259.28833333333336"/>
    <n v="3.4940595171252107"/>
  </r>
  <r>
    <x v="57"/>
    <x v="584"/>
    <x v="3"/>
    <x v="0"/>
    <x v="1743"/>
    <x v="121"/>
    <n v="2646.98"/>
    <n v="729.65406000000075"/>
    <n v="1.9494049268492102E-4"/>
    <n v="2253.87"/>
    <n v="240.63454545454545"/>
    <n v="294.10888888888888"/>
    <n v="5.9427942794279423"/>
  </r>
  <r>
    <x v="121"/>
    <x v="94"/>
    <x v="6"/>
    <x v="0"/>
    <x v="1744"/>
    <x v="589"/>
    <n v="1898.6"/>
    <n v="-18.725939999999355"/>
    <n v="5.7141588813843956E-5"/>
    <n v="1520.75"/>
    <n v="172.6"/>
    <n v="146.04615384615383"/>
    <n v="4.257427962776096"/>
  </r>
  <r>
    <x v="345"/>
    <x v="91"/>
    <x v="6"/>
    <x v="8"/>
    <x v="1745"/>
    <x v="439"/>
    <n v="1158.33"/>
    <n v="-758.99593999999934"/>
    <n v="9.5180159598866726E-6"/>
    <n v="432.96000000000004"/>
    <n v="231.666"/>
    <n v="89.10230769230769"/>
    <n v="2.5972689358267185"/>
  </r>
  <r>
    <x v="40"/>
    <x v="638"/>
    <x v="8"/>
    <x v="0"/>
    <x v="1746"/>
    <x v="430"/>
    <n v="3773.86"/>
    <n v="1856.5340600000009"/>
    <n v="4.0797741036624789E-4"/>
    <n v="3462.8"/>
    <n v="343.0781818181818"/>
    <n v="235.86625000000001"/>
    <n v="8.4611900811622807"/>
  </r>
  <r>
    <x v="88"/>
    <x v="680"/>
    <x v="9"/>
    <x v="10"/>
    <x v="1747"/>
    <x v="335"/>
    <n v="2701.08"/>
    <n v="783.75406000000066"/>
    <n v="2.0822423590741203E-4"/>
    <n v="2188.3000000000002"/>
    <n v="1350.54"/>
    <n v="270.108"/>
    <n v="6.0533829362856055"/>
  </r>
  <r>
    <x v="221"/>
    <x v="343"/>
    <x v="0"/>
    <x v="10"/>
    <x v="1748"/>
    <x v="556"/>
    <n v="1707.13"/>
    <n v="-210.19593999999915"/>
    <n v="3.7981670992607439E-5"/>
    <n v="1357.3899999999999"/>
    <n v="853.56500000000005"/>
    <n v="113.80866666666667"/>
    <n v="3.8226745487930498"/>
  </r>
  <r>
    <x v="4"/>
    <x v="84"/>
    <x v="1"/>
    <x v="6"/>
    <x v="1749"/>
    <x v="70"/>
    <n v="3031.15"/>
    <n v="1113.8240600000008"/>
    <n v="2.9126819350200572E-4"/>
    <n v="2519.5499999999997"/>
    <n v="433.0214285714286"/>
    <n v="216.5107142857143"/>
    <n v="6.7763966823902884"/>
  </r>
  <r>
    <x v="237"/>
    <x v="52"/>
    <x v="8"/>
    <x v="12"/>
    <x v="1750"/>
    <x v="548"/>
    <n v="1379.93"/>
    <n v="-537.3959399999992"/>
    <n v="1.7288825659073549E-5"/>
    <n v="759.46"/>
    <n v="114.99416666666667"/>
    <n v="86.245625000000004"/>
    <n v="3.0814389710151402"/>
  </r>
  <r>
    <x v="5"/>
    <x v="280"/>
    <x v="6"/>
    <x v="11"/>
    <x v="1751"/>
    <x v="184"/>
    <n v="2486.36"/>
    <n v="569.03406000000086"/>
    <n v="1.5741310789167191E-4"/>
    <n v="2068.15"/>
    <n v="828.78666666666675"/>
    <n v="191.25846153846155"/>
    <n v="5.5492913737306102"/>
  </r>
  <r>
    <x v="145"/>
    <x v="500"/>
    <x v="11"/>
    <x v="6"/>
    <x v="1752"/>
    <x v="740"/>
    <n v="3088.17"/>
    <n v="1170.8440600000008"/>
    <n v="3.0509964790436566E-4"/>
    <n v="2477.2199999999998"/>
    <n v="441.16714285714289"/>
    <n v="257.34750000000003"/>
    <n v="6.8915444868447482"/>
  </r>
  <r>
    <x v="351"/>
    <x v="654"/>
    <x v="4"/>
    <x v="3"/>
    <x v="1753"/>
    <x v="562"/>
    <n v="978.11"/>
    <n v="-939.21593999999925"/>
    <n v="5.6392698775442604E-6"/>
    <n v="344.24"/>
    <n v="75.239230769230772"/>
    <n v="88.919090909090912"/>
    <n v="2.1811876993064692"/>
  </r>
  <r>
    <x v="382"/>
    <x v="50"/>
    <x v="2"/>
    <x v="1"/>
    <x v="1753"/>
    <x v="350"/>
    <n v="1698.58"/>
    <n v="-218.74593999999934"/>
    <n v="3.7261767181730396E-5"/>
    <n v="1348.38"/>
    <n v="188.73111111111109"/>
    <n v="99.916470588235285"/>
    <n v="3.7878375666213229"/>
  </r>
  <r>
    <x v="57"/>
    <x v="189"/>
    <x v="1"/>
    <x v="6"/>
    <x v="1754"/>
    <x v="762"/>
    <n v="2267.6"/>
    <n v="350.27406000000065"/>
    <n v="1.1262790350861999E-4"/>
    <n v="2136.58"/>
    <n v="323.94285714285712"/>
    <n v="161.97142857142856"/>
    <n v="5.0551753349532955"/>
  </r>
  <r>
    <x v="171"/>
    <x v="34"/>
    <x v="7"/>
    <x v="0"/>
    <x v="1755"/>
    <x v="755"/>
    <n v="1806.24"/>
    <n v="-111.08593999999925"/>
    <n v="4.7149452615829736E-5"/>
    <n v="868.56000000000006"/>
    <n v="164.20363636363638"/>
    <n v="225.78"/>
    <n v="4.0264829800040127"/>
  </r>
  <r>
    <x v="371"/>
    <x v="281"/>
    <x v="10"/>
    <x v="12"/>
    <x v="1756"/>
    <x v="458"/>
    <n v="3140.89"/>
    <n v="1223.5640600000006"/>
    <n v="3.1750600077846627E-4"/>
    <n v="2473.8000000000002"/>
    <n v="261.74083333333334"/>
    <n v="523.48166666666668"/>
    <n v="6.9928087986463616"/>
  </r>
  <r>
    <x v="435"/>
    <x v="61"/>
    <x v="11"/>
    <x v="1"/>
    <x v="1757"/>
    <x v="368"/>
    <n v="1794.07"/>
    <n v="-123.25593999999933"/>
    <n v="4.593960976095145E-5"/>
    <n v="1156"/>
    <n v="199.3411111111111"/>
    <n v="149.50583333333333"/>
    <n v="3.9941892824543044"/>
  </r>
  <r>
    <x v="37"/>
    <x v="681"/>
    <x v="5"/>
    <x v="12"/>
    <x v="1758"/>
    <x v="609"/>
    <n v="1302.99"/>
    <n v="-614.33593999999925"/>
    <n v="1.4135184846919066E-5"/>
    <n v="464.92"/>
    <n v="108.5825"/>
    <n v="186.14142857142858"/>
    <n v="2.8993346832513738"/>
  </r>
  <r>
    <x v="57"/>
    <x v="185"/>
    <x v="8"/>
    <x v="5"/>
    <x v="1759"/>
    <x v="369"/>
    <n v="3441.5"/>
    <n v="1524.1740600000007"/>
    <n v="3.7691252210388961E-4"/>
    <n v="3097.0899999999997"/>
    <n v="430.1875"/>
    <n v="215.09375"/>
    <n v="7.6513484070343933"/>
  </r>
  <r>
    <x v="376"/>
    <x v="448"/>
    <x v="6"/>
    <x v="1"/>
    <x v="1760"/>
    <x v="446"/>
    <n v="2096.42"/>
    <n v="179.09406000000081"/>
    <n v="8.3686775166048603E-5"/>
    <n v="1461.24"/>
    <n v="232.93555555555557"/>
    <n v="161.26307692307694"/>
    <n v="4.6555039861428797"/>
  </r>
  <r>
    <x v="15"/>
    <x v="350"/>
    <x v="8"/>
    <x v="4"/>
    <x v="1761"/>
    <x v="748"/>
    <n v="3036.75"/>
    <n v="1119.4240600000007"/>
    <n v="2.9264258900055983E-4"/>
    <n v="2525.6"/>
    <n v="759.1875"/>
    <n v="189.796875"/>
    <n v="6.7362081586477673"/>
  </r>
  <r>
    <x v="36"/>
    <x v="621"/>
    <x v="9"/>
    <x v="5"/>
    <x v="1762"/>
    <x v="348"/>
    <n v="1446.7"/>
    <n v="-470.62593999999922"/>
    <n v="2.0487117862993754E-5"/>
    <n v="827.45"/>
    <n v="180.83750000000001"/>
    <n v="144.67000000000002"/>
    <n v="3.2051310454837494"/>
  </r>
  <r>
    <x v="171"/>
    <x v="178"/>
    <x v="3"/>
    <x v="2"/>
    <x v="1763"/>
    <x v="520"/>
    <n v="2926.91"/>
    <n v="1009.5840600000006"/>
    <n v="2.6523233774726897E-4"/>
    <n v="2560.7999999999997"/>
    <n v="292.69099999999997"/>
    <n v="325.21222222222218"/>
    <n v="6.4834972532340949"/>
  </r>
  <r>
    <x v="368"/>
    <x v="252"/>
    <x v="7"/>
    <x v="11"/>
    <x v="1764"/>
    <x v="793"/>
    <n v="2887"/>
    <n v="969.67406000000074"/>
    <n v="2.5512031416778354E-4"/>
    <n v="1929.44"/>
    <n v="962.33333333333337"/>
    <n v="360.875"/>
    <n v="6.3931086407723994"/>
  </r>
  <r>
    <x v="295"/>
    <x v="682"/>
    <x v="9"/>
    <x v="4"/>
    <x v="1765"/>
    <x v="794"/>
    <n v="2550.46"/>
    <n v="633.13406000000077"/>
    <n v="1.7199280304034344E-4"/>
    <n v="2271.6799999999998"/>
    <n v="637.61500000000001"/>
    <n v="255.04599999999999"/>
    <n v="5.6451084550686144"/>
  </r>
  <r>
    <x v="99"/>
    <x v="434"/>
    <x v="7"/>
    <x v="5"/>
    <x v="1766"/>
    <x v="417"/>
    <n v="1906.81"/>
    <n v="-10.515939999999318"/>
    <n v="5.8101097323811585E-5"/>
    <n v="1708.64"/>
    <n v="238.35124999999999"/>
    <n v="238.35124999999999"/>
    <n v="4.2191662610080982"/>
  </r>
  <r>
    <x v="347"/>
    <x v="439"/>
    <x v="5"/>
    <x v="12"/>
    <x v="1767"/>
    <x v="795"/>
    <n v="4266.21"/>
    <n v="2348.8840600000008"/>
    <n v="3.7069746246770716E-4"/>
    <n v="3792.23"/>
    <n v="355.51749999999998"/>
    <n v="609.45857142857142"/>
    <n v="9.4282967579394015"/>
  </r>
  <r>
    <x v="420"/>
    <x v="333"/>
    <x v="4"/>
    <x v="8"/>
    <x v="1768"/>
    <x v="108"/>
    <n v="3070.93"/>
    <n v="1153.6040600000006"/>
    <n v="3.0095815183455962E-4"/>
    <n v="2577.2999999999997"/>
    <n v="614.18599999999992"/>
    <n v="279.17545454545456"/>
    <n v="6.7850861688024739"/>
  </r>
  <r>
    <x v="312"/>
    <x v="566"/>
    <x v="6"/>
    <x v="6"/>
    <x v="1769"/>
    <x v="154"/>
    <n v="2824.85"/>
    <n v="907.52406000000065"/>
    <n v="2.3933725196624748E-4"/>
    <n v="2297.42"/>
    <n v="403.55"/>
    <n v="217.29615384615383"/>
    <n v="6.2366980173974476"/>
  </r>
  <r>
    <x v="192"/>
    <x v="135"/>
    <x v="0"/>
    <x v="2"/>
    <x v="1770"/>
    <x v="198"/>
    <n v="2958.57"/>
    <n v="1041.2440600000009"/>
    <n v="2.7321320326991936E-4"/>
    <n v="2231.8399999999997"/>
    <n v="295.85700000000003"/>
    <n v="197.238"/>
    <n v="6.5313479623824451"/>
  </r>
  <r>
    <x v="372"/>
    <x v="212"/>
    <x v="8"/>
    <x v="0"/>
    <x v="1771"/>
    <x v="736"/>
    <n v="4277.53"/>
    <n v="2360.2040600000005"/>
    <n v="3.6877625837617367E-4"/>
    <n v="3839.84"/>
    <n v="388.86636363636359"/>
    <n v="267.34562499999998"/>
    <n v="9.4422542051123575"/>
  </r>
  <r>
    <x v="330"/>
    <x v="608"/>
    <x v="4"/>
    <x v="7"/>
    <x v="1772"/>
    <x v="245"/>
    <n v="1226.94"/>
    <n v="-690.38593999999921"/>
    <n v="1.1513218199504909E-5"/>
    <n v="519.42999999999995"/>
    <n v="87.638571428571439"/>
    <n v="111.54"/>
    <n v="2.704059593599859"/>
  </r>
  <r>
    <x v="24"/>
    <x v="352"/>
    <x v="6"/>
    <x v="2"/>
    <x v="1773"/>
    <x v="772"/>
    <n v="883.14"/>
    <n v="-1034.1859399999994"/>
    <n v="4.2215576357900388E-6"/>
    <n v="574.75"/>
    <n v="88.313999999999993"/>
    <n v="67.933846153846147"/>
    <n v="1.9460138380855847"/>
  </r>
  <r>
    <x v="213"/>
    <x v="171"/>
    <x v="8"/>
    <x v="5"/>
    <x v="1774"/>
    <x v="796"/>
    <n v="1730.5"/>
    <n v="-186.82593999999926"/>
    <n v="4.0005499434824728E-5"/>
    <n v="1327.5"/>
    <n v="216.3125"/>
    <n v="108.15625"/>
    <n v="3.8125137695527651"/>
  </r>
  <r>
    <x v="305"/>
    <x v="104"/>
    <x v="6"/>
    <x v="12"/>
    <x v="1775"/>
    <x v="728"/>
    <n v="1056.55"/>
    <n v="-860.77593999999931"/>
    <n v="7.1118827163577181E-6"/>
    <n v="373.09999999999997"/>
    <n v="88.045833333333334"/>
    <n v="81.273076923076914"/>
    <n v="2.3258706467661692"/>
  </r>
  <r>
    <x v="110"/>
    <x v="659"/>
    <x v="8"/>
    <x v="5"/>
    <x v="1776"/>
    <x v="191"/>
    <n v="3696.02"/>
    <n v="1778.6940600000007"/>
    <n v="4.0466644422051463E-4"/>
    <n v="3183.88"/>
    <n v="462.0025"/>
    <n v="231.00125"/>
    <n v="8.1345629016638785"/>
  </r>
  <r>
    <x v="53"/>
    <x v="557"/>
    <x v="5"/>
    <x v="1"/>
    <x v="1777"/>
    <x v="797"/>
    <n v="2639.21"/>
    <n v="721.88406000000077"/>
    <n v="1.9305482128419908E-4"/>
    <n v="1588.6499999999999"/>
    <n v="293.24555555555554"/>
    <n v="377.03000000000003"/>
    <n v="5.8047991906039673"/>
  </r>
  <r>
    <x v="67"/>
    <x v="165"/>
    <x v="11"/>
    <x v="2"/>
    <x v="1778"/>
    <x v="565"/>
    <n v="2073.81"/>
    <n v="156.48406000000068"/>
    <n v="8.028245218620508E-5"/>
    <n v="1527.3600000000001"/>
    <n v="207.381"/>
    <n v="172.8175"/>
    <n v="4.5598284960422157"/>
  </r>
  <r>
    <x v="342"/>
    <x v="271"/>
    <x v="6"/>
    <x v="6"/>
    <x v="1779"/>
    <x v="144"/>
    <n v="817.09"/>
    <n v="-1100.2359399999991"/>
    <n v="3.4323457722291048E-6"/>
    <n v="339.12"/>
    <n v="116.72714285714287"/>
    <n v="62.853076923076927"/>
    <n v="1.7959600844030246"/>
  </r>
  <r>
    <x v="195"/>
    <x v="68"/>
    <x v="8"/>
    <x v="6"/>
    <x v="1780"/>
    <x v="274"/>
    <n v="899.33"/>
    <n v="-1017.9959399999992"/>
    <n v="4.4381373624530141E-6"/>
    <n v="469.15999999999997"/>
    <n v="128.4757142857143"/>
    <n v="56.208125000000003"/>
    <n v="1.9760283002285113"/>
  </r>
  <r>
    <x v="374"/>
    <x v="333"/>
    <x v="10"/>
    <x v="2"/>
    <x v="1781"/>
    <x v="120"/>
    <n v="2073.9699999999998"/>
    <n v="156.64406000000054"/>
    <n v="8.0306201038071512E-5"/>
    <n v="1147.08"/>
    <n v="207.39699999999999"/>
    <n v="345.66166666666663"/>
    <n v="4.5540721547616423"/>
  </r>
  <r>
    <x v="97"/>
    <x v="29"/>
    <x v="4"/>
    <x v="4"/>
    <x v="1782"/>
    <x v="5"/>
    <n v="2504.67"/>
    <n v="587.34406000000081"/>
    <n v="1.6151791979579237E-4"/>
    <n v="1759.51"/>
    <n v="626.16750000000002"/>
    <n v="227.69727272727275"/>
    <n v="5.4971577815332617"/>
  </r>
  <r>
    <x v="231"/>
    <x v="683"/>
    <x v="3"/>
    <x v="8"/>
    <x v="1783"/>
    <x v="654"/>
    <n v="1492.41"/>
    <n v="-424.91593999999918"/>
    <n v="2.2949511932551699E-5"/>
    <n v="776.97"/>
    <n v="298.48200000000003"/>
    <n v="165.82333333333335"/>
    <n v="3.2750554104764205"/>
  </r>
  <r>
    <x v="107"/>
    <x v="646"/>
    <x v="11"/>
    <x v="11"/>
    <x v="1784"/>
    <x v="612"/>
    <n v="3880.19"/>
    <n v="1962.8640600000008"/>
    <n v="4.0832491523255972E-4"/>
    <n v="3101"/>
    <n v="1293.3966666666668"/>
    <n v="323.34916666666669"/>
    <n v="8.5147904323019539"/>
  </r>
  <r>
    <x v="68"/>
    <x v="216"/>
    <x v="5"/>
    <x v="2"/>
    <x v="1785"/>
    <x v="798"/>
    <n v="2397.9"/>
    <n v="480.57406000000083"/>
    <n v="1.3831691391985603E-4"/>
    <n v="2070.6"/>
    <n v="239.79000000000002"/>
    <n v="342.55714285714288"/>
    <n v="5.2585526315789473"/>
  </r>
  <r>
    <x v="71"/>
    <x v="565"/>
    <x v="8"/>
    <x v="2"/>
    <x v="1786"/>
    <x v="457"/>
    <n v="2384.42"/>
    <n v="467.09406000000081"/>
    <n v="1.3551994146862015E-4"/>
    <n v="1600.8"/>
    <n v="238.44200000000001"/>
    <n v="149.02625"/>
    <n v="5.2255533640149023"/>
  </r>
  <r>
    <x v="302"/>
    <x v="554"/>
    <x v="2"/>
    <x v="5"/>
    <x v="1787"/>
    <x v="217"/>
    <n v="1140.1600000000001"/>
    <n v="-777.16593999999918"/>
    <n v="9.0427111534739073E-6"/>
    <n v="178.07999999999998"/>
    <n v="142.52000000000001"/>
    <n v="67.068235294117656"/>
    <n v="2.4986522320352393"/>
  </r>
  <r>
    <x v="101"/>
    <x v="71"/>
    <x v="11"/>
    <x v="9"/>
    <x v="1788"/>
    <x v="799"/>
    <n v="1832.94"/>
    <n v="-84.385939999999209"/>
    <n v="4.9889366135383259E-5"/>
    <n v="1255.4999999999998"/>
    <n v="305.49"/>
    <n v="152.745"/>
    <n v="4.0146749605747329"/>
  </r>
  <r>
    <x v="35"/>
    <x v="300"/>
    <x v="11"/>
    <x v="10"/>
    <x v="1789"/>
    <x v="268"/>
    <n v="3030.71"/>
    <n v="1113.3840600000008"/>
    <n v="2.9116007299765387E-4"/>
    <n v="2321.0100000000002"/>
    <n v="1515.355"/>
    <n v="252.55916666666667"/>
    <n v="6.636542798957672"/>
  </r>
  <r>
    <x v="431"/>
    <x v="203"/>
    <x v="4"/>
    <x v="7"/>
    <x v="1790"/>
    <x v="800"/>
    <n v="711.78"/>
    <n v="-1205.5459399999993"/>
    <n v="2.4443858884645814E-6"/>
    <n v="515.46"/>
    <n v="50.841428571428573"/>
    <n v="64.707272727272724"/>
    <n v="1.557573635607685"/>
  </r>
  <r>
    <x v="204"/>
    <x v="107"/>
    <x v="7"/>
    <x v="7"/>
    <x v="1790"/>
    <x v="48"/>
    <n v="1177.4100000000001"/>
    <n v="-739.91593999999918"/>
    <n v="1.0040293159216753E-5"/>
    <n v="766"/>
    <n v="84.10071428571429"/>
    <n v="147.17625000000001"/>
    <n v="2.5765022539279618"/>
  </r>
  <r>
    <x v="30"/>
    <x v="127"/>
    <x v="10"/>
    <x v="3"/>
    <x v="1791"/>
    <x v="10"/>
    <n v="1493.32"/>
    <n v="-424.00593999999933"/>
    <n v="2.3000914555698537E-5"/>
    <n v="955.5"/>
    <n v="114.87076923076923"/>
    <n v="248.88666666666666"/>
    <n v="3.2676586433260391"/>
  </r>
  <r>
    <x v="106"/>
    <x v="103"/>
    <x v="9"/>
    <x v="10"/>
    <x v="1792"/>
    <x v="707"/>
    <n v="2149.73"/>
    <n v="232.40406000000075"/>
    <n v="9.210008173233893E-5"/>
    <n v="1670"/>
    <n v="1074.865"/>
    <n v="214.97300000000001"/>
    <n v="4.6965023048522054"/>
  </r>
  <r>
    <x v="271"/>
    <x v="587"/>
    <x v="11"/>
    <x v="10"/>
    <x v="1793"/>
    <x v="498"/>
    <n v="1566.08"/>
    <n v="-351.24593999999934"/>
    <n v="2.742915638100894E-5"/>
    <n v="1326"/>
    <n v="783.04"/>
    <n v="130.50666666666666"/>
    <n v="3.4211066692880703"/>
  </r>
  <r>
    <x v="279"/>
    <x v="391"/>
    <x v="8"/>
    <x v="4"/>
    <x v="1794"/>
    <x v="296"/>
    <n v="2076.8200000000002"/>
    <n v="159.4940600000009"/>
    <n v="8.0730042953585751E-5"/>
    <n v="1455.2399999999998"/>
    <n v="519.20500000000004"/>
    <n v="129.80125000000001"/>
    <n v="4.5342444818025029"/>
  </r>
  <r>
    <x v="75"/>
    <x v="510"/>
    <x v="7"/>
    <x v="1"/>
    <x v="1795"/>
    <x v="184"/>
    <n v="1190.47"/>
    <n v="-726.85593999999924"/>
    <n v="1.0411918510845305E-5"/>
    <n v="366.72"/>
    <n v="132.27444444444444"/>
    <n v="148.80875"/>
    <n v="2.5979748161403662"/>
  </r>
  <r>
    <x v="226"/>
    <x v="421"/>
    <x v="0"/>
    <x v="4"/>
    <x v="1796"/>
    <x v="553"/>
    <n v="3324.14"/>
    <n v="1406.8140600000006"/>
    <n v="3.5650257751315998E-4"/>
    <n v="3460.63"/>
    <n v="831.03499999999997"/>
    <n v="221.60933333333332"/>
    <n v="7.2536714164139049"/>
  </r>
  <r>
    <x v="290"/>
    <x v="240"/>
    <x v="1"/>
    <x v="6"/>
    <x v="1797"/>
    <x v="483"/>
    <n v="2725.18"/>
    <n v="807.85406000000057"/>
    <n v="2.1421758695119031E-4"/>
    <n v="1827.3600000000001"/>
    <n v="389.31142857142856"/>
    <n v="194.65571428571428"/>
    <n v="5.9447231796169442"/>
  </r>
  <r>
    <x v="385"/>
    <x v="684"/>
    <x v="3"/>
    <x v="4"/>
    <x v="1798"/>
    <x v="414"/>
    <n v="2249.11"/>
    <n v="331.78406000000086"/>
    <n v="1.092337579800512E-4"/>
    <n v="1142.47"/>
    <n v="562.27750000000003"/>
    <n v="249.90111111111113"/>
    <n v="4.9048304437902086"/>
  </r>
  <r>
    <x v="169"/>
    <x v="644"/>
    <x v="2"/>
    <x v="0"/>
    <x v="1799"/>
    <x v="284"/>
    <n v="3392.51"/>
    <n v="1475.184060000001"/>
    <n v="3.6890241698151995E-4"/>
    <n v="2810.1"/>
    <n v="308.41000000000003"/>
    <n v="199.55941176470589"/>
    <n v="7.3951171662125343"/>
  </r>
  <r>
    <x v="2"/>
    <x v="430"/>
    <x v="2"/>
    <x v="3"/>
    <x v="1800"/>
    <x v="498"/>
    <n v="3036.87"/>
    <n v="1119.5440600000006"/>
    <n v="2.9267200574342419E-4"/>
    <n v="2562.15"/>
    <n v="233.60538461538459"/>
    <n v="178.63941176470587"/>
    <n v="6.6139689868455438"/>
  </r>
  <r>
    <x v="110"/>
    <x v="356"/>
    <x v="5"/>
    <x v="4"/>
    <x v="1801"/>
    <x v="801"/>
    <n v="3400.31"/>
    <n v="1482.9840600000007"/>
    <n v="3.7022870136946295E-4"/>
    <n v="2596.2400000000002"/>
    <n v="850.07749999999999"/>
    <n v="485.75857142857143"/>
    <n v="7.4046950197077592"/>
  </r>
  <r>
    <x v="288"/>
    <x v="125"/>
    <x v="10"/>
    <x v="8"/>
    <x v="1802"/>
    <x v="567"/>
    <n v="1617.52"/>
    <n v="-299.80593999999928"/>
    <n v="3.0961141551717441E-5"/>
    <n v="1051.1299999999999"/>
    <n v="323.50400000000002"/>
    <n v="269.58666666666664"/>
    <n v="3.5166536220540916"/>
  </r>
  <r>
    <x v="360"/>
    <x v="172"/>
    <x v="8"/>
    <x v="12"/>
    <x v="1803"/>
    <x v="504"/>
    <n v="1670.78"/>
    <n v="-246.54593999999929"/>
    <n v="3.4995435838715202E-5"/>
    <n v="918.40000000000009"/>
    <n v="139.23166666666665"/>
    <n v="104.42375"/>
    <n v="3.6314988697617805"/>
  </r>
  <r>
    <x v="332"/>
    <x v="183"/>
    <x v="1"/>
    <x v="0"/>
    <x v="1804"/>
    <x v="120"/>
    <n v="2032.44"/>
    <n v="115.11406000000079"/>
    <n v="7.430464786132413E-5"/>
    <n v="1983.06"/>
    <n v="184.76727272727274"/>
    <n v="145.17428571428573"/>
    <n v="4.41163446928587"/>
  </r>
  <r>
    <x v="179"/>
    <x v="421"/>
    <x v="8"/>
    <x v="8"/>
    <x v="1805"/>
    <x v="312"/>
    <n v="2373.41"/>
    <n v="456.08406000000059"/>
    <n v="1.3325862293517052E-4"/>
    <n v="1639.7"/>
    <n v="474.68199999999996"/>
    <n v="148.33812499999999"/>
    <n v="5.1513000824760162"/>
  </r>
  <r>
    <x v="303"/>
    <x v="102"/>
    <x v="7"/>
    <x v="0"/>
    <x v="1806"/>
    <x v="647"/>
    <n v="802.86"/>
    <n v="-1114.4659399999991"/>
    <n v="3.2806977966145993E-6"/>
    <n v="721.6"/>
    <n v="72.987272727272725"/>
    <n v="100.3575"/>
    <n v="1.7422420901870579"/>
  </r>
  <r>
    <x v="312"/>
    <x v="414"/>
    <x v="6"/>
    <x v="10"/>
    <x v="1806"/>
    <x v="444"/>
    <n v="2693.19"/>
    <n v="775.86406000000079"/>
    <n v="2.0627143130021714E-4"/>
    <n v="2497.7400000000002"/>
    <n v="1346.595"/>
    <n v="207.16846153846154"/>
    <n v="5.8443426934594855"/>
  </r>
  <r>
    <x v="344"/>
    <x v="62"/>
    <x v="2"/>
    <x v="1"/>
    <x v="1807"/>
    <x v="802"/>
    <n v="1894"/>
    <n v="-23.325939999999264"/>
    <n v="5.6609175680307392E-5"/>
    <n v="1456.38"/>
    <n v="210.44444444444446"/>
    <n v="111.41176470588235"/>
    <n v="4.1069453780601508"/>
  </r>
  <r>
    <x v="207"/>
    <x v="515"/>
    <x v="2"/>
    <x v="9"/>
    <x v="1808"/>
    <x v="651"/>
    <n v="1861.35"/>
    <n v="-55.975939999999355"/>
    <n v="5.2936288250994264E-5"/>
    <n v="956.46"/>
    <n v="310.22499999999997"/>
    <n v="109.49117647058823"/>
    <n v="4.0360596730127059"/>
  </r>
  <r>
    <x v="292"/>
    <x v="176"/>
    <x v="6"/>
    <x v="2"/>
    <x v="1809"/>
    <x v="514"/>
    <n v="4139.6400000000003"/>
    <n v="2222.3140600000011"/>
    <n v="3.8928951982835757E-4"/>
    <n v="3787.37"/>
    <n v="413.96400000000006"/>
    <n v="318.43384615384616"/>
    <n v="8.9623936435081948"/>
  </r>
  <r>
    <x v="339"/>
    <x v="517"/>
    <x v="1"/>
    <x v="0"/>
    <x v="1810"/>
    <x v="95"/>
    <n v="2075.3000000000002"/>
    <n v="157.97406000000092"/>
    <n v="8.0503801734447113E-5"/>
    <n v="1468"/>
    <n v="188.66363636363639"/>
    <n v="148.23571428571429"/>
    <n v="4.4926720498776875"/>
  </r>
  <r>
    <x v="337"/>
    <x v="506"/>
    <x v="8"/>
    <x v="0"/>
    <x v="1811"/>
    <x v="803"/>
    <n v="2415.31"/>
    <n v="497.98406000000068"/>
    <n v="1.4197483258229508E-4"/>
    <n v="1823.1"/>
    <n v="219.57363636363635"/>
    <n v="150.956875"/>
    <n v="5.2236472165751113"/>
  </r>
  <r>
    <x v="21"/>
    <x v="516"/>
    <x v="4"/>
    <x v="6"/>
    <x v="1812"/>
    <x v="503"/>
    <n v="1757.41"/>
    <n v="-159.91593999999918"/>
    <n v="4.2439669380463749E-5"/>
    <n v="1353.78"/>
    <n v="251.05857142857144"/>
    <n v="159.76454545454547"/>
    <n v="3.8005449709132586"/>
  </r>
  <r>
    <x v="429"/>
    <x v="347"/>
    <x v="2"/>
    <x v="4"/>
    <x v="1813"/>
    <x v="804"/>
    <n v="2912.2"/>
    <n v="994.87406000000055"/>
    <n v="2.6151032233060671E-4"/>
    <n v="2713.6000000000004"/>
    <n v="728.05"/>
    <n v="171.30588235294115"/>
    <n v="6.294879277176145"/>
  </r>
  <r>
    <x v="325"/>
    <x v="13"/>
    <x v="2"/>
    <x v="10"/>
    <x v="1814"/>
    <x v="118"/>
    <n v="1446.45"/>
    <n v="-470.87593999999922"/>
    <n v="2.0474280665266684E-5"/>
    <n v="476"/>
    <n v="723.22500000000002"/>
    <n v="85.085294117647067"/>
    <n v="3.1235423684892463"/>
  </r>
  <r>
    <x v="273"/>
    <x v="217"/>
    <x v="7"/>
    <x v="0"/>
    <x v="1815"/>
    <x v="805"/>
    <n v="2521.4"/>
    <n v="604.07406000000083"/>
    <n v="1.6531115574546361E-4"/>
    <n v="2079.36"/>
    <n v="229.21818181818182"/>
    <n v="315.17500000000001"/>
    <n v="5.4360433779617532"/>
  </r>
  <r>
    <x v="24"/>
    <x v="504"/>
    <x v="9"/>
    <x v="2"/>
    <x v="1816"/>
    <x v="2"/>
    <n v="2031.9"/>
    <n v="114.57406000000083"/>
    <n v="7.4228755875179378E-5"/>
    <n v="1554.96"/>
    <n v="203.19"/>
    <n v="203.19"/>
    <n v="4.3788117147598218"/>
  </r>
  <r>
    <x v="183"/>
    <x v="408"/>
    <x v="4"/>
    <x v="5"/>
    <x v="1817"/>
    <x v="397"/>
    <n v="1240.07"/>
    <n v="-677.25593999999933"/>
    <n v="1.193353124926493E-5"/>
    <n v="754.35"/>
    <n v="155.00874999999999"/>
    <n v="112.73363636363636"/>
    <n v="2.6673908367390835"/>
  </r>
  <r>
    <x v="308"/>
    <x v="290"/>
    <x v="5"/>
    <x v="4"/>
    <x v="1818"/>
    <x v="126"/>
    <n v="728.54"/>
    <n v="-1188.7859399999993"/>
    <n v="2.5820823050693266E-6"/>
    <n v="298.2"/>
    <n v="182.13499999999999"/>
    <n v="104.07714285714285"/>
    <n v="1.5668537755123986"/>
  </r>
  <r>
    <x v="435"/>
    <x v="457"/>
    <x v="7"/>
    <x v="4"/>
    <x v="1819"/>
    <x v="680"/>
    <n v="2668.22"/>
    <n v="750.89406000000054"/>
    <n v="2.0012492678525952E-4"/>
    <n v="2104"/>
    <n v="667.05499999999995"/>
    <n v="333.52749999999997"/>
    <n v="5.7369971403384286"/>
  </r>
  <r>
    <x v="305"/>
    <x v="72"/>
    <x v="2"/>
    <x v="10"/>
    <x v="1820"/>
    <x v="796"/>
    <n v="1131.81"/>
    <n v="-785.51593999999932"/>
    <n v="8.8312919249358803E-6"/>
    <n v="597.87"/>
    <n v="565.90499999999997"/>
    <n v="66.577058823529413"/>
    <n v="2.43065458293961"/>
  </r>
  <r>
    <x v="137"/>
    <x v="685"/>
    <x v="9"/>
    <x v="11"/>
    <x v="1821"/>
    <x v="184"/>
    <n v="2092.6799999999998"/>
    <n v="175.35406000000057"/>
    <n v="8.3116929255270058E-5"/>
    <n v="1694.6299999999999"/>
    <n v="697.56"/>
    <n v="209.26799999999997"/>
    <n v="4.4940085040587547"/>
  </r>
  <r>
    <x v="265"/>
    <x v="84"/>
    <x v="4"/>
    <x v="0"/>
    <x v="1822"/>
    <x v="806"/>
    <n v="1212.6300000000001"/>
    <n v="-704.69593999999915"/>
    <n v="1.1069690844908771E-5"/>
    <n v="605.71"/>
    <n v="110.23909090909092"/>
    <n v="110.23909090909092"/>
    <n v="2.6038866222890276"/>
  </r>
  <r>
    <x v="203"/>
    <x v="489"/>
    <x v="11"/>
    <x v="10"/>
    <x v="1823"/>
    <x v="287"/>
    <n v="3409.5"/>
    <n v="1492.1740600000007"/>
    <n v="3.7176698407484726E-4"/>
    <n v="2830.05"/>
    <n v="1704.75"/>
    <n v="284.125"/>
    <n v="7.3177798763736259"/>
  </r>
  <r>
    <x v="42"/>
    <x v="600"/>
    <x v="4"/>
    <x v="4"/>
    <x v="1824"/>
    <x v="527"/>
    <n v="2816.85"/>
    <n v="899.52406000000065"/>
    <n v="2.3730796786383898E-4"/>
    <n v="2384.52"/>
    <n v="704.21249999999998"/>
    <n v="256.07727272727271"/>
    <n v="6.0433159554611571"/>
  </r>
  <r>
    <x v="190"/>
    <x v="524"/>
    <x v="8"/>
    <x v="4"/>
    <x v="1825"/>
    <x v="252"/>
    <n v="1875.8"/>
    <n v="-41.525939999999309"/>
    <n v="5.4538986895182876E-5"/>
    <n v="1493.72"/>
    <n v="468.95"/>
    <n v="117.2375"/>
    <n v="4.0216109598439207"/>
  </r>
  <r>
    <x v="351"/>
    <x v="635"/>
    <x v="8"/>
    <x v="0"/>
    <x v="1826"/>
    <x v="807"/>
    <n v="1092.6199999999999"/>
    <n v="-824.70593999999937"/>
    <n v="7.8954595134167258E-6"/>
    <n v="454.48"/>
    <n v="99.329090909090894"/>
    <n v="68.288749999999993"/>
    <n v="2.3423659049007415"/>
  </r>
  <r>
    <x v="346"/>
    <x v="373"/>
    <x v="5"/>
    <x v="3"/>
    <x v="1827"/>
    <x v="808"/>
    <n v="2238.0700000000002"/>
    <n v="320.7440600000009"/>
    <n v="1.0723779799205945E-4"/>
    <n v="1765.3"/>
    <n v="172.15923076923079"/>
    <n v="319.72428571428571"/>
    <n v="4.7970635516021867"/>
  </r>
  <r>
    <x v="243"/>
    <x v="458"/>
    <x v="0"/>
    <x v="3"/>
    <x v="1828"/>
    <x v="177"/>
    <n v="1349.27"/>
    <n v="-568.05593999999928"/>
    <n v="1.596743833438282E-5"/>
    <n v="762.96"/>
    <n v="103.78999999999999"/>
    <n v="89.951333333333338"/>
    <n v="2.8904050898652556"/>
  </r>
  <r>
    <x v="36"/>
    <x v="339"/>
    <x v="1"/>
    <x v="11"/>
    <x v="1829"/>
    <x v="381"/>
    <n v="1101.81"/>
    <n v="-815.51593999999932"/>
    <n v="8.1067704837049353E-6"/>
    <n v="805.21999999999991"/>
    <n v="367.27"/>
    <n v="78.700714285714284"/>
    <n v="2.3598415078175199"/>
  </r>
  <r>
    <x v="369"/>
    <x v="574"/>
    <x v="3"/>
    <x v="3"/>
    <x v="1830"/>
    <x v="610"/>
    <n v="2562.38"/>
    <n v="645.05406000000085"/>
    <n v="1.747661968205879E-4"/>
    <n v="1975.1299999999999"/>
    <n v="197.10615384615386"/>
    <n v="284.70888888888891"/>
    <n v="5.487717645043154"/>
  </r>
  <r>
    <x v="155"/>
    <x v="402"/>
    <x v="2"/>
    <x v="9"/>
    <x v="1831"/>
    <x v="809"/>
    <n v="4626.59"/>
    <n v="2709.2640600000009"/>
    <n v="2.9410274576997173E-4"/>
    <n v="4404.3999999999996"/>
    <n v="771.09833333333336"/>
    <n v="272.1523529411765"/>
    <n v="9.9070449678800863"/>
  </r>
  <r>
    <x v="240"/>
    <x v="152"/>
    <x v="0"/>
    <x v="6"/>
    <x v="1832"/>
    <x v="285"/>
    <n v="1908.34"/>
    <n v="-8.9859399999993457"/>
    <n v="5.8281226600823913E-5"/>
    <n v="1132.49"/>
    <n v="272.62"/>
    <n v="127.22266666666665"/>
    <n v="4.0841073492274109"/>
  </r>
  <r>
    <x v="90"/>
    <x v="564"/>
    <x v="6"/>
    <x v="0"/>
    <x v="1833"/>
    <x v="386"/>
    <n v="3090.92"/>
    <n v="1173.5940600000008"/>
    <n v="3.0575669627769529E-4"/>
    <n v="2618.7000000000003"/>
    <n v="280.99272727272728"/>
    <n v="237.76307692307694"/>
    <n v="6.6134326122772107"/>
  </r>
  <r>
    <x v="8"/>
    <x v="454"/>
    <x v="0"/>
    <x v="2"/>
    <x v="1834"/>
    <x v="612"/>
    <n v="3760.19"/>
    <n v="1842.8640600000008"/>
    <n v="4.0758163350868828E-4"/>
    <n v="3301.09"/>
    <n v="376.01900000000001"/>
    <n v="250.67933333333335"/>
    <n v="8.0450801258050024"/>
  </r>
  <r>
    <x v="241"/>
    <x v="453"/>
    <x v="10"/>
    <x v="3"/>
    <x v="1835"/>
    <x v="89"/>
    <n v="3469.84"/>
    <n v="1552.5140600000009"/>
    <n v="3.8118664361453845E-4"/>
    <n v="2691"/>
    <n v="266.91076923076923"/>
    <n v="578.30666666666673"/>
    <n v="7.4227527488983025"/>
  </r>
  <r>
    <x v="229"/>
    <x v="307"/>
    <x v="11"/>
    <x v="6"/>
    <x v="1836"/>
    <x v="810"/>
    <n v="2381.19"/>
    <n v="463.86406000000079"/>
    <n v="1.3485436947026418E-4"/>
    <n v="1828.81"/>
    <n v="340.17"/>
    <n v="198.4325"/>
    <n v="5.0918208061584522"/>
  </r>
  <r>
    <x v="140"/>
    <x v="590"/>
    <x v="4"/>
    <x v="12"/>
    <x v="1837"/>
    <x v="811"/>
    <n v="1276.3699999999999"/>
    <n v="-640.95593999999937"/>
    <n v="1.3164727582652602E-5"/>
    <n v="745"/>
    <n v="106.36416666666666"/>
    <n v="116.03363636363635"/>
    <n v="2.7291524119055763"/>
  </r>
  <r>
    <x v="212"/>
    <x v="211"/>
    <x v="4"/>
    <x v="12"/>
    <x v="1838"/>
    <x v="235"/>
    <n v="1652.75"/>
    <n v="-264.57593999999926"/>
    <n v="3.3585236464833416E-5"/>
    <n v="880.08999999999992"/>
    <n v="137.72916666666666"/>
    <n v="150.25"/>
    <n v="3.5325738468772707"/>
  </r>
  <r>
    <x v="166"/>
    <x v="451"/>
    <x v="1"/>
    <x v="0"/>
    <x v="1839"/>
    <x v="295"/>
    <n v="3151.17"/>
    <n v="1233.8440600000008"/>
    <n v="3.1987452526789287E-4"/>
    <n v="2577.12"/>
    <n v="286.47000000000003"/>
    <n v="225.08357142857145"/>
    <n v="6.7324061017818231"/>
  </r>
  <r>
    <x v="312"/>
    <x v="239"/>
    <x v="0"/>
    <x v="5"/>
    <x v="1840"/>
    <x v="795"/>
    <n v="2271.87"/>
    <n v="354.54406000000063"/>
    <n v="1.1342081841180941E-4"/>
    <n v="2000.07"/>
    <n v="283.98374999999999"/>
    <n v="151.458"/>
    <n v="4.850173992869494"/>
  </r>
  <r>
    <x v="120"/>
    <x v="592"/>
    <x v="8"/>
    <x v="10"/>
    <x v="1841"/>
    <x v="96"/>
    <n v="798.33"/>
    <n v="-1118.9959399999993"/>
    <n v="3.2336980318434731E-6"/>
    <n v="384.48"/>
    <n v="399.16500000000002"/>
    <n v="49.895625000000003"/>
    <n v="1.7035037555479686"/>
  </r>
  <r>
    <x v="82"/>
    <x v="96"/>
    <x v="0"/>
    <x v="8"/>
    <x v="1842"/>
    <x v="313"/>
    <n v="912.56"/>
    <n v="-1004.7659399999993"/>
    <n v="4.6223998684466048E-6"/>
    <n v="501.33"/>
    <n v="182.512"/>
    <n v="60.837333333333326"/>
    <n v="1.9469192694999145"/>
  </r>
  <r>
    <x v="275"/>
    <x v="120"/>
    <x v="11"/>
    <x v="10"/>
    <x v="1843"/>
    <x v="508"/>
    <n v="1526.31"/>
    <n v="-391.01593999999932"/>
    <n v="2.4929591123209455E-5"/>
    <n v="886.68000000000006"/>
    <n v="763.15499999999997"/>
    <n v="127.1925"/>
    <n v="3.2562669340558528"/>
  </r>
  <r>
    <x v="45"/>
    <x v="230"/>
    <x v="8"/>
    <x v="12"/>
    <x v="1844"/>
    <x v="375"/>
    <n v="2667.73"/>
    <n v="750.40406000000075"/>
    <n v="2.0000485120678246E-4"/>
    <n v="2153.84"/>
    <n v="222.31083333333333"/>
    <n v="166.733125"/>
    <n v="5.6895794233066033"/>
  </r>
  <r>
    <x v="182"/>
    <x v="60"/>
    <x v="11"/>
    <x v="8"/>
    <x v="1845"/>
    <x v="510"/>
    <n v="2458"/>
    <n v="540.67406000000074"/>
    <n v="1.5115515015326042E-4"/>
    <n v="1869"/>
    <n v="491.6"/>
    <n v="204.83333333333334"/>
    <n v="5.2418322954875034"/>
  </r>
  <r>
    <x v="168"/>
    <x v="402"/>
    <x v="10"/>
    <x v="1"/>
    <x v="1846"/>
    <x v="40"/>
    <n v="4271.3900000000003"/>
    <n v="2354.0640600000011"/>
    <n v="3.6982326034842573E-4"/>
    <n v="4158.7"/>
    <n v="474.59888888888895"/>
    <n v="711.89833333333343"/>
    <n v="9.1002620533907166"/>
  </r>
  <r>
    <x v="160"/>
    <x v="339"/>
    <x v="1"/>
    <x v="12"/>
    <x v="1847"/>
    <x v="812"/>
    <n v="1308.04"/>
    <n v="-609.2859399999993"/>
    <n v="1.4326001980378399E-5"/>
    <n v="479.21999999999997"/>
    <n v="109.00333333333333"/>
    <n v="93.431428571428569"/>
    <n v="2.7866212185769066"/>
  </r>
  <r>
    <x v="288"/>
    <x v="109"/>
    <x v="10"/>
    <x v="6"/>
    <x v="1848"/>
    <x v="366"/>
    <n v="3132.71"/>
    <n v="1215.3840600000008"/>
    <n v="3.1560883665152908E-4"/>
    <n v="3067.5"/>
    <n v="447.53000000000003"/>
    <n v="522.11833333333334"/>
    <n v="6.6727230126948962"/>
  </r>
  <r>
    <x v="56"/>
    <x v="330"/>
    <x v="0"/>
    <x v="4"/>
    <x v="1849"/>
    <x v="724"/>
    <n v="2405.6"/>
    <n v="488.27406000000065"/>
    <n v="1.3992844022557764E-4"/>
    <n v="1776.44"/>
    <n v="601.4"/>
    <n v="160.37333333333333"/>
    <n v="5.1200408649753104"/>
  </r>
  <r>
    <x v="436"/>
    <x v="573"/>
    <x v="6"/>
    <x v="8"/>
    <x v="1850"/>
    <x v="698"/>
    <n v="1801.5"/>
    <n v="-115.82593999999926"/>
    <n v="4.6675360439149687E-5"/>
    <n v="1359.24"/>
    <n v="360.3"/>
    <n v="138.57692307692307"/>
    <n v="3.8332233972381213"/>
  </r>
  <r>
    <x v="365"/>
    <x v="686"/>
    <x v="4"/>
    <x v="9"/>
    <x v="1851"/>
    <x v="633"/>
    <n v="3052.16"/>
    <n v="1134.8340600000006"/>
    <n v="2.9640782023156832E-4"/>
    <n v="2710.93"/>
    <n v="508.69333333333333"/>
    <n v="277.46909090909088"/>
    <n v="6.4814083370495421"/>
  </r>
  <r>
    <x v="437"/>
    <x v="667"/>
    <x v="0"/>
    <x v="3"/>
    <x v="1852"/>
    <x v="813"/>
    <n v="1716.21"/>
    <n v="-201.11593999999923"/>
    <n v="3.8758178054167382E-5"/>
    <n v="921.68000000000006"/>
    <n v="132.01615384615386"/>
    <n v="114.414"/>
    <n v="3.6442221939100525"/>
  </r>
  <r>
    <x v="185"/>
    <x v="509"/>
    <x v="8"/>
    <x v="11"/>
    <x v="1853"/>
    <x v="435"/>
    <n v="2133.33"/>
    <n v="216.00406000000066"/>
    <n v="8.9453932539203612E-5"/>
    <n v="1436.6399999999999"/>
    <n v="711.11"/>
    <n v="133.333125"/>
    <n v="4.5296515701637041"/>
  </r>
  <r>
    <x v="315"/>
    <x v="617"/>
    <x v="6"/>
    <x v="8"/>
    <x v="1854"/>
    <x v="271"/>
    <n v="3228.38"/>
    <n v="1311.0540600000008"/>
    <n v="3.3704047409270301E-4"/>
    <n v="2873.1"/>
    <n v="645.67600000000004"/>
    <n v="248.33692307692309"/>
    <n v="6.8509644971669887"/>
  </r>
  <r>
    <x v="148"/>
    <x v="401"/>
    <x v="1"/>
    <x v="11"/>
    <x v="1855"/>
    <x v="182"/>
    <n v="1326.94"/>
    <n v="-590.38593999999921"/>
    <n v="1.5059714824368479E-5"/>
    <n v="624.09"/>
    <n v="442.31333333333333"/>
    <n v="94.781428571428577"/>
    <n v="2.8141157508536043"/>
  </r>
  <r>
    <x v="178"/>
    <x v="101"/>
    <x v="1"/>
    <x v="7"/>
    <x v="1856"/>
    <x v="646"/>
    <n v="3792.23"/>
    <n v="1874.9040600000008"/>
    <n v="4.0838367233898175E-4"/>
    <n v="3213.3399999999997"/>
    <n v="270.87357142857144"/>
    <n v="270.87357142857144"/>
    <n v="8.0400067844043495"/>
  </r>
  <r>
    <x v="332"/>
    <x v="266"/>
    <x v="3"/>
    <x v="0"/>
    <x v="1857"/>
    <x v="659"/>
    <n v="3313.62"/>
    <n v="1396.2940600000006"/>
    <n v="3.5447752249419463E-4"/>
    <n v="2811.06"/>
    <n v="301.23818181818183"/>
    <n v="368.18"/>
    <n v="7.0178537391193849"/>
  </r>
  <r>
    <x v="234"/>
    <x v="624"/>
    <x v="7"/>
    <x v="1"/>
    <x v="1858"/>
    <x v="140"/>
    <n v="4064.34"/>
    <n v="2147.0140600000009"/>
    <n v="3.9760453644758245E-4"/>
    <n v="3953.67"/>
    <n v="451.59333333333336"/>
    <n v="508.04250000000002"/>
    <n v="8.6068781500148237"/>
  </r>
  <r>
    <x v="352"/>
    <x v="338"/>
    <x v="5"/>
    <x v="7"/>
    <x v="1859"/>
    <x v="469"/>
    <n v="1808.73"/>
    <n v="-108.59593999999925"/>
    <n v="4.7399979254951783E-5"/>
    <n v="721.27"/>
    <n v="129.19499999999999"/>
    <n v="258.39"/>
    <n v="3.8284051222351572"/>
  </r>
  <r>
    <x v="438"/>
    <x v="135"/>
    <x v="8"/>
    <x v="7"/>
    <x v="1859"/>
    <x v="814"/>
    <n v="2526.09"/>
    <n v="608.76406000000088"/>
    <n v="1.6638165505646123E-4"/>
    <n v="1967.36"/>
    <n v="180.435"/>
    <n v="157.88062500000001"/>
    <n v="5.3467880198962856"/>
  </r>
  <r>
    <x v="152"/>
    <x v="74"/>
    <x v="7"/>
    <x v="0"/>
    <x v="1860"/>
    <x v="402"/>
    <n v="1353.05"/>
    <n v="-564.27593999999931"/>
    <n v="1.6125588211926245E-5"/>
    <n v="1193.3999999999999"/>
    <n v="123.00454545454545"/>
    <n v="169.13124999999999"/>
    <n v="2.8631131237039233"/>
  </r>
  <r>
    <x v="434"/>
    <x v="379"/>
    <x v="5"/>
    <x v="3"/>
    <x v="1861"/>
    <x v="815"/>
    <n v="1260.5999999999999"/>
    <n v="-656.72593999999935"/>
    <n v="1.2617116289258118E-5"/>
    <n v="448.04"/>
    <n v="96.969230769230762"/>
    <n v="180.08571428571426"/>
    <n v="2.6647782522301608"/>
  </r>
  <r>
    <x v="256"/>
    <x v="236"/>
    <x v="9"/>
    <x v="2"/>
    <x v="1862"/>
    <x v="595"/>
    <n v="1141.3499999999999"/>
    <n v="-775.97593999999935"/>
    <n v="9.073196755717907E-6"/>
    <n v="677.6"/>
    <n v="114.13499999999999"/>
    <n v="114.13499999999999"/>
    <n v="2.4124410813552872"/>
  </r>
  <r>
    <x v="356"/>
    <x v="687"/>
    <x v="0"/>
    <x v="1"/>
    <x v="1863"/>
    <x v="733"/>
    <n v="3380.83"/>
    <n v="1463.5040600000007"/>
    <n v="3.6688144815512965E-4"/>
    <n v="2997.12"/>
    <n v="375.64777777777778"/>
    <n v="225.38866666666667"/>
    <n v="7.1418944611094677"/>
  </r>
  <r>
    <x v="419"/>
    <x v="23"/>
    <x v="4"/>
    <x v="3"/>
    <x v="1864"/>
    <x v="436"/>
    <n v="2619.62"/>
    <n v="702.29406000000063"/>
    <n v="1.8832817510207079E-4"/>
    <n v="2028.25"/>
    <n v="201.50923076923075"/>
    <n v="238.14727272727271"/>
    <n v="5.5332784149715897"/>
  </r>
  <r>
    <x v="297"/>
    <x v="100"/>
    <x v="4"/>
    <x v="8"/>
    <x v="1864"/>
    <x v="439"/>
    <n v="3040.61"/>
    <n v="1123.2840600000009"/>
    <n v="2.9358808642275926E-4"/>
    <n v="2178"/>
    <n v="608.12200000000007"/>
    <n v="276.41909090909093"/>
    <n v="6.4225123038252754"/>
  </r>
  <r>
    <x v="27"/>
    <x v="120"/>
    <x v="5"/>
    <x v="3"/>
    <x v="1865"/>
    <x v="138"/>
    <n v="3423.87"/>
    <n v="1506.5440600000006"/>
    <n v="3.7411865527182123E-4"/>
    <n v="3086.9600000000005"/>
    <n v="263.37461538461537"/>
    <n v="489.12428571428569"/>
    <n v="7.2297605473204101"/>
  </r>
  <r>
    <x v="341"/>
    <x v="574"/>
    <x v="8"/>
    <x v="12"/>
    <x v="1866"/>
    <x v="99"/>
    <n v="1985.22"/>
    <n v="67.894060000000763"/>
    <n v="6.7874356642932046E-5"/>
    <n v="1727.3"/>
    <n v="165.435"/>
    <n v="124.07625"/>
    <n v="4.191499693853852"/>
  </r>
  <r>
    <x v="388"/>
    <x v="421"/>
    <x v="9"/>
    <x v="6"/>
    <x v="1867"/>
    <x v="409"/>
    <n v="821.51"/>
    <n v="-1095.8159399999993"/>
    <n v="3.4807106888299163E-6"/>
    <n v="560.95000000000005"/>
    <n v="117.35857142857142"/>
    <n v="82.150999999999996"/>
    <n v="1.7341312562007893"/>
  </r>
  <r>
    <x v="227"/>
    <x v="643"/>
    <x v="3"/>
    <x v="0"/>
    <x v="1868"/>
    <x v="509"/>
    <n v="2668.23"/>
    <n v="750.90406000000075"/>
    <n v="2.0012737753246498E-4"/>
    <n v="1755.25"/>
    <n v="242.56636363636363"/>
    <n v="296.47000000000003"/>
    <n v="5.6294147432381108"/>
  </r>
  <r>
    <x v="76"/>
    <x v="48"/>
    <x v="7"/>
    <x v="12"/>
    <x v="1869"/>
    <x v="816"/>
    <n v="1447.91"/>
    <n v="-469.41593999999918"/>
    <n v="2.0549344687063542E-5"/>
    <n v="840.78000000000009"/>
    <n v="120.65916666666668"/>
    <n v="180.98875000000001"/>
    <n v="3.0540181396329888"/>
  </r>
  <r>
    <x v="222"/>
    <x v="614"/>
    <x v="6"/>
    <x v="12"/>
    <x v="1870"/>
    <x v="612"/>
    <n v="2298.0500000000002"/>
    <n v="380.72406000000092"/>
    <n v="1.1835627125635074E-4"/>
    <n v="2043.6000000000001"/>
    <n v="191.50416666666669"/>
    <n v="176.77307692307693"/>
    <n v="4.846366358766713"/>
  </r>
  <r>
    <x v="439"/>
    <x v="614"/>
    <x v="7"/>
    <x v="8"/>
    <x v="1871"/>
    <x v="716"/>
    <n v="1888.42"/>
    <n v="-28.905939999999191"/>
    <n v="5.5968320636472915E-5"/>
    <n v="1352"/>
    <n v="377.68400000000003"/>
    <n v="236.05250000000001"/>
    <n v="3.9819922402159245"/>
  </r>
  <r>
    <x v="53"/>
    <x v="118"/>
    <x v="0"/>
    <x v="10"/>
    <x v="1872"/>
    <x v="85"/>
    <n v="3792.99"/>
    <n v="1875.6640600000005"/>
    <n v="4.0839737195916189E-4"/>
    <n v="3159.5"/>
    <n v="1896.4949999999999"/>
    <n v="252.86599999999999"/>
    <n v="7.9968585945900355"/>
  </r>
  <r>
    <x v="313"/>
    <x v="688"/>
    <x v="10"/>
    <x v="6"/>
    <x v="1873"/>
    <x v="176"/>
    <n v="2145.36"/>
    <n v="228.03406000000086"/>
    <n v="9.1389945802160266E-5"/>
    <n v="1701.7"/>
    <n v="306.48"/>
    <n v="357.56"/>
    <n v="4.5228317240797749"/>
  </r>
  <r>
    <x v="182"/>
    <x v="687"/>
    <x v="4"/>
    <x v="7"/>
    <x v="1874"/>
    <x v="817"/>
    <n v="3107.39"/>
    <n v="1190.0640600000006"/>
    <n v="3.0967007718723356E-4"/>
    <n v="2822.4"/>
    <n v="221.95642857142857"/>
    <n v="282.49"/>
    <n v="6.549457266308357"/>
  </r>
  <r>
    <x v="59"/>
    <x v="489"/>
    <x v="6"/>
    <x v="2"/>
    <x v="1875"/>
    <x v="348"/>
    <n v="1704.95"/>
    <n v="-212.37593999999922"/>
    <n v="3.779708160702944E-5"/>
    <n v="1239.75"/>
    <n v="170.495"/>
    <n v="131.15"/>
    <n v="3.5914098540222863"/>
  </r>
  <r>
    <x v="171"/>
    <x v="189"/>
    <x v="11"/>
    <x v="8"/>
    <x v="1876"/>
    <x v="501"/>
    <n v="2445.08"/>
    <n v="527.75406000000066"/>
    <n v="1.4834575786217371E-4"/>
    <n v="1779.3600000000001"/>
    <n v="489.01599999999996"/>
    <n v="203.75666666666666"/>
    <n v="5.1485123497083656"/>
  </r>
  <r>
    <x v="262"/>
    <x v="555"/>
    <x v="11"/>
    <x v="6"/>
    <x v="1877"/>
    <x v="475"/>
    <n v="5114.6000000000004"/>
    <n v="3197.2740600000011"/>
    <n v="1.7297806325770632E-4"/>
    <n v="4498.29"/>
    <n v="730.65714285714296"/>
    <n v="426.2166666666667"/>
    <n v="10.768259047939869"/>
  </r>
  <r>
    <x v="287"/>
    <x v="19"/>
    <x v="10"/>
    <x v="12"/>
    <x v="1878"/>
    <x v="418"/>
    <n v="1535.38"/>
    <n v="-381.94593999999915"/>
    <n v="2.5482531212614855E-5"/>
    <n v="957.28"/>
    <n v="127.94833333333334"/>
    <n v="255.89666666666668"/>
    <n v="3.2313585183626228"/>
  </r>
  <r>
    <x v="324"/>
    <x v="238"/>
    <x v="3"/>
    <x v="5"/>
    <x v="1879"/>
    <x v="268"/>
    <n v="3536.78"/>
    <n v="1619.4540600000009"/>
    <n v="3.901671994961593E-4"/>
    <n v="3187.5899999999997"/>
    <n v="442.09750000000003"/>
    <n v="392.97555555555556"/>
    <n v="7.4358338239004294"/>
  </r>
  <r>
    <x v="13"/>
    <x v="332"/>
    <x v="0"/>
    <x v="0"/>
    <x v="1880"/>
    <x v="665"/>
    <n v="993.66"/>
    <n v="-923.6659399999993"/>
    <n v="5.9077335236516791E-6"/>
    <n v="215.27999999999997"/>
    <n v="90.332727272727269"/>
    <n v="66.244"/>
    <n v="2.0886179716237518"/>
  </r>
  <r>
    <x v="321"/>
    <x v="503"/>
    <x v="0"/>
    <x v="11"/>
    <x v="1881"/>
    <x v="132"/>
    <n v="1139.8599999999999"/>
    <n v="-777.46593999999936"/>
    <n v="9.0350397674297877E-6"/>
    <n v="771.42000000000007"/>
    <n v="379.95333333333332"/>
    <n v="75.990666666666655"/>
    <n v="2.3953683856596477"/>
  </r>
  <r>
    <x v="140"/>
    <x v="403"/>
    <x v="11"/>
    <x v="2"/>
    <x v="1882"/>
    <x v="583"/>
    <n v="1563.69"/>
    <n v="-353.63593999999921"/>
    <n v="2.7273383222197622E-5"/>
    <n v="922.5"/>
    <n v="156.369"/>
    <n v="130.3075"/>
    <n v="3.2827871433669937"/>
  </r>
  <r>
    <x v="76"/>
    <x v="689"/>
    <x v="8"/>
    <x v="2"/>
    <x v="1883"/>
    <x v="677"/>
    <n v="1056.8"/>
    <n v="-860.52593999999931"/>
    <n v="7.1170701041021335E-6"/>
    <n v="610.74"/>
    <n v="105.67999999999999"/>
    <n v="66.05"/>
    <n v="2.217326535322381"/>
  </r>
  <r>
    <x v="61"/>
    <x v="419"/>
    <x v="7"/>
    <x v="11"/>
    <x v="1883"/>
    <x v="8"/>
    <n v="3035.71"/>
    <n v="1118.3840600000008"/>
    <n v="2.9238758255258822E-4"/>
    <n v="2125.6999999999998"/>
    <n v="1011.9033333333333"/>
    <n v="379.46375"/>
    <n v="6.3693795765930217"/>
  </r>
  <r>
    <x v="285"/>
    <x v="441"/>
    <x v="3"/>
    <x v="4"/>
    <x v="1884"/>
    <x v="658"/>
    <n v="4322.97"/>
    <n v="2405.644060000001"/>
    <n v="3.6067532034480637E-4"/>
    <n v="3871.44"/>
    <n v="1080.7425000000001"/>
    <n v="480.33000000000004"/>
    <n v="9.0569441243636213"/>
  </r>
  <r>
    <x v="46"/>
    <x v="337"/>
    <x v="0"/>
    <x v="5"/>
    <x v="1885"/>
    <x v="149"/>
    <n v="3684.7"/>
    <n v="1767.3740600000006"/>
    <n v="4.0397309769674502E-4"/>
    <n v="3325"/>
    <n v="460.58749999999998"/>
    <n v="245.64666666666665"/>
    <n v="7.7163260177584183"/>
  </r>
  <r>
    <x v="166"/>
    <x v="165"/>
    <x v="6"/>
    <x v="3"/>
    <x v="1886"/>
    <x v="373"/>
    <n v="2171.6999999999998"/>
    <n v="254.37406000000055"/>
    <n v="9.5725661446355583E-5"/>
    <n v="1571.7600000000002"/>
    <n v="167.05384615384614"/>
    <n v="167.05384615384614"/>
    <n v="4.5429252782193954"/>
  </r>
  <r>
    <x v="255"/>
    <x v="387"/>
    <x v="8"/>
    <x v="11"/>
    <x v="1887"/>
    <x v="742"/>
    <n v="1940.67"/>
    <n v="23.344060000000809"/>
    <n v="6.2185076504671293E-5"/>
    <n v="1089.5999999999999"/>
    <n v="646.89"/>
    <n v="121.291875"/>
    <n v="4.0563300796354742"/>
  </r>
  <r>
    <x v="238"/>
    <x v="563"/>
    <x v="8"/>
    <x v="5"/>
    <x v="1888"/>
    <x v="319"/>
    <n v="959.31"/>
    <n v="-958.01593999999932"/>
    <n v="5.3291284272213469E-6"/>
    <n v="590.84999999999991"/>
    <n v="119.91374999999999"/>
    <n v="59.956874999999997"/>
    <n v="2.001439569380985"/>
  </r>
  <r>
    <x v="102"/>
    <x v="313"/>
    <x v="3"/>
    <x v="7"/>
    <x v="1889"/>
    <x v="673"/>
    <n v="4756.55"/>
    <n v="2839.2240600000009"/>
    <n v="2.616505640858846E-4"/>
    <n v="4630.6699999999992"/>
    <n v="339.75357142857143"/>
    <n v="528.50555555555559"/>
    <n v="9.921674558311258"/>
  </r>
  <r>
    <x v="394"/>
    <x v="335"/>
    <x v="0"/>
    <x v="9"/>
    <x v="1890"/>
    <x v="456"/>
    <n v="2928.11"/>
    <n v="1010.7840600000009"/>
    <n v="2.6553563486354906E-4"/>
    <n v="2700.72"/>
    <n v="488.01833333333337"/>
    <n v="195.20733333333334"/>
    <n v="6.1012460410068341"/>
  </r>
  <r>
    <x v="134"/>
    <x v="65"/>
    <x v="5"/>
    <x v="12"/>
    <x v="1891"/>
    <x v="678"/>
    <n v="873.7"/>
    <n v="-1043.6259399999992"/>
    <n v="4.0996660360755426E-6"/>
    <n v="505.08000000000004"/>
    <n v="72.808333333333337"/>
    <n v="124.81428571428572"/>
    <n v="1.8194502290712204"/>
  </r>
  <r>
    <x v="353"/>
    <x v="646"/>
    <x v="8"/>
    <x v="8"/>
    <x v="1892"/>
    <x v="217"/>
    <n v="3562.93"/>
    <n v="1645.6040600000006"/>
    <n v="3.9322982419783735E-4"/>
    <n v="3087"/>
    <n v="712.58600000000001"/>
    <n v="222.68312499999999"/>
    <n v="7.418443408011993"/>
  </r>
  <r>
    <x v="211"/>
    <x v="453"/>
    <x v="6"/>
    <x v="4"/>
    <x v="1893"/>
    <x v="664"/>
    <n v="2788.97"/>
    <n v="871.64406000000054"/>
    <n v="2.3024849866636757E-4"/>
    <n v="2137.1999999999998"/>
    <n v="697.24249999999995"/>
    <n v="214.53615384615384"/>
    <n v="5.8033417953306419"/>
  </r>
  <r>
    <x v="312"/>
    <x v="222"/>
    <x v="11"/>
    <x v="4"/>
    <x v="1894"/>
    <x v="6"/>
    <n v="2572.23"/>
    <n v="654.90406000000075"/>
    <n v="1.7707175108840856E-4"/>
    <n v="2009.46"/>
    <n v="643.0575"/>
    <n v="214.35249999999999"/>
    <n v="5.3466711010413857"/>
  </r>
  <r>
    <x v="364"/>
    <x v="538"/>
    <x v="2"/>
    <x v="9"/>
    <x v="1895"/>
    <x v="272"/>
    <n v="4042.79"/>
    <n v="2125.4640600000007"/>
    <n v="3.9957870164628815E-4"/>
    <n v="3784.42"/>
    <n v="673.79833333333329"/>
    <n v="237.81117647058824"/>
    <n v="8.4021739130434785"/>
  </r>
  <r>
    <x v="369"/>
    <x v="286"/>
    <x v="7"/>
    <x v="7"/>
    <x v="1896"/>
    <x v="492"/>
    <n v="2873.88"/>
    <n v="956.55406000000085"/>
    <n v="2.5178904391393638E-4"/>
    <n v="2556.36"/>
    <n v="205.27714285714288"/>
    <n v="359.23500000000001"/>
    <n v="5.9724433176084295"/>
  </r>
  <r>
    <x v="160"/>
    <x v="667"/>
    <x v="10"/>
    <x v="1"/>
    <x v="1897"/>
    <x v="818"/>
    <n v="1110.96"/>
    <n v="-806.36593999999923"/>
    <n v="8.322046944891892E-6"/>
    <n v="413.07"/>
    <n v="123.44"/>
    <n v="185.16"/>
    <n v="2.3070501505554981"/>
  </r>
  <r>
    <x v="382"/>
    <x v="690"/>
    <x v="8"/>
    <x v="8"/>
    <x v="1898"/>
    <x v="472"/>
    <n v="4309.25"/>
    <n v="2391.9240600000007"/>
    <n v="3.6318531619065642E-4"/>
    <n v="4299.38"/>
    <n v="861.85"/>
    <n v="269.328125"/>
    <n v="8.9485214718830459"/>
  </r>
  <r>
    <x v="44"/>
    <x v="281"/>
    <x v="8"/>
    <x v="6"/>
    <x v="1899"/>
    <x v="519"/>
    <n v="2812.57"/>
    <n v="895.2440600000009"/>
    <n v="2.3622285766565135E-4"/>
    <n v="2244.4"/>
    <n v="401.79571428571433"/>
    <n v="175.78562500000001"/>
    <n v="5.8313360424614364"/>
  </r>
  <r>
    <x v="398"/>
    <x v="227"/>
    <x v="1"/>
    <x v="8"/>
    <x v="1900"/>
    <x v="494"/>
    <n v="1759.04"/>
    <n v="-158.2859399999993"/>
    <n v="4.2590741813950826E-5"/>
    <n v="1060.8"/>
    <n v="351.80799999999999"/>
    <n v="125.64571428571428"/>
    <n v="3.6454520962427206"/>
  </r>
  <r>
    <x v="319"/>
    <x v="138"/>
    <x v="11"/>
    <x v="4"/>
    <x v="1901"/>
    <x v="615"/>
    <n v="838.55"/>
    <n v="-1078.7759399999993"/>
    <n v="3.6729264197673901E-6"/>
    <n v="457.47"/>
    <n v="209.63749999999999"/>
    <n v="69.879166666666663"/>
    <n v="1.737207375181272"/>
  </r>
  <r>
    <x v="187"/>
    <x v="455"/>
    <x v="2"/>
    <x v="2"/>
    <x v="1902"/>
    <x v="403"/>
    <n v="4737.16"/>
    <n v="2819.8340600000006"/>
    <n v="2.6655474862158265E-4"/>
    <n v="4151.68"/>
    <n v="473.71600000000001"/>
    <n v="278.65647058823527"/>
    <n v="9.8063634669923605"/>
  </r>
  <r>
    <x v="206"/>
    <x v="30"/>
    <x v="1"/>
    <x v="11"/>
    <x v="1903"/>
    <x v="625"/>
    <n v="2569.0100000000002"/>
    <n v="651.68406000000095"/>
    <n v="1.7631670623053459E-4"/>
    <n v="2129.2999999999997"/>
    <n v="856.3366666666667"/>
    <n v="183.50071428571431"/>
    <n v="5.3177602980749326"/>
  </r>
  <r>
    <x v="84"/>
    <x v="495"/>
    <x v="4"/>
    <x v="2"/>
    <x v="1904"/>
    <x v="609"/>
    <n v="2136.14"/>
    <n v="218.81406000000061"/>
    <n v="8.9903671015894389E-5"/>
    <n v="1664.64"/>
    <n v="213.61399999999998"/>
    <n v="194.19454545454545"/>
    <n v="4.4212770361171474"/>
  </r>
  <r>
    <x v="332"/>
    <x v="240"/>
    <x v="0"/>
    <x v="1"/>
    <x v="1905"/>
    <x v="819"/>
    <n v="3927.55"/>
    <n v="2010.2240600000009"/>
    <n v="4.0692201304796033E-4"/>
    <n v="3502.4400000000005"/>
    <n v="436.39444444444445"/>
    <n v="261.8366666666667"/>
    <n v="8.1277031641247444"/>
  </r>
  <r>
    <x v="66"/>
    <x v="359"/>
    <x v="10"/>
    <x v="1"/>
    <x v="1906"/>
    <x v="47"/>
    <n v="1722.09"/>
    <n v="-195.23593999999935"/>
    <n v="3.926766161581609E-5"/>
    <n v="1489.6"/>
    <n v="191.34333333333333"/>
    <n v="287.01499999999999"/>
    <n v="3.5634854943508669"/>
  </r>
  <r>
    <x v="318"/>
    <x v="675"/>
    <x v="9"/>
    <x v="8"/>
    <x v="1907"/>
    <x v="239"/>
    <n v="2347.84"/>
    <n v="430.51406000000088"/>
    <n v="1.2808845941658336E-4"/>
    <n v="1759.5800000000002"/>
    <n v="469.56800000000004"/>
    <n v="234.78400000000002"/>
    <n v="4.857432502327506"/>
  </r>
  <r>
    <x v="37"/>
    <x v="34"/>
    <x v="6"/>
    <x v="7"/>
    <x v="1908"/>
    <x v="820"/>
    <n v="915.48"/>
    <n v="-1001.8459399999992"/>
    <n v="4.6639727409026351E-6"/>
    <n v="388.22"/>
    <n v="65.391428571428577"/>
    <n v="70.421538461538461"/>
    <n v="1.8929346814713728"/>
  </r>
  <r>
    <x v="174"/>
    <x v="152"/>
    <x v="1"/>
    <x v="2"/>
    <x v="1909"/>
    <x v="618"/>
    <n v="1877.12"/>
    <n v="-40.205939999999373"/>
    <n v="5.4687191878309296E-5"/>
    <n v="1902.92"/>
    <n v="187.71199999999999"/>
    <n v="134.07999999999998"/>
    <n v="3.8802712088638991"/>
  </r>
  <r>
    <x v="217"/>
    <x v="515"/>
    <x v="0"/>
    <x v="0"/>
    <x v="1910"/>
    <x v="133"/>
    <n v="3474.4"/>
    <n v="1557.0740600000008"/>
    <n v="3.8184880340752254E-4"/>
    <n v="3070.7400000000002"/>
    <n v="315.85454545454547"/>
    <n v="231.62666666666667"/>
    <n v="7.1786607161304987"/>
  </r>
  <r>
    <x v="414"/>
    <x v="321"/>
    <x v="1"/>
    <x v="11"/>
    <x v="1911"/>
    <x v="821"/>
    <n v="1329.49"/>
    <n v="-587.83593999999925"/>
    <n v="1.516110800897601E-5"/>
    <n v="483.56"/>
    <n v="443.16333333333336"/>
    <n v="94.963571428571427"/>
    <n v="2.7454620547237996"/>
  </r>
  <r>
    <x v="182"/>
    <x v="207"/>
    <x v="1"/>
    <x v="5"/>
    <x v="1912"/>
    <x v="39"/>
    <n v="3122.07"/>
    <n v="1204.7440600000009"/>
    <n v="3.1312516760295634E-4"/>
    <n v="2679.6"/>
    <n v="390.25875000000002"/>
    <n v="223.00500000000002"/>
    <n v="6.4461627402803883"/>
  </r>
  <r>
    <x v="16"/>
    <x v="307"/>
    <x v="11"/>
    <x v="2"/>
    <x v="1913"/>
    <x v="238"/>
    <n v="4529.09"/>
    <n v="2611.7640600000009"/>
    <n v="3.1734957620243855E-4"/>
    <n v="4282.54"/>
    <n v="452.90899999999999"/>
    <n v="377.42416666666668"/>
    <n v="9.3473881906177123"/>
  </r>
  <r>
    <x v="286"/>
    <x v="541"/>
    <x v="11"/>
    <x v="1"/>
    <x v="1914"/>
    <x v="822"/>
    <n v="3265.53"/>
    <n v="1348.2040600000009"/>
    <n v="3.4485528244998433E-4"/>
    <n v="2820.52"/>
    <n v="362.8366666666667"/>
    <n v="272.1275"/>
    <n v="6.7369409143423011"/>
  </r>
  <r>
    <x v="52"/>
    <x v="130"/>
    <x v="5"/>
    <x v="0"/>
    <x v="1915"/>
    <x v="297"/>
    <n v="1963.09"/>
    <n v="45.764060000000654"/>
    <n v="6.5002911068584479E-5"/>
    <n v="978.48"/>
    <n v="178.46272727272728"/>
    <n v="280.44142857142856"/>
    <n v="4.0494451091216632"/>
  </r>
  <r>
    <x v="310"/>
    <x v="681"/>
    <x v="7"/>
    <x v="11"/>
    <x v="1916"/>
    <x v="823"/>
    <n v="1807.44"/>
    <n v="-109.88593999999921"/>
    <n v="4.7270061024632741E-5"/>
    <n v="1371.12"/>
    <n v="602.48"/>
    <n v="225.93"/>
    <n v="3.7239162683369047"/>
  </r>
  <r>
    <x v="440"/>
    <x v="665"/>
    <x v="11"/>
    <x v="0"/>
    <x v="1917"/>
    <x v="706"/>
    <n v="1026.76"/>
    <n v="-890.56593999999927"/>
    <n v="6.5169987183318635E-6"/>
    <n v="554.83000000000004"/>
    <n v="93.341818181818184"/>
    <n v="85.563333333333333"/>
    <n v="2.1142845376109385"/>
  </r>
  <r>
    <x v="67"/>
    <x v="577"/>
    <x v="6"/>
    <x v="7"/>
    <x v="1918"/>
    <x v="571"/>
    <n v="2283.85"/>
    <n v="366.52406000000065"/>
    <n v="1.1566354380673873E-4"/>
    <n v="1572.0800000000002"/>
    <n v="163.13214285714284"/>
    <n v="175.68076923076922"/>
    <n v="4.7002469643959666"/>
  </r>
  <r>
    <x v="155"/>
    <x v="295"/>
    <x v="10"/>
    <x v="3"/>
    <x v="1919"/>
    <x v="420"/>
    <n v="4263.37"/>
    <n v="2346.0440600000006"/>
    <n v="3.7117319358835713E-4"/>
    <n v="4046.24"/>
    <n v="327.95153846153846"/>
    <n v="710.56166666666661"/>
    <n v="8.7667742797803871"/>
  </r>
  <r>
    <x v="346"/>
    <x v="377"/>
    <x v="5"/>
    <x v="7"/>
    <x v="1920"/>
    <x v="669"/>
    <n v="1904.45"/>
    <n v="-12.875939999999218"/>
    <n v="5.7824063247767755E-5"/>
    <n v="1417.8"/>
    <n v="136.03214285714287"/>
    <n v="272.06428571428575"/>
    <n v="3.9055226298628059"/>
  </r>
  <r>
    <x v="389"/>
    <x v="431"/>
    <x v="10"/>
    <x v="9"/>
    <x v="1921"/>
    <x v="416"/>
    <n v="2535.37"/>
    <n v="618.04406000000063"/>
    <n v="1.6850883228728384E-4"/>
    <n v="2308.7400000000002"/>
    <n v="422.56166666666667"/>
    <n v="422.56166666666667"/>
    <n v="5.1976670288443794"/>
  </r>
  <r>
    <x v="147"/>
    <x v="41"/>
    <x v="6"/>
    <x v="3"/>
    <x v="1922"/>
    <x v="456"/>
    <n v="2088.5300000000002"/>
    <n v="171.20406000000094"/>
    <n v="8.248773625093958E-5"/>
    <n v="1870.5"/>
    <n v="160.65615384615387"/>
    <n v="160.65615384615387"/>
    <n v="4.2809149978477876"/>
  </r>
  <r>
    <x v="299"/>
    <x v="600"/>
    <x v="7"/>
    <x v="8"/>
    <x v="1923"/>
    <x v="449"/>
    <n v="1421.28"/>
    <n v="-496.04593999999929"/>
    <n v="1.9215705104485915E-5"/>
    <n v="1064.06"/>
    <n v="284.25599999999997"/>
    <n v="177.66"/>
    <n v="2.9113851448236305"/>
  </r>
  <r>
    <x v="417"/>
    <x v="387"/>
    <x v="9"/>
    <x v="1"/>
    <x v="1924"/>
    <x v="216"/>
    <n v="1176.42"/>
    <n v="-740.90593999999919"/>
    <n v="1.001259626856862E-5"/>
    <n v="340.8"/>
    <n v="130.71333333333334"/>
    <n v="117.64200000000001"/>
    <n v="2.4083278742220768"/>
  </r>
  <r>
    <x v="308"/>
    <x v="475"/>
    <x v="11"/>
    <x v="2"/>
    <x v="1925"/>
    <x v="824"/>
    <n v="1479.56"/>
    <n v="-437.76593999999932"/>
    <n v="2.2233742929330423E-5"/>
    <n v="646.80000000000007"/>
    <n v="147.95599999999999"/>
    <n v="123.29666666666667"/>
    <n v="3.0260563668343763"/>
  </r>
  <r>
    <x v="168"/>
    <x v="101"/>
    <x v="4"/>
    <x v="5"/>
    <x v="1926"/>
    <x v="203"/>
    <n v="3626.99"/>
    <n v="1709.6640600000005"/>
    <n v="3.9962023934329843E-4"/>
    <n v="3322.39"/>
    <n v="453.37374999999997"/>
    <n v="329.7263636363636"/>
    <n v="7.4148829602371462"/>
  </r>
  <r>
    <x v="291"/>
    <x v="283"/>
    <x v="8"/>
    <x v="2"/>
    <x v="1927"/>
    <x v="346"/>
    <n v="1728.74"/>
    <n v="-188.58593999999925"/>
    <n v="3.9850195004690651E-5"/>
    <n v="1093.54"/>
    <n v="172.874"/>
    <n v="108.04625"/>
    <n v="3.5327270869520793"/>
  </r>
  <r>
    <x v="242"/>
    <x v="228"/>
    <x v="9"/>
    <x v="11"/>
    <x v="1928"/>
    <x v="825"/>
    <n v="2361.4299999999998"/>
    <n v="444.10406000000057"/>
    <n v="1.3082200771663547E-4"/>
    <n v="1558.73"/>
    <n v="787.14333333333332"/>
    <n v="236.14299999999997"/>
    <n v="4.8223942166312694"/>
  </r>
  <r>
    <x v="222"/>
    <x v="619"/>
    <x v="3"/>
    <x v="11"/>
    <x v="1929"/>
    <x v="447"/>
    <n v="2221.3200000000002"/>
    <n v="303.9940600000009"/>
    <n v="1.0425345375995656E-4"/>
    <n v="1458.03"/>
    <n v="740.44"/>
    <n v="246.81333333333336"/>
    <n v="4.531641437839161"/>
  </r>
  <r>
    <x v="16"/>
    <x v="203"/>
    <x v="9"/>
    <x v="7"/>
    <x v="1930"/>
    <x v="588"/>
    <n v="2162.2800000000002"/>
    <n v="244.95406000000094"/>
    <n v="9.4159819314365326E-5"/>
    <n v="1691.58"/>
    <n v="154.44857142857146"/>
    <n v="216.22800000000001"/>
    <n v="4.4110159118727053"/>
  </r>
  <r>
    <x v="25"/>
    <x v="24"/>
    <x v="7"/>
    <x v="1"/>
    <x v="1931"/>
    <x v="50"/>
    <n v="1982.3"/>
    <n v="64.974060000000691"/>
    <n v="6.7490317726948083E-5"/>
    <n v="1494.4999999999998"/>
    <n v="220.25555555555556"/>
    <n v="247.78749999999999"/>
    <n v="4.0408096703834318"/>
  </r>
  <r>
    <x v="348"/>
    <x v="596"/>
    <x v="3"/>
    <x v="8"/>
    <x v="1932"/>
    <x v="777"/>
    <n v="1465.26"/>
    <n v="-452.06593999999927"/>
    <n v="2.1459046045252916E-5"/>
    <n v="875.75"/>
    <n v="293.05200000000002"/>
    <n v="162.80666666666667"/>
    <n v="2.9849657757496741"/>
  </r>
  <r>
    <x v="437"/>
    <x v="124"/>
    <x v="0"/>
    <x v="12"/>
    <x v="1933"/>
    <x v="582"/>
    <n v="3466.41"/>
    <n v="1549.0840600000006"/>
    <n v="3.8068385180075237E-4"/>
    <n v="2843.7599999999998"/>
    <n v="288.86750000000001"/>
    <n v="231.09399999999999"/>
    <n v="7.0613363210429823"/>
  </r>
  <r>
    <x v="128"/>
    <x v="499"/>
    <x v="2"/>
    <x v="9"/>
    <x v="1934"/>
    <x v="26"/>
    <n v="1372.01"/>
    <n v="-545.31593999999927"/>
    <n v="1.6938962361020124E-5"/>
    <n v="795.88"/>
    <n v="228.66833333333332"/>
    <n v="80.706470588235291"/>
    <n v="2.788864948369786"/>
  </r>
  <r>
    <x v="216"/>
    <x v="263"/>
    <x v="9"/>
    <x v="0"/>
    <x v="1935"/>
    <x v="548"/>
    <n v="1252.04"/>
    <n v="-665.2859399999993"/>
    <n v="1.2328122852263833E-5"/>
    <n v="887.4"/>
    <n v="113.82181818181817"/>
    <n v="125.20399999999999"/>
    <n v="2.5431426714332139"/>
  </r>
  <r>
    <x v="358"/>
    <x v="231"/>
    <x v="4"/>
    <x v="6"/>
    <x v="1936"/>
    <x v="548"/>
    <n v="3993.87"/>
    <n v="2076.5440600000006"/>
    <n v="4.0336603440536408E-4"/>
    <n v="3320.01"/>
    <n v="570.55285714285708"/>
    <n v="363.07909090909089"/>
    <n v="8.1103687758914784"/>
  </r>
  <r>
    <x v="116"/>
    <x v="99"/>
    <x v="11"/>
    <x v="0"/>
    <x v="1937"/>
    <x v="54"/>
    <n v="2258.66"/>
    <n v="341.33406000000059"/>
    <n v="1.1097882210262388E-4"/>
    <n v="1701.7"/>
    <n v="205.33272727272725"/>
    <n v="188.22166666666666"/>
    <n v="4.5849945191019446"/>
  </r>
  <r>
    <x v="345"/>
    <x v="631"/>
    <x v="8"/>
    <x v="10"/>
    <x v="1938"/>
    <x v="481"/>
    <n v="2092.3000000000002"/>
    <n v="174.97406000000092"/>
    <n v="8.3059179808549173E-5"/>
    <n v="1323.48"/>
    <n v="1046.1500000000001"/>
    <n v="130.76875000000001"/>
    <n v="4.244791138341685"/>
  </r>
  <r>
    <x v="176"/>
    <x v="421"/>
    <x v="5"/>
    <x v="2"/>
    <x v="1939"/>
    <x v="469"/>
    <n v="4368.3900000000003"/>
    <n v="2451.0640600000011"/>
    <n v="3.5199242241799471E-4"/>
    <n v="3995.6900000000005"/>
    <n v="436.83900000000006"/>
    <n v="624.05571428571432"/>
    <n v="8.8619101716233217"/>
  </r>
  <r>
    <x v="161"/>
    <x v="660"/>
    <x v="0"/>
    <x v="12"/>
    <x v="1940"/>
    <x v="416"/>
    <n v="1768"/>
    <n v="-149.32593999999926"/>
    <n v="4.3428667761635068E-5"/>
    <n v="1188.75"/>
    <n v="147.33333333333334"/>
    <n v="117.86666666666666"/>
    <n v="3.5854069071809533"/>
  </r>
  <r>
    <x v="357"/>
    <x v="514"/>
    <x v="0"/>
    <x v="7"/>
    <x v="1941"/>
    <x v="229"/>
    <n v="4750.9799999999996"/>
    <n v="2833.6540600000003"/>
    <n v="2.6306066641749635E-4"/>
    <n v="4455.88"/>
    <n v="339.35571428571427"/>
    <n v="316.73199999999997"/>
    <n v="9.6323824584879247"/>
  </r>
  <r>
    <x v="288"/>
    <x v="358"/>
    <x v="4"/>
    <x v="4"/>
    <x v="1942"/>
    <x v="441"/>
    <n v="4591.74"/>
    <n v="2674.4140600000005"/>
    <n v="3.0255623171974609E-4"/>
    <n v="4053.19"/>
    <n v="1147.9349999999999"/>
    <n v="417.4309090909091"/>
    <n v="9.305946252685338"/>
  </r>
  <r>
    <x v="291"/>
    <x v="691"/>
    <x v="3"/>
    <x v="12"/>
    <x v="1943"/>
    <x v="342"/>
    <n v="1472.73"/>
    <n v="-444.59593999999925"/>
    <n v="2.1860887592363927E-5"/>
    <n v="841.02"/>
    <n v="122.72750000000001"/>
    <n v="163.63666666666666"/>
    <n v="2.9831672338356832"/>
  </r>
  <r>
    <x v="15"/>
    <x v="534"/>
    <x v="5"/>
    <x v="9"/>
    <x v="1944"/>
    <x v="11"/>
    <n v="3218.75"/>
    <n v="1301.4240600000007"/>
    <n v="3.3496456871871463E-4"/>
    <n v="2520"/>
    <n v="536.45833333333337"/>
    <n v="459.82142857142856"/>
    <n v="6.5139740554105199"/>
  </r>
  <r>
    <x v="277"/>
    <x v="425"/>
    <x v="4"/>
    <x v="10"/>
    <x v="1945"/>
    <x v="826"/>
    <n v="2165.16"/>
    <n v="247.83406000000059"/>
    <n v="9.4636745923723782E-5"/>
    <n v="1970.64"/>
    <n v="1082.58"/>
    <n v="196.83272727272725"/>
    <n v="4.3802549059275737"/>
  </r>
  <r>
    <x v="404"/>
    <x v="424"/>
    <x v="4"/>
    <x v="5"/>
    <x v="1946"/>
    <x v="537"/>
    <n v="3392.14"/>
    <n v="1474.8140600000006"/>
    <n v="3.6883903637397229E-4"/>
    <n v="2727.2"/>
    <n v="424.01749999999998"/>
    <n v="308.37636363636364"/>
    <n v="6.8573796672529159"/>
  </r>
  <r>
    <x v="396"/>
    <x v="599"/>
    <x v="1"/>
    <x v="1"/>
    <x v="1947"/>
    <x v="202"/>
    <n v="2386.15"/>
    <n v="468.82406000000083"/>
    <n v="1.3587716211300074E-4"/>
    <n v="1635.48"/>
    <n v="265.12777777777779"/>
    <n v="170.43928571428572"/>
    <n v="4.8232333441138424"/>
  </r>
  <r>
    <x v="161"/>
    <x v="477"/>
    <x v="8"/>
    <x v="5"/>
    <x v="1948"/>
    <x v="18"/>
    <n v="2708.86"/>
    <n v="791.53406000000086"/>
    <n v="2.1015446743025742E-4"/>
    <n v="2193.75"/>
    <n v="338.60750000000002"/>
    <n v="169.30375000000001"/>
    <n v="5.4752097018696313"/>
  </r>
  <r>
    <x v="82"/>
    <x v="401"/>
    <x v="4"/>
    <x v="3"/>
    <x v="1949"/>
    <x v="554"/>
    <n v="994.66"/>
    <n v="-922.6659399999993"/>
    <n v="5.9253776163053013E-6"/>
    <n v="149.43"/>
    <n v="76.512307692307687"/>
    <n v="90.423636363636362"/>
    <n v="2.0103076114636811"/>
  </r>
  <r>
    <x v="153"/>
    <x v="387"/>
    <x v="11"/>
    <x v="1"/>
    <x v="1950"/>
    <x v="669"/>
    <n v="1651.88"/>
    <n v="-265.44593999999915"/>
    <n v="3.3518356839207624E-5"/>
    <n v="916.8"/>
    <n v="183.54222222222222"/>
    <n v="137.65666666666667"/>
    <n v="3.3357161608206622"/>
  </r>
  <r>
    <x v="131"/>
    <x v="618"/>
    <x v="6"/>
    <x v="12"/>
    <x v="1951"/>
    <x v="346"/>
    <n v="2277.83"/>
    <n v="360.50406000000066"/>
    <n v="1.1453323312175242E-4"/>
    <n v="1983.43"/>
    <n v="189.81916666666666"/>
    <n v="175.21769230769229"/>
    <n v="4.5978684322076662"/>
  </r>
  <r>
    <x v="48"/>
    <x v="338"/>
    <x v="2"/>
    <x v="7"/>
    <x v="1952"/>
    <x v="626"/>
    <n v="2167.08"/>
    <n v="249.75406000000066"/>
    <n v="9.4955578902134239E-5"/>
    <n v="1564.1999999999998"/>
    <n v="154.79142857142855"/>
    <n v="127.47529411764705"/>
    <n v="4.3699939503932246"/>
  </r>
  <r>
    <x v="72"/>
    <x v="85"/>
    <x v="8"/>
    <x v="11"/>
    <x v="1953"/>
    <x v="591"/>
    <n v="1385.54"/>
    <n v="-531.7859399999993"/>
    <n v="1.754030997768042E-5"/>
    <n v="716.80000000000007"/>
    <n v="461.84666666666664"/>
    <n v="86.596249999999998"/>
    <n v="2.7938217087088901"/>
  </r>
  <r>
    <x v="106"/>
    <x v="589"/>
    <x v="1"/>
    <x v="3"/>
    <x v="1954"/>
    <x v="827"/>
    <n v="2478.2399999999998"/>
    <n v="560.91406000000052"/>
    <n v="1.5560874972981364E-4"/>
    <n v="1968"/>
    <n v="190.63384615384615"/>
    <n v="177.01714285714283"/>
    <n v="4.9915204737255525"/>
  </r>
  <r>
    <x v="182"/>
    <x v="289"/>
    <x v="5"/>
    <x v="3"/>
    <x v="1955"/>
    <x v="723"/>
    <n v="2660.35"/>
    <n v="743.02406000000065"/>
    <n v="1.9819901258373142E-4"/>
    <n v="2158.7999999999997"/>
    <n v="204.6423076923077"/>
    <n v="380.05"/>
    <n v="5.3491575179957378"/>
  </r>
  <r>
    <x v="321"/>
    <x v="528"/>
    <x v="11"/>
    <x v="0"/>
    <x v="1956"/>
    <x v="210"/>
    <n v="2966.23"/>
    <n v="1048.9040600000008"/>
    <n v="2.7513644390887509E-4"/>
    <n v="2439.84"/>
    <n v="269.65727272727275"/>
    <n v="247.18583333333333"/>
    <n v="5.958797886659033"/>
  </r>
  <r>
    <x v="186"/>
    <x v="692"/>
    <x v="5"/>
    <x v="5"/>
    <x v="1957"/>
    <x v="691"/>
    <n v="1799.25"/>
    <n v="-118.07593999999926"/>
    <n v="4.6451604613473971E-5"/>
    <n v="731.58"/>
    <n v="224.90625"/>
    <n v="257.03571428571428"/>
    <n v="3.6138951935244141"/>
  </r>
  <r>
    <x v="243"/>
    <x v="692"/>
    <x v="7"/>
    <x v="1"/>
    <x v="1958"/>
    <x v="19"/>
    <n v="961.27"/>
    <n v="-956.05593999999928"/>
    <n v="5.3607421655005191E-6"/>
    <n v="279.48"/>
    <n v="106.80777777777777"/>
    <n v="120.15875"/>
    <n v="1.9296798153166717"/>
  </r>
  <r>
    <x v="242"/>
    <x v="693"/>
    <x v="9"/>
    <x v="5"/>
    <x v="1959"/>
    <x v="89"/>
    <n v="1201.9100000000001"/>
    <n v="-715.41593999999918"/>
    <n v="1.0747149530242837E-5"/>
    <n v="449.8"/>
    <n v="150.23875000000001"/>
    <n v="120.191"/>
    <n v="2.4116820835925119"/>
  </r>
  <r>
    <x v="196"/>
    <x v="181"/>
    <x v="9"/>
    <x v="8"/>
    <x v="1960"/>
    <x v="795"/>
    <n v="1394.11"/>
    <n v="-523.21593999999936"/>
    <n v="1.7930421449998584E-5"/>
    <n v="307.12"/>
    <n v="278.822"/>
    <n v="139.411"/>
    <n v="2.7968342494884242"/>
  </r>
  <r>
    <x v="118"/>
    <x v="114"/>
    <x v="3"/>
    <x v="9"/>
    <x v="1961"/>
    <x v="828"/>
    <n v="2795.07"/>
    <n v="877.7440600000009"/>
    <n v="2.3179107103578412E-4"/>
    <n v="1868.73"/>
    <n v="465.84500000000003"/>
    <n v="310.56333333333333"/>
    <n v="5.6042627421101177"/>
  </r>
  <r>
    <x v="93"/>
    <x v="515"/>
    <x v="6"/>
    <x v="12"/>
    <x v="1962"/>
    <x v="829"/>
    <n v="982.94"/>
    <n v="-934.38593999999921"/>
    <n v="5.7214803212644245E-6"/>
    <n v="419.5"/>
    <n v="81.911666666666676"/>
    <n v="75.610769230769236"/>
    <n v="1.9686755192373171"/>
  </r>
  <r>
    <x v="77"/>
    <x v="307"/>
    <x v="3"/>
    <x v="5"/>
    <x v="1963"/>
    <x v="830"/>
    <n v="2742.44"/>
    <n v="825.11406000000079"/>
    <n v="2.1853374061707711E-4"/>
    <n v="2444.54"/>
    <n v="342.80500000000001"/>
    <n v="304.71555555555557"/>
    <n v="5.4908100748808719"/>
  </r>
  <r>
    <x v="387"/>
    <x v="633"/>
    <x v="7"/>
    <x v="0"/>
    <x v="1964"/>
    <x v="352"/>
    <n v="2572.6799999999998"/>
    <n v="655.35406000000057"/>
    <n v="1.7717737337000661E-4"/>
    <n v="2045.7399999999998"/>
    <n v="233.88"/>
    <n v="321.58499999999998"/>
    <n v="5.1493765136806706"/>
  </r>
  <r>
    <x v="243"/>
    <x v="400"/>
    <x v="3"/>
    <x v="8"/>
    <x v="1965"/>
    <x v="12"/>
    <n v="1420.47"/>
    <n v="-496.85593999999924"/>
    <n v="1.917630204328584E-5"/>
    <n v="844.56"/>
    <n v="284.09399999999999"/>
    <n v="157.83000000000001"/>
    <n v="2.8427593659942363"/>
  </r>
  <r>
    <x v="264"/>
    <x v="356"/>
    <x v="11"/>
    <x v="6"/>
    <x v="1966"/>
    <x v="758"/>
    <n v="2991.54"/>
    <n v="1074.2140600000007"/>
    <n v="2.814646426722605E-4"/>
    <n v="2619.7000000000003"/>
    <n v="427.36285714285714"/>
    <n v="249.29499999999999"/>
    <n v="5.98619282026653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E20AC4-73EC-4881-8293-DDBFB3147B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arketing Data">
  <location ref="W16:X37" firstHeaderRow="1" firstDataRow="1" firstDataCol="1"/>
  <pivotFields count="13">
    <pivotField showAll="0"/>
    <pivotField dataField="1" numFmtId="166" showAll="0">
      <items count="695">
        <item x="467"/>
        <item x="496"/>
        <item x="154"/>
        <item x="597"/>
        <item x="299"/>
        <item x="661"/>
        <item x="312"/>
        <item x="125"/>
        <item x="503"/>
        <item x="46"/>
        <item x="693"/>
        <item x="147"/>
        <item x="655"/>
        <item x="142"/>
        <item x="91"/>
        <item h="1" x="543"/>
        <item x="683"/>
        <item x="14"/>
        <item x="309"/>
        <item x="591"/>
        <item x="627"/>
        <item x="369"/>
        <item x="214"/>
        <item x="692"/>
        <item x="352"/>
        <item x="332"/>
        <item x="136"/>
        <item x="25"/>
        <item x="64"/>
        <item x="248"/>
        <item x="667"/>
        <item x="573"/>
        <item x="651"/>
        <item x="251"/>
        <item x="595"/>
        <item x="198"/>
        <item x="670"/>
        <item x="315"/>
        <item x="61"/>
        <item x="340"/>
        <item x="601"/>
        <item x="401"/>
        <item x="151"/>
        <item x="171"/>
        <item x="673"/>
        <item x="50"/>
        <item x="249"/>
        <item x="52"/>
        <item x="433"/>
        <item x="7"/>
        <item x="3"/>
        <item x="563"/>
        <item x="359"/>
        <item x="167"/>
        <item x="427"/>
        <item x="236"/>
        <item x="561"/>
        <item x="69"/>
        <item x="55"/>
        <item x="273"/>
        <item x="647"/>
        <item x="321"/>
        <item x="553"/>
        <item x="16"/>
        <item x="660"/>
        <item x="276"/>
        <item x="172"/>
        <item x="241"/>
        <item x="219"/>
        <item x="130"/>
        <item x="5"/>
        <item x="339"/>
        <item x="115"/>
        <item x="317"/>
        <item x="34"/>
        <item x="652"/>
        <item x="319"/>
        <item x="417"/>
        <item x="520"/>
        <item x="122"/>
        <item x="621"/>
        <item x="554"/>
        <item x="285"/>
        <item x="594"/>
        <item x="386"/>
        <item x="354"/>
        <item x="81"/>
        <item x="35"/>
        <item x="445"/>
        <item x="546"/>
        <item x="406"/>
        <item x="470"/>
        <item x="272"/>
        <item x="565"/>
        <item x="181"/>
        <item x="494"/>
        <item x="374"/>
        <item x="102"/>
        <item x="567"/>
        <item x="209"/>
        <item x="290"/>
        <item x="330"/>
        <item x="557"/>
        <item x="331"/>
        <item x="559"/>
        <item x="56"/>
        <item x="203"/>
        <item x="22"/>
        <item x="65"/>
        <item x="26"/>
        <item x="141"/>
        <item x="119"/>
        <item x="619"/>
        <item x="270"/>
        <item x="657"/>
        <item x="184"/>
        <item x="75"/>
        <item x="247"/>
        <item x="689"/>
        <item x="268"/>
        <item x="237"/>
        <item x="568"/>
        <item x="648"/>
        <item x="267"/>
        <item x="76"/>
        <item x="275"/>
        <item x="513"/>
        <item x="163"/>
        <item x="587"/>
        <item x="138"/>
        <item x="691"/>
        <item x="681"/>
        <item x="599"/>
        <item x="308"/>
        <item x="632"/>
        <item x="58"/>
        <item x="517"/>
        <item x="87"/>
        <item x="392"/>
        <item x="556"/>
        <item x="499"/>
        <item x="468"/>
        <item x="159"/>
        <item x="569"/>
        <item x="495"/>
        <item x="608"/>
        <item x="104"/>
        <item x="360"/>
        <item x="79"/>
        <item x="643"/>
        <item x="380"/>
        <item x="137"/>
        <item x="227"/>
        <item x="630"/>
        <item x="106"/>
        <item x="116"/>
        <item x="57"/>
        <item x="152"/>
        <item x="117"/>
        <item x="583"/>
        <item x="462"/>
        <item x="612"/>
        <item x="463"/>
        <item x="671"/>
        <item x="524"/>
        <item x="407"/>
        <item x="41"/>
        <item x="279"/>
        <item x="592"/>
        <item x="642"/>
        <item x="461"/>
        <item x="83"/>
        <item x="529"/>
        <item x="253"/>
        <item x="221"/>
        <item x="678"/>
        <item x="140"/>
        <item x="552"/>
        <item x="310"/>
        <item x="165"/>
        <item x="60"/>
        <item x="161"/>
        <item x="669"/>
        <item x="426"/>
        <item x="393"/>
        <item x="182"/>
        <item x="1"/>
        <item x="27"/>
        <item x="447"/>
        <item x="82"/>
        <item x="390"/>
        <item x="108"/>
        <item x="577"/>
        <item x="334"/>
        <item x="404"/>
        <item x="571"/>
        <item x="105"/>
        <item x="435"/>
        <item x="488"/>
        <item x="135"/>
        <item x="194"/>
        <item x="210"/>
        <item x="0"/>
        <item x="472"/>
        <item x="412"/>
        <item x="192"/>
        <item x="271"/>
        <item x="576"/>
        <item x="90"/>
        <item x="95"/>
        <item x="23"/>
        <item x="420"/>
        <item x="220"/>
        <item x="431"/>
        <item x="183"/>
        <item x="387"/>
        <item x="169"/>
        <item x="342"/>
        <item x="351"/>
        <item x="582"/>
        <item x="560"/>
        <item x="432"/>
        <item x="379"/>
        <item x="278"/>
        <item x="456"/>
        <item x="665"/>
        <item x="39"/>
        <item x="230"/>
        <item x="346"/>
        <item x="682"/>
        <item x="423"/>
        <item x="292"/>
        <item x="668"/>
        <item x="114"/>
        <item x="78"/>
        <item x="255"/>
        <item x="425"/>
        <item x="572"/>
        <item x="653"/>
        <item x="530"/>
        <item x="84"/>
        <item x="377"/>
        <item x="283"/>
        <item x="269"/>
        <item x="324"/>
        <item x="289"/>
        <item x="320"/>
        <item x="481"/>
        <item x="537"/>
        <item x="490"/>
        <item x="48"/>
        <item x="614"/>
        <item x="422"/>
        <item x="429"/>
        <item x="51"/>
        <item x="639"/>
        <item x="193"/>
        <item x="457"/>
        <item x="211"/>
        <item x="145"/>
        <item x="265"/>
        <item x="413"/>
        <item x="493"/>
        <item x="558"/>
        <item x="484"/>
        <item x="302"/>
        <item x="30"/>
        <item x="316"/>
        <item x="32"/>
        <item x="649"/>
        <item x="586"/>
        <item x="382"/>
        <item x="449"/>
        <item x="370"/>
        <item x="148"/>
        <item x="40"/>
        <item x="59"/>
        <item x="355"/>
        <item x="179"/>
        <item x="257"/>
        <item x="615"/>
        <item x="215"/>
        <item x="94"/>
        <item x="680"/>
        <item x="526"/>
        <item x="399"/>
        <item x="410"/>
        <item x="62"/>
        <item x="531"/>
        <item x="424"/>
        <item x="570"/>
        <item x="486"/>
        <item x="685"/>
        <item x="322"/>
        <item x="596"/>
        <item x="293"/>
        <item x="581"/>
        <item x="602"/>
        <item x="243"/>
        <item x="644"/>
        <item x="603"/>
        <item x="357"/>
        <item x="510"/>
        <item x="164"/>
        <item x="291"/>
        <item x="217"/>
        <item x="371"/>
        <item x="8"/>
        <item x="173"/>
        <item x="263"/>
        <item x="497"/>
        <item x="378"/>
        <item x="477"/>
        <item x="45"/>
        <item x="49"/>
        <item x="204"/>
        <item x="86"/>
        <item x="663"/>
        <item x="327"/>
        <item x="492"/>
        <item x="77"/>
        <item x="448"/>
        <item x="99"/>
        <item x="590"/>
        <item x="363"/>
        <item x="409"/>
        <item x="620"/>
        <item x="428"/>
        <item x="133"/>
        <item x="411"/>
        <item x="113"/>
        <item x="626"/>
        <item x="11"/>
        <item x="17"/>
        <item x="361"/>
        <item x="15"/>
        <item x="92"/>
        <item x="150"/>
        <item x="256"/>
        <item x="149"/>
        <item x="242"/>
        <item x="366"/>
        <item x="473"/>
        <item x="415"/>
        <item x="281"/>
        <item x="336"/>
        <item x="579"/>
        <item x="258"/>
        <item x="12"/>
        <item x="18"/>
        <item x="88"/>
        <item x="300"/>
        <item x="121"/>
        <item x="362"/>
        <item x="153"/>
        <item x="545"/>
        <item x="68"/>
        <item x="373"/>
        <item x="478"/>
        <item x="305"/>
        <item x="207"/>
        <item x="239"/>
        <item x="85"/>
        <item x="600"/>
        <item x="222"/>
        <item x="284"/>
        <item x="6"/>
        <item x="564"/>
        <item x="168"/>
        <item x="686"/>
        <item x="42"/>
        <item x="367"/>
        <item x="262"/>
        <item x="550"/>
        <item x="542"/>
        <item x="516"/>
        <item x="460"/>
        <item x="509"/>
        <item x="72"/>
        <item x="244"/>
        <item x="541"/>
        <item x="100"/>
        <item x="364"/>
        <item x="654"/>
        <item x="465"/>
        <item x="533"/>
        <item x="280"/>
        <item x="20"/>
        <item x="501"/>
        <item x="480"/>
        <item x="650"/>
        <item x="345"/>
        <item x="549"/>
        <item x="687"/>
        <item x="523"/>
        <item x="189"/>
        <item x="471"/>
        <item x="372"/>
        <item x="146"/>
        <item x="640"/>
        <item x="266"/>
        <item x="31"/>
        <item x="341"/>
        <item x="311"/>
        <item x="38"/>
        <item x="175"/>
        <item x="47"/>
        <item x="245"/>
        <item x="522"/>
        <item x="110"/>
        <item x="250"/>
        <item x="508"/>
        <item x="202"/>
        <item x="33"/>
        <item x="174"/>
        <item x="505"/>
        <item x="629"/>
        <item x="166"/>
        <item x="646"/>
        <item x="29"/>
        <item x="303"/>
        <item x="43"/>
        <item x="264"/>
        <item x="408"/>
        <item x="93"/>
        <item x="388"/>
        <item x="532"/>
        <item x="118"/>
        <item x="584"/>
        <item x="226"/>
        <item x="28"/>
        <item x="381"/>
        <item x="36"/>
        <item x="21"/>
        <item x="436"/>
        <item x="218"/>
        <item x="375"/>
        <item x="73"/>
        <item x="656"/>
        <item x="383"/>
        <item x="434"/>
        <item x="551"/>
        <item x="333"/>
        <item x="101"/>
        <item x="451"/>
        <item x="604"/>
        <item x="394"/>
        <item x="260"/>
        <item x="397"/>
        <item x="419"/>
        <item x="566"/>
        <item x="611"/>
        <item x="314"/>
        <item x="403"/>
        <item x="10"/>
        <item x="344"/>
        <item x="186"/>
        <item x="323"/>
        <item x="162"/>
        <item x="504"/>
        <item x="274"/>
        <item x="580"/>
        <item x="328"/>
        <item x="458"/>
        <item x="607"/>
        <item x="109"/>
        <item x="574"/>
        <item x="155"/>
        <item x="405"/>
        <item x="132"/>
        <item x="213"/>
        <item x="442"/>
        <item x="131"/>
        <item x="301"/>
        <item x="609"/>
        <item x="197"/>
        <item x="89"/>
        <item x="326"/>
        <item x="491"/>
        <item x="160"/>
        <item x="107"/>
        <item x="384"/>
        <item x="479"/>
        <item x="188"/>
        <item x="475"/>
        <item x="246"/>
        <item x="19"/>
        <item x="634"/>
        <item x="637"/>
        <item x="235"/>
        <item x="252"/>
        <item x="500"/>
        <item x="453"/>
        <item x="44"/>
        <item x="356"/>
        <item x="170"/>
        <item x="575"/>
        <item x="466"/>
        <item x="376"/>
        <item x="638"/>
        <item x="98"/>
        <item x="318"/>
        <item x="511"/>
        <item x="335"/>
        <item x="282"/>
        <item x="507"/>
        <item x="418"/>
        <item x="502"/>
        <item x="143"/>
        <item x="414"/>
        <item x="605"/>
        <item x="9"/>
        <item x="294"/>
        <item x="544"/>
        <item x="53"/>
        <item x="391"/>
        <item x="585"/>
        <item x="234"/>
        <item x="631"/>
        <item x="606"/>
        <item x="469"/>
        <item x="176"/>
        <item x="483"/>
        <item x="518"/>
        <item x="389"/>
        <item x="66"/>
        <item x="528"/>
        <item x="438"/>
        <item x="288"/>
        <item x="195"/>
        <item x="298"/>
        <item x="120"/>
        <item x="482"/>
        <item x="618"/>
        <item x="112"/>
        <item x="201"/>
        <item x="674"/>
        <item x="306"/>
        <item x="400"/>
        <item x="437"/>
        <item x="97"/>
        <item x="396"/>
        <item x="54"/>
        <item x="521"/>
        <item x="103"/>
        <item x="295"/>
        <item x="71"/>
        <item x="588"/>
        <item x="515"/>
        <item x="519"/>
        <item x="625"/>
        <item x="200"/>
        <item x="624"/>
        <item x="578"/>
        <item x="440"/>
        <item x="240"/>
        <item x="259"/>
        <item x="347"/>
        <item x="441"/>
        <item x="13"/>
        <item x="525"/>
        <item x="261"/>
        <item x="180"/>
        <item x="24"/>
        <item x="489"/>
        <item x="645"/>
        <item x="63"/>
        <item x="684"/>
        <item x="562"/>
        <item x="540"/>
        <item x="658"/>
        <item x="421"/>
        <item x="190"/>
        <item x="538"/>
        <item x="124"/>
        <item x="662"/>
        <item x="338"/>
        <item x="547"/>
        <item x="454"/>
        <item x="459"/>
        <item x="635"/>
        <item x="70"/>
        <item x="636"/>
        <item x="664"/>
        <item x="633"/>
        <item x="353"/>
        <item x="158"/>
        <item x="37"/>
        <item x="191"/>
        <item x="498"/>
        <item x="536"/>
        <item x="506"/>
        <item x="287"/>
        <item x="593"/>
        <item x="444"/>
        <item x="349"/>
        <item x="156"/>
        <item x="464"/>
        <item x="329"/>
        <item x="128"/>
        <item x="666"/>
        <item x="485"/>
        <item x="304"/>
        <item x="254"/>
        <item x="446"/>
        <item x="430"/>
        <item x="534"/>
        <item x="228"/>
        <item x="350"/>
        <item x="238"/>
        <item x="2"/>
        <item x="199"/>
        <item x="539"/>
        <item x="675"/>
        <item x="233"/>
        <item x="277"/>
        <item x="402"/>
        <item x="343"/>
        <item x="452"/>
        <item x="450"/>
        <item x="617"/>
        <item x="395"/>
        <item x="74"/>
        <item x="307"/>
        <item x="623"/>
        <item x="208"/>
        <item x="443"/>
        <item x="196"/>
        <item x="398"/>
        <item x="232"/>
        <item x="134"/>
        <item x="613"/>
        <item x="212"/>
        <item x="476"/>
        <item x="676"/>
        <item x="688"/>
        <item x="416"/>
        <item x="223"/>
        <item x="385"/>
        <item x="206"/>
        <item x="157"/>
        <item x="439"/>
        <item x="610"/>
        <item x="297"/>
        <item x="527"/>
        <item x="690"/>
        <item x="225"/>
        <item x="368"/>
        <item x="337"/>
        <item x="224"/>
        <item x="535"/>
        <item x="111"/>
        <item x="677"/>
        <item x="598"/>
        <item x="622"/>
        <item x="325"/>
        <item x="659"/>
        <item x="487"/>
        <item x="672"/>
        <item x="187"/>
        <item x="139"/>
        <item x="628"/>
        <item x="365"/>
        <item x="67"/>
        <item x="641"/>
        <item x="178"/>
        <item x="144"/>
        <item x="286"/>
        <item x="177"/>
        <item x="123"/>
        <item x="127"/>
        <item x="80"/>
        <item x="185"/>
        <item x="205"/>
        <item x="313"/>
        <item x="348"/>
        <item x="229"/>
        <item x="296"/>
        <item x="96"/>
        <item x="589"/>
        <item x="474"/>
        <item x="216"/>
        <item x="514"/>
        <item x="512"/>
        <item x="129"/>
        <item x="358"/>
        <item x="555"/>
        <item x="616"/>
        <item x="4"/>
        <item x="126"/>
        <item x="231"/>
        <item x="455"/>
        <item x="679"/>
        <item x="548"/>
        <item t="default"/>
      </items>
    </pivotField>
    <pivotField showAll="0">
      <items count="13">
        <item x="10"/>
        <item x="5"/>
        <item x="7"/>
        <item x="3"/>
        <item x="9"/>
        <item x="4"/>
        <item x="11"/>
        <item x="6"/>
        <item x="1"/>
        <item x="0"/>
        <item x="8"/>
        <item x="2"/>
        <item t="default"/>
      </items>
    </pivotField>
    <pivotField showAll="0">
      <items count="14">
        <item x="10"/>
        <item x="11"/>
        <item x="4"/>
        <item x="8"/>
        <item x="9"/>
        <item x="6"/>
        <item x="5"/>
        <item x="1"/>
        <item x="2"/>
        <item x="0"/>
        <item x="12"/>
        <item x="3"/>
        <item x="7"/>
        <item t="default"/>
      </items>
    </pivotField>
    <pivotField axis="axisRow" numFmtId="165"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sd="0"/>
      </items>
    </pivotField>
    <pivotField showAll="0"/>
    <pivotField numFmtId="165" showAll="0"/>
    <pivotField numFmtId="165" showAll="0"/>
    <pivotField showAll="0"/>
    <pivotField numFmtId="165" showAll="0"/>
    <pivotField numFmtId="165" showAll="0"/>
    <pivotField numFmtId="165" showAll="0"/>
    <pivotField numFmtId="165" showAll="0"/>
  </pivotFields>
  <rowFields count="1">
    <field x="4"/>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Average_Order_Value" fld="1" baseField="0" baseItem="0" numFmtId="166"/>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B99B3D-0B68-472E-B295-A0618F98514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arketing spend">
  <location ref="AA16:AC37" firstHeaderRow="0" firstDataRow="1" firstDataCol="1"/>
  <pivotFields count="13">
    <pivotField showAll="0"/>
    <pivotField numFmtId="166" showAll="0">
      <items count="695">
        <item x="467"/>
        <item x="496"/>
        <item x="154"/>
        <item x="597"/>
        <item x="299"/>
        <item x="661"/>
        <item x="312"/>
        <item x="125"/>
        <item x="503"/>
        <item x="46"/>
        <item x="693"/>
        <item x="147"/>
        <item x="655"/>
        <item x="142"/>
        <item x="91"/>
        <item h="1" x="543"/>
        <item x="683"/>
        <item x="14"/>
        <item x="309"/>
        <item x="591"/>
        <item x="627"/>
        <item x="369"/>
        <item x="214"/>
        <item x="692"/>
        <item x="352"/>
        <item x="332"/>
        <item x="136"/>
        <item x="25"/>
        <item x="64"/>
        <item x="248"/>
        <item x="667"/>
        <item x="573"/>
        <item x="651"/>
        <item x="251"/>
        <item x="595"/>
        <item x="198"/>
        <item x="670"/>
        <item x="315"/>
        <item x="61"/>
        <item x="340"/>
        <item x="601"/>
        <item x="401"/>
        <item x="151"/>
        <item x="171"/>
        <item x="673"/>
        <item x="50"/>
        <item x="249"/>
        <item x="52"/>
        <item x="433"/>
        <item x="7"/>
        <item x="3"/>
        <item x="563"/>
        <item x="359"/>
        <item x="167"/>
        <item x="427"/>
        <item x="236"/>
        <item x="561"/>
        <item x="69"/>
        <item x="55"/>
        <item x="273"/>
        <item x="647"/>
        <item x="321"/>
        <item x="553"/>
        <item x="16"/>
        <item x="660"/>
        <item x="276"/>
        <item x="172"/>
        <item x="241"/>
        <item x="219"/>
        <item x="130"/>
        <item x="5"/>
        <item x="339"/>
        <item x="115"/>
        <item x="317"/>
        <item x="34"/>
        <item x="652"/>
        <item x="319"/>
        <item x="417"/>
        <item x="520"/>
        <item x="122"/>
        <item x="621"/>
        <item x="554"/>
        <item x="285"/>
        <item x="594"/>
        <item x="386"/>
        <item x="354"/>
        <item x="81"/>
        <item x="35"/>
        <item x="445"/>
        <item x="546"/>
        <item x="406"/>
        <item x="470"/>
        <item x="272"/>
        <item x="565"/>
        <item x="181"/>
        <item x="494"/>
        <item x="374"/>
        <item x="102"/>
        <item x="567"/>
        <item x="209"/>
        <item x="290"/>
        <item x="330"/>
        <item x="557"/>
        <item x="331"/>
        <item x="559"/>
        <item x="56"/>
        <item x="203"/>
        <item x="22"/>
        <item x="65"/>
        <item x="26"/>
        <item x="141"/>
        <item x="119"/>
        <item x="619"/>
        <item x="270"/>
        <item x="657"/>
        <item x="184"/>
        <item x="75"/>
        <item x="247"/>
        <item x="689"/>
        <item x="268"/>
        <item x="237"/>
        <item x="568"/>
        <item x="648"/>
        <item x="267"/>
        <item x="76"/>
        <item x="275"/>
        <item x="513"/>
        <item x="163"/>
        <item x="587"/>
        <item x="138"/>
        <item x="691"/>
        <item x="681"/>
        <item x="599"/>
        <item x="308"/>
        <item x="632"/>
        <item x="58"/>
        <item x="517"/>
        <item x="87"/>
        <item x="392"/>
        <item x="556"/>
        <item x="499"/>
        <item x="468"/>
        <item x="159"/>
        <item x="569"/>
        <item x="495"/>
        <item x="608"/>
        <item x="104"/>
        <item x="360"/>
        <item x="79"/>
        <item x="643"/>
        <item x="380"/>
        <item x="137"/>
        <item x="227"/>
        <item x="630"/>
        <item x="106"/>
        <item x="116"/>
        <item x="57"/>
        <item x="152"/>
        <item x="117"/>
        <item x="583"/>
        <item x="462"/>
        <item x="612"/>
        <item x="463"/>
        <item x="671"/>
        <item x="524"/>
        <item x="407"/>
        <item x="41"/>
        <item x="279"/>
        <item x="592"/>
        <item x="642"/>
        <item x="461"/>
        <item x="83"/>
        <item x="529"/>
        <item x="253"/>
        <item x="221"/>
        <item x="678"/>
        <item x="140"/>
        <item x="552"/>
        <item x="310"/>
        <item x="165"/>
        <item x="60"/>
        <item x="161"/>
        <item x="669"/>
        <item x="426"/>
        <item x="393"/>
        <item x="182"/>
        <item x="1"/>
        <item x="27"/>
        <item x="447"/>
        <item x="82"/>
        <item x="390"/>
        <item x="108"/>
        <item x="577"/>
        <item x="334"/>
        <item x="404"/>
        <item x="571"/>
        <item x="105"/>
        <item x="435"/>
        <item x="488"/>
        <item x="135"/>
        <item x="194"/>
        <item x="210"/>
        <item x="0"/>
        <item x="472"/>
        <item x="412"/>
        <item x="192"/>
        <item x="271"/>
        <item x="576"/>
        <item x="90"/>
        <item x="95"/>
        <item x="23"/>
        <item x="420"/>
        <item x="220"/>
        <item x="431"/>
        <item x="183"/>
        <item x="387"/>
        <item x="169"/>
        <item x="342"/>
        <item x="351"/>
        <item x="582"/>
        <item x="560"/>
        <item x="432"/>
        <item x="379"/>
        <item x="278"/>
        <item x="456"/>
        <item x="665"/>
        <item x="39"/>
        <item x="230"/>
        <item x="346"/>
        <item x="682"/>
        <item x="423"/>
        <item x="292"/>
        <item x="668"/>
        <item x="114"/>
        <item x="78"/>
        <item x="255"/>
        <item x="425"/>
        <item x="572"/>
        <item x="653"/>
        <item x="530"/>
        <item x="84"/>
        <item x="377"/>
        <item x="283"/>
        <item x="269"/>
        <item x="324"/>
        <item x="289"/>
        <item x="320"/>
        <item x="481"/>
        <item x="537"/>
        <item x="490"/>
        <item x="48"/>
        <item x="614"/>
        <item x="422"/>
        <item x="429"/>
        <item x="51"/>
        <item x="639"/>
        <item x="193"/>
        <item x="457"/>
        <item x="211"/>
        <item x="145"/>
        <item x="265"/>
        <item x="413"/>
        <item x="493"/>
        <item x="558"/>
        <item x="484"/>
        <item x="302"/>
        <item x="30"/>
        <item x="316"/>
        <item x="32"/>
        <item x="649"/>
        <item x="586"/>
        <item x="382"/>
        <item x="449"/>
        <item x="370"/>
        <item x="148"/>
        <item x="40"/>
        <item x="59"/>
        <item x="355"/>
        <item x="179"/>
        <item x="257"/>
        <item x="615"/>
        <item x="215"/>
        <item x="94"/>
        <item x="680"/>
        <item x="526"/>
        <item x="399"/>
        <item x="410"/>
        <item x="62"/>
        <item x="531"/>
        <item x="424"/>
        <item x="570"/>
        <item x="486"/>
        <item x="685"/>
        <item x="322"/>
        <item x="596"/>
        <item x="293"/>
        <item x="581"/>
        <item x="602"/>
        <item x="243"/>
        <item x="644"/>
        <item x="603"/>
        <item x="357"/>
        <item x="510"/>
        <item x="164"/>
        <item x="291"/>
        <item x="217"/>
        <item x="371"/>
        <item x="8"/>
        <item x="173"/>
        <item x="263"/>
        <item x="497"/>
        <item x="378"/>
        <item x="477"/>
        <item x="45"/>
        <item x="49"/>
        <item x="204"/>
        <item x="86"/>
        <item x="663"/>
        <item x="327"/>
        <item x="492"/>
        <item x="77"/>
        <item x="448"/>
        <item x="99"/>
        <item x="590"/>
        <item x="363"/>
        <item x="409"/>
        <item x="620"/>
        <item x="428"/>
        <item x="133"/>
        <item x="411"/>
        <item x="113"/>
        <item x="626"/>
        <item x="11"/>
        <item x="17"/>
        <item x="361"/>
        <item x="15"/>
        <item x="92"/>
        <item x="150"/>
        <item x="256"/>
        <item x="149"/>
        <item x="242"/>
        <item x="366"/>
        <item x="473"/>
        <item x="415"/>
        <item x="281"/>
        <item x="336"/>
        <item x="579"/>
        <item x="258"/>
        <item x="12"/>
        <item x="18"/>
        <item x="88"/>
        <item x="300"/>
        <item x="121"/>
        <item x="362"/>
        <item x="153"/>
        <item x="545"/>
        <item x="68"/>
        <item x="373"/>
        <item x="478"/>
        <item x="305"/>
        <item x="207"/>
        <item x="239"/>
        <item x="85"/>
        <item x="600"/>
        <item x="222"/>
        <item x="284"/>
        <item x="6"/>
        <item x="564"/>
        <item x="168"/>
        <item x="686"/>
        <item x="42"/>
        <item x="367"/>
        <item x="262"/>
        <item x="550"/>
        <item x="542"/>
        <item x="516"/>
        <item x="460"/>
        <item x="509"/>
        <item x="72"/>
        <item x="244"/>
        <item x="541"/>
        <item x="100"/>
        <item x="364"/>
        <item x="654"/>
        <item x="465"/>
        <item x="533"/>
        <item x="280"/>
        <item x="20"/>
        <item x="501"/>
        <item x="480"/>
        <item x="650"/>
        <item x="345"/>
        <item x="549"/>
        <item x="687"/>
        <item x="523"/>
        <item x="189"/>
        <item x="471"/>
        <item x="372"/>
        <item x="146"/>
        <item x="640"/>
        <item x="266"/>
        <item x="31"/>
        <item x="341"/>
        <item x="311"/>
        <item x="38"/>
        <item x="175"/>
        <item x="47"/>
        <item x="245"/>
        <item x="522"/>
        <item x="110"/>
        <item x="250"/>
        <item x="508"/>
        <item x="202"/>
        <item x="33"/>
        <item x="174"/>
        <item x="505"/>
        <item x="629"/>
        <item x="166"/>
        <item x="646"/>
        <item x="29"/>
        <item x="303"/>
        <item x="43"/>
        <item x="264"/>
        <item x="408"/>
        <item x="93"/>
        <item x="388"/>
        <item x="532"/>
        <item x="118"/>
        <item x="584"/>
        <item x="226"/>
        <item x="28"/>
        <item x="381"/>
        <item x="36"/>
        <item x="21"/>
        <item x="436"/>
        <item x="218"/>
        <item x="375"/>
        <item x="73"/>
        <item x="656"/>
        <item x="383"/>
        <item x="434"/>
        <item x="551"/>
        <item x="333"/>
        <item x="101"/>
        <item x="451"/>
        <item x="604"/>
        <item x="394"/>
        <item x="260"/>
        <item x="397"/>
        <item x="419"/>
        <item x="566"/>
        <item x="611"/>
        <item x="314"/>
        <item x="403"/>
        <item x="10"/>
        <item x="344"/>
        <item x="186"/>
        <item x="323"/>
        <item x="162"/>
        <item x="504"/>
        <item x="274"/>
        <item x="580"/>
        <item x="328"/>
        <item x="458"/>
        <item x="607"/>
        <item x="109"/>
        <item x="574"/>
        <item x="155"/>
        <item x="405"/>
        <item x="132"/>
        <item x="213"/>
        <item x="442"/>
        <item x="131"/>
        <item x="301"/>
        <item x="609"/>
        <item x="197"/>
        <item x="89"/>
        <item x="326"/>
        <item x="491"/>
        <item x="160"/>
        <item x="107"/>
        <item x="384"/>
        <item x="479"/>
        <item x="188"/>
        <item x="475"/>
        <item x="246"/>
        <item x="19"/>
        <item x="634"/>
        <item x="637"/>
        <item x="235"/>
        <item x="252"/>
        <item x="500"/>
        <item x="453"/>
        <item x="44"/>
        <item x="356"/>
        <item x="170"/>
        <item x="575"/>
        <item x="466"/>
        <item x="376"/>
        <item x="638"/>
        <item x="98"/>
        <item x="318"/>
        <item x="511"/>
        <item x="335"/>
        <item x="282"/>
        <item x="507"/>
        <item x="418"/>
        <item x="502"/>
        <item x="143"/>
        <item x="414"/>
        <item x="605"/>
        <item x="9"/>
        <item x="294"/>
        <item x="544"/>
        <item x="53"/>
        <item x="391"/>
        <item x="585"/>
        <item x="234"/>
        <item x="631"/>
        <item x="606"/>
        <item x="469"/>
        <item x="176"/>
        <item x="483"/>
        <item x="518"/>
        <item x="389"/>
        <item x="66"/>
        <item x="528"/>
        <item x="438"/>
        <item x="288"/>
        <item x="195"/>
        <item x="298"/>
        <item x="120"/>
        <item x="482"/>
        <item x="618"/>
        <item x="112"/>
        <item x="201"/>
        <item x="674"/>
        <item x="306"/>
        <item x="400"/>
        <item x="437"/>
        <item x="97"/>
        <item x="396"/>
        <item x="54"/>
        <item x="521"/>
        <item x="103"/>
        <item x="295"/>
        <item x="71"/>
        <item x="588"/>
        <item x="515"/>
        <item x="519"/>
        <item x="625"/>
        <item x="200"/>
        <item x="624"/>
        <item x="578"/>
        <item x="440"/>
        <item x="240"/>
        <item x="259"/>
        <item x="347"/>
        <item x="441"/>
        <item x="13"/>
        <item x="525"/>
        <item x="261"/>
        <item x="180"/>
        <item x="24"/>
        <item x="489"/>
        <item x="645"/>
        <item x="63"/>
        <item x="684"/>
        <item x="562"/>
        <item x="540"/>
        <item x="658"/>
        <item x="421"/>
        <item x="190"/>
        <item x="538"/>
        <item x="124"/>
        <item x="662"/>
        <item x="338"/>
        <item x="547"/>
        <item x="454"/>
        <item x="459"/>
        <item x="635"/>
        <item x="70"/>
        <item x="636"/>
        <item x="664"/>
        <item x="633"/>
        <item x="353"/>
        <item x="158"/>
        <item x="37"/>
        <item x="191"/>
        <item x="498"/>
        <item x="536"/>
        <item x="506"/>
        <item x="287"/>
        <item x="593"/>
        <item x="444"/>
        <item x="349"/>
        <item x="156"/>
        <item x="464"/>
        <item x="329"/>
        <item x="128"/>
        <item x="666"/>
        <item x="485"/>
        <item x="304"/>
        <item x="254"/>
        <item x="446"/>
        <item x="430"/>
        <item x="534"/>
        <item x="228"/>
        <item x="350"/>
        <item x="238"/>
        <item x="2"/>
        <item x="199"/>
        <item x="539"/>
        <item x="675"/>
        <item x="233"/>
        <item x="277"/>
        <item x="402"/>
        <item x="343"/>
        <item x="452"/>
        <item x="450"/>
        <item x="617"/>
        <item x="395"/>
        <item x="74"/>
        <item x="307"/>
        <item x="623"/>
        <item x="208"/>
        <item x="443"/>
        <item x="196"/>
        <item x="398"/>
        <item x="232"/>
        <item x="134"/>
        <item x="613"/>
        <item x="212"/>
        <item x="476"/>
        <item x="676"/>
        <item x="688"/>
        <item x="416"/>
        <item x="223"/>
        <item x="385"/>
        <item x="206"/>
        <item x="157"/>
        <item x="439"/>
        <item x="610"/>
        <item x="297"/>
        <item x="527"/>
        <item x="690"/>
        <item x="225"/>
        <item x="368"/>
        <item x="337"/>
        <item x="224"/>
        <item x="535"/>
        <item x="111"/>
        <item x="677"/>
        <item x="598"/>
        <item x="622"/>
        <item x="325"/>
        <item x="659"/>
        <item x="487"/>
        <item x="672"/>
        <item x="187"/>
        <item x="139"/>
        <item x="628"/>
        <item x="365"/>
        <item x="67"/>
        <item x="641"/>
        <item x="178"/>
        <item x="144"/>
        <item x="286"/>
        <item x="177"/>
        <item x="123"/>
        <item x="127"/>
        <item x="80"/>
        <item x="185"/>
        <item x="205"/>
        <item x="313"/>
        <item x="348"/>
        <item x="229"/>
        <item x="296"/>
        <item x="96"/>
        <item x="589"/>
        <item x="474"/>
        <item x="216"/>
        <item x="514"/>
        <item x="512"/>
        <item x="129"/>
        <item x="358"/>
        <item x="555"/>
        <item x="616"/>
        <item x="4"/>
        <item x="126"/>
        <item x="231"/>
        <item x="455"/>
        <item x="679"/>
        <item x="548"/>
        <item t="default"/>
      </items>
    </pivotField>
    <pivotField showAll="0">
      <items count="13">
        <item x="10"/>
        <item x="5"/>
        <item x="7"/>
        <item x="3"/>
        <item x="9"/>
        <item x="4"/>
        <item x="11"/>
        <item x="6"/>
        <item x="1"/>
        <item x="0"/>
        <item x="8"/>
        <item x="2"/>
        <item t="default"/>
      </items>
    </pivotField>
    <pivotField showAll="0">
      <items count="14">
        <item x="10"/>
        <item x="11"/>
        <item x="4"/>
        <item x="8"/>
        <item x="9"/>
        <item x="6"/>
        <item x="5"/>
        <item x="1"/>
        <item x="2"/>
        <item x="0"/>
        <item x="12"/>
        <item x="3"/>
        <item x="7"/>
        <item t="default"/>
      </items>
    </pivotField>
    <pivotField axis="axisRow" numFmtId="165" showAll="0">
      <items count="23">
        <item x="0"/>
        <item x="1"/>
        <item x="2"/>
        <item x="3"/>
        <item x="4"/>
        <item x="5"/>
        <item x="6"/>
        <item x="7"/>
        <item x="8"/>
        <item x="9"/>
        <item x="10"/>
        <item x="11"/>
        <item x="12"/>
        <item x="13"/>
        <item x="14"/>
        <item x="15"/>
        <item x="16"/>
        <item x="17"/>
        <item x="18"/>
        <item x="19"/>
        <item x="20"/>
        <item x="21"/>
        <item t="default"/>
      </items>
    </pivotField>
    <pivotField dataField="1" showAll="0"/>
    <pivotField dataField="1" numFmtId="165" showAll="0"/>
    <pivotField numFmtId="165" showAll="0"/>
    <pivotField showAll="0"/>
    <pivotField numFmtId="165" showAll="0"/>
    <pivotField numFmtId="165" showAll="0"/>
    <pivotField numFmtId="165" showAll="0"/>
    <pivotField numFmtId="165" showAll="0"/>
  </pivotFields>
  <rowFields count="1">
    <field x="4"/>
  </rowFields>
  <rowItems count="21">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Average of Location_Foot_Traffic ( walkers by)" fld="5" subtotal="average" baseField="4" baseItem="1" numFmtId="1"/>
    <dataField name="Average of Operational Profit - Daily Revenue" fld="6" subtotal="average" baseField="4" baseItem="1" numFmtId="164"/>
  </dataFields>
  <formats count="3">
    <format dxfId="2">
      <pivotArea field="4" grandRow="1" outline="0" collapsedLevelsAreSubtotals="1" axis="axisRow" fieldPosition="0">
        <references count="1">
          <reference field="4294967294" count="1" selected="0">
            <x v="0"/>
          </reference>
        </references>
      </pivotArea>
    </format>
    <format dxfId="1">
      <pivotArea outline="0" fieldPosition="0">
        <references count="1">
          <reference field="4294967294" count="1">
            <x v="0"/>
          </reference>
        </references>
      </pivotArea>
    </format>
    <format dxfId="0">
      <pivotArea outline="0" fieldPosition="0">
        <references count="1">
          <reference field="4294967294"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1CB83-1E69-44DE-A363-8D4092DC66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arketing Data">
  <location ref="T16:U37" firstHeaderRow="1" firstDataRow="1" firstDataCol="1"/>
  <pivotFields count="13">
    <pivotField dataField="1" showAll="0"/>
    <pivotField numFmtId="166" showAll="0">
      <items count="695">
        <item x="467"/>
        <item x="496"/>
        <item x="154"/>
        <item x="597"/>
        <item x="299"/>
        <item x="661"/>
        <item x="312"/>
        <item x="125"/>
        <item x="503"/>
        <item x="46"/>
        <item x="693"/>
        <item x="147"/>
        <item x="655"/>
        <item x="142"/>
        <item x="91"/>
        <item h="1" x="543"/>
        <item x="683"/>
        <item x="14"/>
        <item x="309"/>
        <item x="591"/>
        <item x="627"/>
        <item x="369"/>
        <item x="214"/>
        <item x="692"/>
        <item x="352"/>
        <item x="332"/>
        <item x="136"/>
        <item x="25"/>
        <item x="64"/>
        <item x="248"/>
        <item x="667"/>
        <item x="573"/>
        <item x="651"/>
        <item x="251"/>
        <item x="595"/>
        <item x="198"/>
        <item x="670"/>
        <item x="315"/>
        <item x="61"/>
        <item x="340"/>
        <item x="601"/>
        <item x="401"/>
        <item x="151"/>
        <item x="171"/>
        <item x="673"/>
        <item x="50"/>
        <item x="249"/>
        <item x="52"/>
        <item x="433"/>
        <item x="7"/>
        <item x="3"/>
        <item x="563"/>
        <item x="359"/>
        <item x="167"/>
        <item x="427"/>
        <item x="236"/>
        <item x="561"/>
        <item x="69"/>
        <item x="55"/>
        <item x="273"/>
        <item x="647"/>
        <item x="321"/>
        <item x="553"/>
        <item x="16"/>
        <item x="660"/>
        <item x="276"/>
        <item x="172"/>
        <item x="241"/>
        <item x="219"/>
        <item x="130"/>
        <item x="5"/>
        <item x="339"/>
        <item x="115"/>
        <item x="317"/>
        <item x="34"/>
        <item x="652"/>
        <item x="319"/>
        <item x="417"/>
        <item x="520"/>
        <item x="122"/>
        <item x="621"/>
        <item x="554"/>
        <item x="285"/>
        <item x="594"/>
        <item x="386"/>
        <item x="354"/>
        <item x="81"/>
        <item x="35"/>
        <item x="445"/>
        <item x="546"/>
        <item x="406"/>
        <item x="470"/>
        <item x="272"/>
        <item x="565"/>
        <item x="181"/>
        <item x="494"/>
        <item x="374"/>
        <item x="102"/>
        <item x="567"/>
        <item x="209"/>
        <item x="290"/>
        <item x="330"/>
        <item x="557"/>
        <item x="331"/>
        <item x="559"/>
        <item x="56"/>
        <item x="203"/>
        <item x="22"/>
        <item x="65"/>
        <item x="26"/>
        <item x="141"/>
        <item x="119"/>
        <item x="619"/>
        <item x="270"/>
        <item x="657"/>
        <item x="184"/>
        <item x="75"/>
        <item x="247"/>
        <item x="689"/>
        <item x="268"/>
        <item x="237"/>
        <item x="568"/>
        <item x="648"/>
        <item x="267"/>
        <item x="76"/>
        <item x="275"/>
        <item x="513"/>
        <item x="163"/>
        <item x="587"/>
        <item x="138"/>
        <item x="691"/>
        <item x="681"/>
        <item x="599"/>
        <item x="308"/>
        <item x="632"/>
        <item x="58"/>
        <item x="517"/>
        <item x="87"/>
        <item x="392"/>
        <item x="556"/>
        <item x="499"/>
        <item x="468"/>
        <item x="159"/>
        <item x="569"/>
        <item x="495"/>
        <item x="608"/>
        <item x="104"/>
        <item x="360"/>
        <item x="79"/>
        <item x="643"/>
        <item x="380"/>
        <item x="137"/>
        <item x="227"/>
        <item x="630"/>
        <item x="106"/>
        <item x="116"/>
        <item x="57"/>
        <item x="152"/>
        <item x="117"/>
        <item x="583"/>
        <item x="462"/>
        <item x="612"/>
        <item x="463"/>
        <item x="671"/>
        <item x="524"/>
        <item x="407"/>
        <item x="41"/>
        <item x="279"/>
        <item x="592"/>
        <item x="642"/>
        <item x="461"/>
        <item x="83"/>
        <item x="529"/>
        <item x="253"/>
        <item x="221"/>
        <item x="678"/>
        <item x="140"/>
        <item x="552"/>
        <item x="310"/>
        <item x="165"/>
        <item x="60"/>
        <item x="161"/>
        <item x="669"/>
        <item x="426"/>
        <item x="393"/>
        <item x="182"/>
        <item x="1"/>
        <item x="27"/>
        <item x="447"/>
        <item x="82"/>
        <item x="390"/>
        <item x="108"/>
        <item x="577"/>
        <item x="334"/>
        <item x="404"/>
        <item x="571"/>
        <item x="105"/>
        <item x="435"/>
        <item x="488"/>
        <item x="135"/>
        <item x="194"/>
        <item x="210"/>
        <item x="0"/>
        <item x="472"/>
        <item x="412"/>
        <item x="192"/>
        <item x="271"/>
        <item x="576"/>
        <item x="90"/>
        <item x="95"/>
        <item x="23"/>
        <item x="420"/>
        <item x="220"/>
        <item x="431"/>
        <item x="183"/>
        <item x="387"/>
        <item x="169"/>
        <item x="342"/>
        <item x="351"/>
        <item x="582"/>
        <item x="560"/>
        <item x="432"/>
        <item x="379"/>
        <item x="278"/>
        <item x="456"/>
        <item x="665"/>
        <item x="39"/>
        <item x="230"/>
        <item x="346"/>
        <item x="682"/>
        <item x="423"/>
        <item x="292"/>
        <item x="668"/>
        <item x="114"/>
        <item x="78"/>
        <item x="255"/>
        <item x="425"/>
        <item x="572"/>
        <item x="653"/>
        <item x="530"/>
        <item x="84"/>
        <item x="377"/>
        <item x="283"/>
        <item x="269"/>
        <item x="324"/>
        <item x="289"/>
        <item x="320"/>
        <item x="481"/>
        <item x="537"/>
        <item x="490"/>
        <item x="48"/>
        <item x="614"/>
        <item x="422"/>
        <item x="429"/>
        <item x="51"/>
        <item x="639"/>
        <item x="193"/>
        <item x="457"/>
        <item x="211"/>
        <item x="145"/>
        <item x="265"/>
        <item x="413"/>
        <item x="493"/>
        <item x="558"/>
        <item x="484"/>
        <item x="302"/>
        <item x="30"/>
        <item x="316"/>
        <item x="32"/>
        <item x="649"/>
        <item x="586"/>
        <item x="382"/>
        <item x="449"/>
        <item x="370"/>
        <item x="148"/>
        <item x="40"/>
        <item x="59"/>
        <item x="355"/>
        <item x="179"/>
        <item x="257"/>
        <item x="615"/>
        <item x="215"/>
        <item x="94"/>
        <item x="680"/>
        <item x="526"/>
        <item x="399"/>
        <item x="410"/>
        <item x="62"/>
        <item x="531"/>
        <item x="424"/>
        <item x="570"/>
        <item x="486"/>
        <item x="685"/>
        <item x="322"/>
        <item x="596"/>
        <item x="293"/>
        <item x="581"/>
        <item x="602"/>
        <item x="243"/>
        <item x="644"/>
        <item x="603"/>
        <item x="357"/>
        <item x="510"/>
        <item x="164"/>
        <item x="291"/>
        <item x="217"/>
        <item x="371"/>
        <item x="8"/>
        <item x="173"/>
        <item x="263"/>
        <item x="497"/>
        <item x="378"/>
        <item x="477"/>
        <item x="45"/>
        <item x="49"/>
        <item x="204"/>
        <item x="86"/>
        <item x="663"/>
        <item x="327"/>
        <item x="492"/>
        <item x="77"/>
        <item x="448"/>
        <item x="99"/>
        <item x="590"/>
        <item x="363"/>
        <item x="409"/>
        <item x="620"/>
        <item x="428"/>
        <item x="133"/>
        <item x="411"/>
        <item x="113"/>
        <item x="626"/>
        <item x="11"/>
        <item x="17"/>
        <item x="361"/>
        <item x="15"/>
        <item x="92"/>
        <item x="150"/>
        <item x="256"/>
        <item x="149"/>
        <item x="242"/>
        <item x="366"/>
        <item x="473"/>
        <item x="415"/>
        <item x="281"/>
        <item x="336"/>
        <item x="579"/>
        <item x="258"/>
        <item x="12"/>
        <item x="18"/>
        <item x="88"/>
        <item x="300"/>
        <item x="121"/>
        <item x="362"/>
        <item x="153"/>
        <item x="545"/>
        <item x="68"/>
        <item x="373"/>
        <item x="478"/>
        <item x="305"/>
        <item x="207"/>
        <item x="239"/>
        <item x="85"/>
        <item x="600"/>
        <item x="222"/>
        <item x="284"/>
        <item x="6"/>
        <item x="564"/>
        <item x="168"/>
        <item x="686"/>
        <item x="42"/>
        <item x="367"/>
        <item x="262"/>
        <item x="550"/>
        <item x="542"/>
        <item x="516"/>
        <item x="460"/>
        <item x="509"/>
        <item x="72"/>
        <item x="244"/>
        <item x="541"/>
        <item x="100"/>
        <item x="364"/>
        <item x="654"/>
        <item x="465"/>
        <item x="533"/>
        <item x="280"/>
        <item x="20"/>
        <item x="501"/>
        <item x="480"/>
        <item x="650"/>
        <item x="345"/>
        <item x="549"/>
        <item x="687"/>
        <item x="523"/>
        <item x="189"/>
        <item x="471"/>
        <item x="372"/>
        <item x="146"/>
        <item x="640"/>
        <item x="266"/>
        <item x="31"/>
        <item x="341"/>
        <item x="311"/>
        <item x="38"/>
        <item x="175"/>
        <item x="47"/>
        <item x="245"/>
        <item x="522"/>
        <item x="110"/>
        <item x="250"/>
        <item x="508"/>
        <item x="202"/>
        <item x="33"/>
        <item x="174"/>
        <item x="505"/>
        <item x="629"/>
        <item x="166"/>
        <item x="646"/>
        <item x="29"/>
        <item x="303"/>
        <item x="43"/>
        <item x="264"/>
        <item x="408"/>
        <item x="93"/>
        <item x="388"/>
        <item x="532"/>
        <item x="118"/>
        <item x="584"/>
        <item x="226"/>
        <item x="28"/>
        <item x="381"/>
        <item x="36"/>
        <item x="21"/>
        <item x="436"/>
        <item x="218"/>
        <item x="375"/>
        <item x="73"/>
        <item x="656"/>
        <item x="383"/>
        <item x="434"/>
        <item x="551"/>
        <item x="333"/>
        <item x="101"/>
        <item x="451"/>
        <item x="604"/>
        <item x="394"/>
        <item x="260"/>
        <item x="397"/>
        <item x="419"/>
        <item x="566"/>
        <item x="611"/>
        <item x="314"/>
        <item x="403"/>
        <item x="10"/>
        <item x="344"/>
        <item x="186"/>
        <item x="323"/>
        <item x="162"/>
        <item x="504"/>
        <item x="274"/>
        <item x="580"/>
        <item x="328"/>
        <item x="458"/>
        <item x="607"/>
        <item x="109"/>
        <item x="574"/>
        <item x="155"/>
        <item x="405"/>
        <item x="132"/>
        <item x="213"/>
        <item x="442"/>
        <item x="131"/>
        <item x="301"/>
        <item x="609"/>
        <item x="197"/>
        <item x="89"/>
        <item x="326"/>
        <item x="491"/>
        <item x="160"/>
        <item x="107"/>
        <item x="384"/>
        <item x="479"/>
        <item x="188"/>
        <item x="475"/>
        <item x="246"/>
        <item x="19"/>
        <item x="634"/>
        <item x="637"/>
        <item x="235"/>
        <item x="252"/>
        <item x="500"/>
        <item x="453"/>
        <item x="44"/>
        <item x="356"/>
        <item x="170"/>
        <item x="575"/>
        <item x="466"/>
        <item x="376"/>
        <item x="638"/>
        <item x="98"/>
        <item x="318"/>
        <item x="511"/>
        <item x="335"/>
        <item x="282"/>
        <item x="507"/>
        <item x="418"/>
        <item x="502"/>
        <item x="143"/>
        <item x="414"/>
        <item x="605"/>
        <item x="9"/>
        <item x="294"/>
        <item x="544"/>
        <item x="53"/>
        <item x="391"/>
        <item x="585"/>
        <item x="234"/>
        <item x="631"/>
        <item x="606"/>
        <item x="469"/>
        <item x="176"/>
        <item x="483"/>
        <item x="518"/>
        <item x="389"/>
        <item x="66"/>
        <item x="528"/>
        <item x="438"/>
        <item x="288"/>
        <item x="195"/>
        <item x="298"/>
        <item x="120"/>
        <item x="482"/>
        <item x="618"/>
        <item x="112"/>
        <item x="201"/>
        <item x="674"/>
        <item x="306"/>
        <item x="400"/>
        <item x="437"/>
        <item x="97"/>
        <item x="396"/>
        <item x="54"/>
        <item x="521"/>
        <item x="103"/>
        <item x="295"/>
        <item x="71"/>
        <item x="588"/>
        <item x="515"/>
        <item x="519"/>
        <item x="625"/>
        <item x="200"/>
        <item x="624"/>
        <item x="578"/>
        <item x="440"/>
        <item x="240"/>
        <item x="259"/>
        <item x="347"/>
        <item x="441"/>
        <item x="13"/>
        <item x="525"/>
        <item x="261"/>
        <item x="180"/>
        <item x="24"/>
        <item x="489"/>
        <item x="645"/>
        <item x="63"/>
        <item x="684"/>
        <item x="562"/>
        <item x="540"/>
        <item x="658"/>
        <item x="421"/>
        <item x="190"/>
        <item x="538"/>
        <item x="124"/>
        <item x="662"/>
        <item x="338"/>
        <item x="547"/>
        <item x="454"/>
        <item x="459"/>
        <item x="635"/>
        <item x="70"/>
        <item x="636"/>
        <item x="664"/>
        <item x="633"/>
        <item x="353"/>
        <item x="158"/>
        <item x="37"/>
        <item x="191"/>
        <item x="498"/>
        <item x="536"/>
        <item x="506"/>
        <item x="287"/>
        <item x="593"/>
        <item x="444"/>
        <item x="349"/>
        <item x="156"/>
        <item x="464"/>
        <item x="329"/>
        <item x="128"/>
        <item x="666"/>
        <item x="485"/>
        <item x="304"/>
        <item x="254"/>
        <item x="446"/>
        <item x="430"/>
        <item x="534"/>
        <item x="228"/>
        <item x="350"/>
        <item x="238"/>
        <item x="2"/>
        <item x="199"/>
        <item x="539"/>
        <item x="675"/>
        <item x="233"/>
        <item x="277"/>
        <item x="402"/>
        <item x="343"/>
        <item x="452"/>
        <item x="450"/>
        <item x="617"/>
        <item x="395"/>
        <item x="74"/>
        <item x="307"/>
        <item x="623"/>
        <item x="208"/>
        <item x="443"/>
        <item x="196"/>
        <item x="398"/>
        <item x="232"/>
        <item x="134"/>
        <item x="613"/>
        <item x="212"/>
        <item x="476"/>
        <item x="676"/>
        <item x="688"/>
        <item x="416"/>
        <item x="223"/>
        <item x="385"/>
        <item x="206"/>
        <item x="157"/>
        <item x="439"/>
        <item x="610"/>
        <item x="297"/>
        <item x="527"/>
        <item x="690"/>
        <item x="225"/>
        <item x="368"/>
        <item x="337"/>
        <item x="224"/>
        <item x="535"/>
        <item x="111"/>
        <item x="677"/>
        <item x="598"/>
        <item x="622"/>
        <item x="325"/>
        <item x="659"/>
        <item x="487"/>
        <item x="672"/>
        <item x="187"/>
        <item x="139"/>
        <item x="628"/>
        <item x="365"/>
        <item x="67"/>
        <item x="641"/>
        <item x="178"/>
        <item x="144"/>
        <item x="286"/>
        <item x="177"/>
        <item x="123"/>
        <item x="127"/>
        <item x="80"/>
        <item x="185"/>
        <item x="205"/>
        <item x="313"/>
        <item x="348"/>
        <item x="229"/>
        <item x="296"/>
        <item x="96"/>
        <item x="589"/>
        <item x="474"/>
        <item x="216"/>
        <item x="514"/>
        <item x="512"/>
        <item x="129"/>
        <item x="358"/>
        <item x="555"/>
        <item x="616"/>
        <item x="4"/>
        <item x="126"/>
        <item x="231"/>
        <item x="455"/>
        <item x="679"/>
        <item x="548"/>
        <item t="default"/>
      </items>
    </pivotField>
    <pivotField showAll="0">
      <items count="13">
        <item x="10"/>
        <item x="5"/>
        <item x="7"/>
        <item x="3"/>
        <item x="9"/>
        <item x="4"/>
        <item x="11"/>
        <item x="6"/>
        <item x="1"/>
        <item x="0"/>
        <item x="8"/>
        <item x="2"/>
        <item t="default"/>
      </items>
    </pivotField>
    <pivotField showAll="0">
      <items count="14">
        <item x="10"/>
        <item x="11"/>
        <item x="4"/>
        <item x="8"/>
        <item x="9"/>
        <item x="6"/>
        <item x="5"/>
        <item x="1"/>
        <item x="2"/>
        <item x="0"/>
        <item x="12"/>
        <item x="3"/>
        <item x="7"/>
        <item t="default"/>
      </items>
    </pivotField>
    <pivotField axis="axisRow" numFmtId="165"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sd="0"/>
      </items>
    </pivotField>
    <pivotField showAll="0"/>
    <pivotField numFmtId="165" showAll="0"/>
    <pivotField numFmtId="165" showAll="0"/>
    <pivotField showAll="0"/>
    <pivotField numFmtId="165" showAll="0"/>
    <pivotField numFmtId="165" showAll="0"/>
    <pivotField numFmtId="165" showAll="0"/>
    <pivotField numFmtId="165" showAll="0"/>
  </pivotFields>
  <rowFields count="1">
    <field x="4"/>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Number_of_Customers_Per_Day (any given day)"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873A76-9500-4708-9E63-1D13767F754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arketing Data">
  <location ref="Q16:R37" firstHeaderRow="1" firstDataRow="1" firstDataCol="1"/>
  <pivotFields count="13">
    <pivotField showAll="0"/>
    <pivotField numFmtId="166" showAll="0">
      <items count="695">
        <item x="467"/>
        <item x="496"/>
        <item x="154"/>
        <item x="597"/>
        <item x="299"/>
        <item x="661"/>
        <item x="312"/>
        <item x="125"/>
        <item x="503"/>
        <item x="46"/>
        <item x="693"/>
        <item x="147"/>
        <item x="655"/>
        <item x="142"/>
        <item x="91"/>
        <item h="1" x="543"/>
        <item x="683"/>
        <item x="14"/>
        <item x="309"/>
        <item x="591"/>
        <item x="627"/>
        <item x="369"/>
        <item x="214"/>
        <item x="692"/>
        <item x="352"/>
        <item x="332"/>
        <item x="136"/>
        <item x="25"/>
        <item x="64"/>
        <item x="248"/>
        <item x="667"/>
        <item x="573"/>
        <item x="651"/>
        <item x="251"/>
        <item x="595"/>
        <item x="198"/>
        <item x="670"/>
        <item x="315"/>
        <item x="61"/>
        <item x="340"/>
        <item x="601"/>
        <item x="401"/>
        <item x="151"/>
        <item x="171"/>
        <item x="673"/>
        <item x="50"/>
        <item x="249"/>
        <item x="52"/>
        <item x="433"/>
        <item x="7"/>
        <item x="3"/>
        <item x="563"/>
        <item x="359"/>
        <item x="167"/>
        <item x="427"/>
        <item x="236"/>
        <item x="561"/>
        <item x="69"/>
        <item x="55"/>
        <item x="273"/>
        <item x="647"/>
        <item x="321"/>
        <item x="553"/>
        <item x="16"/>
        <item x="660"/>
        <item x="276"/>
        <item x="172"/>
        <item x="241"/>
        <item x="219"/>
        <item x="130"/>
        <item x="5"/>
        <item x="339"/>
        <item x="115"/>
        <item x="317"/>
        <item x="34"/>
        <item x="652"/>
        <item x="319"/>
        <item x="417"/>
        <item x="520"/>
        <item x="122"/>
        <item x="621"/>
        <item x="554"/>
        <item x="285"/>
        <item x="594"/>
        <item x="386"/>
        <item x="354"/>
        <item x="81"/>
        <item x="35"/>
        <item x="445"/>
        <item x="546"/>
        <item x="406"/>
        <item x="470"/>
        <item x="272"/>
        <item x="565"/>
        <item x="181"/>
        <item x="494"/>
        <item x="374"/>
        <item x="102"/>
        <item x="567"/>
        <item x="209"/>
        <item x="290"/>
        <item x="330"/>
        <item x="557"/>
        <item x="331"/>
        <item x="559"/>
        <item x="56"/>
        <item x="203"/>
        <item x="22"/>
        <item x="65"/>
        <item x="26"/>
        <item x="141"/>
        <item x="119"/>
        <item x="619"/>
        <item x="270"/>
        <item x="657"/>
        <item x="184"/>
        <item x="75"/>
        <item x="247"/>
        <item x="689"/>
        <item x="268"/>
        <item x="237"/>
        <item x="568"/>
        <item x="648"/>
        <item x="267"/>
        <item x="76"/>
        <item x="275"/>
        <item x="513"/>
        <item x="163"/>
        <item x="587"/>
        <item x="138"/>
        <item x="691"/>
        <item x="681"/>
        <item x="599"/>
        <item x="308"/>
        <item x="632"/>
        <item x="58"/>
        <item x="517"/>
        <item x="87"/>
        <item x="392"/>
        <item x="556"/>
        <item x="499"/>
        <item x="468"/>
        <item x="159"/>
        <item x="569"/>
        <item x="495"/>
        <item x="608"/>
        <item x="104"/>
        <item x="360"/>
        <item x="79"/>
        <item x="643"/>
        <item x="380"/>
        <item x="137"/>
        <item x="227"/>
        <item x="630"/>
        <item x="106"/>
        <item x="116"/>
        <item x="57"/>
        <item x="152"/>
        <item x="117"/>
        <item x="583"/>
        <item x="462"/>
        <item x="612"/>
        <item x="463"/>
        <item x="671"/>
        <item x="524"/>
        <item x="407"/>
        <item x="41"/>
        <item x="279"/>
        <item x="592"/>
        <item x="642"/>
        <item x="461"/>
        <item x="83"/>
        <item x="529"/>
        <item x="253"/>
        <item x="221"/>
        <item x="678"/>
        <item x="140"/>
        <item x="552"/>
        <item x="310"/>
        <item x="165"/>
        <item x="60"/>
        <item x="161"/>
        <item x="669"/>
        <item x="426"/>
        <item x="393"/>
        <item x="182"/>
        <item x="1"/>
        <item x="27"/>
        <item x="447"/>
        <item x="82"/>
        <item x="390"/>
        <item x="108"/>
        <item x="577"/>
        <item x="334"/>
        <item x="404"/>
        <item x="571"/>
        <item x="105"/>
        <item x="435"/>
        <item x="488"/>
        <item x="135"/>
        <item x="194"/>
        <item x="210"/>
        <item x="0"/>
        <item x="472"/>
        <item x="412"/>
        <item x="192"/>
        <item x="271"/>
        <item x="576"/>
        <item x="90"/>
        <item x="95"/>
        <item x="23"/>
        <item x="420"/>
        <item x="220"/>
        <item x="431"/>
        <item x="183"/>
        <item x="387"/>
        <item x="169"/>
        <item x="342"/>
        <item x="351"/>
        <item x="582"/>
        <item x="560"/>
        <item x="432"/>
        <item x="379"/>
        <item x="278"/>
        <item x="456"/>
        <item x="665"/>
        <item x="39"/>
        <item x="230"/>
        <item x="346"/>
        <item x="682"/>
        <item x="423"/>
        <item x="292"/>
        <item x="668"/>
        <item x="114"/>
        <item x="78"/>
        <item x="255"/>
        <item x="425"/>
        <item x="572"/>
        <item x="653"/>
        <item x="530"/>
        <item x="84"/>
        <item x="377"/>
        <item x="283"/>
        <item x="269"/>
        <item x="324"/>
        <item x="289"/>
        <item x="320"/>
        <item x="481"/>
        <item x="537"/>
        <item x="490"/>
        <item x="48"/>
        <item x="614"/>
        <item x="422"/>
        <item x="429"/>
        <item x="51"/>
        <item x="639"/>
        <item x="193"/>
        <item x="457"/>
        <item x="211"/>
        <item x="145"/>
        <item x="265"/>
        <item x="413"/>
        <item x="493"/>
        <item x="558"/>
        <item x="484"/>
        <item x="302"/>
        <item x="30"/>
        <item x="316"/>
        <item x="32"/>
        <item x="649"/>
        <item x="586"/>
        <item x="382"/>
        <item x="449"/>
        <item x="370"/>
        <item x="148"/>
        <item x="40"/>
        <item x="59"/>
        <item x="355"/>
        <item x="179"/>
        <item x="257"/>
        <item x="615"/>
        <item x="215"/>
        <item x="94"/>
        <item x="680"/>
        <item x="526"/>
        <item x="399"/>
        <item x="410"/>
        <item x="62"/>
        <item x="531"/>
        <item x="424"/>
        <item x="570"/>
        <item x="486"/>
        <item x="685"/>
        <item x="322"/>
        <item x="596"/>
        <item x="293"/>
        <item x="581"/>
        <item x="602"/>
        <item x="243"/>
        <item x="644"/>
        <item x="603"/>
        <item x="357"/>
        <item x="510"/>
        <item x="164"/>
        <item x="291"/>
        <item x="217"/>
        <item x="371"/>
        <item x="8"/>
        <item x="173"/>
        <item x="263"/>
        <item x="497"/>
        <item x="378"/>
        <item x="477"/>
        <item x="45"/>
        <item x="49"/>
        <item x="204"/>
        <item x="86"/>
        <item x="663"/>
        <item x="327"/>
        <item x="492"/>
        <item x="77"/>
        <item x="448"/>
        <item x="99"/>
        <item x="590"/>
        <item x="363"/>
        <item x="409"/>
        <item x="620"/>
        <item x="428"/>
        <item x="133"/>
        <item x="411"/>
        <item x="113"/>
        <item x="626"/>
        <item x="11"/>
        <item x="17"/>
        <item x="361"/>
        <item x="15"/>
        <item x="92"/>
        <item x="150"/>
        <item x="256"/>
        <item x="149"/>
        <item x="242"/>
        <item x="366"/>
        <item x="473"/>
        <item x="415"/>
        <item x="281"/>
        <item x="336"/>
        <item x="579"/>
        <item x="258"/>
        <item x="12"/>
        <item x="18"/>
        <item x="88"/>
        <item x="300"/>
        <item x="121"/>
        <item x="362"/>
        <item x="153"/>
        <item x="545"/>
        <item x="68"/>
        <item x="373"/>
        <item x="478"/>
        <item x="305"/>
        <item x="207"/>
        <item x="239"/>
        <item x="85"/>
        <item x="600"/>
        <item x="222"/>
        <item x="284"/>
        <item x="6"/>
        <item x="564"/>
        <item x="168"/>
        <item x="686"/>
        <item x="42"/>
        <item x="367"/>
        <item x="262"/>
        <item x="550"/>
        <item x="542"/>
        <item x="516"/>
        <item x="460"/>
        <item x="509"/>
        <item x="72"/>
        <item x="244"/>
        <item x="541"/>
        <item x="100"/>
        <item x="364"/>
        <item x="654"/>
        <item x="465"/>
        <item x="533"/>
        <item x="280"/>
        <item x="20"/>
        <item x="501"/>
        <item x="480"/>
        <item x="650"/>
        <item x="345"/>
        <item x="549"/>
        <item x="687"/>
        <item x="523"/>
        <item x="189"/>
        <item x="471"/>
        <item x="372"/>
        <item x="146"/>
        <item x="640"/>
        <item x="266"/>
        <item x="31"/>
        <item x="341"/>
        <item x="311"/>
        <item x="38"/>
        <item x="175"/>
        <item x="47"/>
        <item x="245"/>
        <item x="522"/>
        <item x="110"/>
        <item x="250"/>
        <item x="508"/>
        <item x="202"/>
        <item x="33"/>
        <item x="174"/>
        <item x="505"/>
        <item x="629"/>
        <item x="166"/>
        <item x="646"/>
        <item x="29"/>
        <item x="303"/>
        <item x="43"/>
        <item x="264"/>
        <item x="408"/>
        <item x="93"/>
        <item x="388"/>
        <item x="532"/>
        <item x="118"/>
        <item x="584"/>
        <item x="226"/>
        <item x="28"/>
        <item x="381"/>
        <item x="36"/>
        <item x="21"/>
        <item x="436"/>
        <item x="218"/>
        <item x="375"/>
        <item x="73"/>
        <item x="656"/>
        <item x="383"/>
        <item x="434"/>
        <item x="551"/>
        <item x="333"/>
        <item x="101"/>
        <item x="451"/>
        <item x="604"/>
        <item x="394"/>
        <item x="260"/>
        <item x="397"/>
        <item x="419"/>
        <item x="566"/>
        <item x="611"/>
        <item x="314"/>
        <item x="403"/>
        <item x="10"/>
        <item x="344"/>
        <item x="186"/>
        <item x="323"/>
        <item x="162"/>
        <item x="504"/>
        <item x="274"/>
        <item x="580"/>
        <item x="328"/>
        <item x="458"/>
        <item x="607"/>
        <item x="109"/>
        <item x="574"/>
        <item x="155"/>
        <item x="405"/>
        <item x="132"/>
        <item x="213"/>
        <item x="442"/>
        <item x="131"/>
        <item x="301"/>
        <item x="609"/>
        <item x="197"/>
        <item x="89"/>
        <item x="326"/>
        <item x="491"/>
        <item x="160"/>
        <item x="107"/>
        <item x="384"/>
        <item x="479"/>
        <item x="188"/>
        <item x="475"/>
        <item x="246"/>
        <item x="19"/>
        <item x="634"/>
        <item x="637"/>
        <item x="235"/>
        <item x="252"/>
        <item x="500"/>
        <item x="453"/>
        <item x="44"/>
        <item x="356"/>
        <item x="170"/>
        <item x="575"/>
        <item x="466"/>
        <item x="376"/>
        <item x="638"/>
        <item x="98"/>
        <item x="318"/>
        <item x="511"/>
        <item x="335"/>
        <item x="282"/>
        <item x="507"/>
        <item x="418"/>
        <item x="502"/>
        <item x="143"/>
        <item x="414"/>
        <item x="605"/>
        <item x="9"/>
        <item x="294"/>
        <item x="544"/>
        <item x="53"/>
        <item x="391"/>
        <item x="585"/>
        <item x="234"/>
        <item x="631"/>
        <item x="606"/>
        <item x="469"/>
        <item x="176"/>
        <item x="483"/>
        <item x="518"/>
        <item x="389"/>
        <item x="66"/>
        <item x="528"/>
        <item x="438"/>
        <item x="288"/>
        <item x="195"/>
        <item x="298"/>
        <item x="120"/>
        <item x="482"/>
        <item x="618"/>
        <item x="112"/>
        <item x="201"/>
        <item x="674"/>
        <item x="306"/>
        <item x="400"/>
        <item x="437"/>
        <item x="97"/>
        <item x="396"/>
        <item x="54"/>
        <item x="521"/>
        <item x="103"/>
        <item x="295"/>
        <item x="71"/>
        <item x="588"/>
        <item x="515"/>
        <item x="519"/>
        <item x="625"/>
        <item x="200"/>
        <item x="624"/>
        <item x="578"/>
        <item x="440"/>
        <item x="240"/>
        <item x="259"/>
        <item x="347"/>
        <item x="441"/>
        <item x="13"/>
        <item x="525"/>
        <item x="261"/>
        <item x="180"/>
        <item x="24"/>
        <item x="489"/>
        <item x="645"/>
        <item x="63"/>
        <item x="684"/>
        <item x="562"/>
        <item x="540"/>
        <item x="658"/>
        <item x="421"/>
        <item x="190"/>
        <item x="538"/>
        <item x="124"/>
        <item x="662"/>
        <item x="338"/>
        <item x="547"/>
        <item x="454"/>
        <item x="459"/>
        <item x="635"/>
        <item x="70"/>
        <item x="636"/>
        <item x="664"/>
        <item x="633"/>
        <item x="353"/>
        <item x="158"/>
        <item x="37"/>
        <item x="191"/>
        <item x="498"/>
        <item x="536"/>
        <item x="506"/>
        <item x="287"/>
        <item x="593"/>
        <item x="444"/>
        <item x="349"/>
        <item x="156"/>
        <item x="464"/>
        <item x="329"/>
        <item x="128"/>
        <item x="666"/>
        <item x="485"/>
        <item x="304"/>
        <item x="254"/>
        <item x="446"/>
        <item x="430"/>
        <item x="534"/>
        <item x="228"/>
        <item x="350"/>
        <item x="238"/>
        <item x="2"/>
        <item x="199"/>
        <item x="539"/>
        <item x="675"/>
        <item x="233"/>
        <item x="277"/>
        <item x="402"/>
        <item x="343"/>
        <item x="452"/>
        <item x="450"/>
        <item x="617"/>
        <item x="395"/>
        <item x="74"/>
        <item x="307"/>
        <item x="623"/>
        <item x="208"/>
        <item x="443"/>
        <item x="196"/>
        <item x="398"/>
        <item x="232"/>
        <item x="134"/>
        <item x="613"/>
        <item x="212"/>
        <item x="476"/>
        <item x="676"/>
        <item x="688"/>
        <item x="416"/>
        <item x="223"/>
        <item x="385"/>
        <item x="206"/>
        <item x="157"/>
        <item x="439"/>
        <item x="610"/>
        <item x="297"/>
        <item x="527"/>
        <item x="690"/>
        <item x="225"/>
        <item x="368"/>
        <item x="337"/>
        <item x="224"/>
        <item x="535"/>
        <item x="111"/>
        <item x="677"/>
        <item x="598"/>
        <item x="622"/>
        <item x="325"/>
        <item x="659"/>
        <item x="487"/>
        <item x="672"/>
        <item x="187"/>
        <item x="139"/>
        <item x="628"/>
        <item x="365"/>
        <item x="67"/>
        <item x="641"/>
        <item x="178"/>
        <item x="144"/>
        <item x="286"/>
        <item x="177"/>
        <item x="123"/>
        <item x="127"/>
        <item x="80"/>
        <item x="185"/>
        <item x="205"/>
        <item x="313"/>
        <item x="348"/>
        <item x="229"/>
        <item x="296"/>
        <item x="96"/>
        <item x="589"/>
        <item x="474"/>
        <item x="216"/>
        <item x="514"/>
        <item x="512"/>
        <item x="129"/>
        <item x="358"/>
        <item x="555"/>
        <item x="616"/>
        <item x="4"/>
        <item x="126"/>
        <item x="231"/>
        <item x="455"/>
        <item x="679"/>
        <item x="548"/>
        <item t="default"/>
      </items>
    </pivotField>
    <pivotField showAll="0">
      <items count="13">
        <item x="10"/>
        <item x="5"/>
        <item x="7"/>
        <item x="3"/>
        <item x="9"/>
        <item x="4"/>
        <item x="11"/>
        <item x="6"/>
        <item x="1"/>
        <item x="0"/>
        <item x="8"/>
        <item x="2"/>
        <item t="default"/>
      </items>
    </pivotField>
    <pivotField showAll="0">
      <items count="14">
        <item x="10"/>
        <item x="11"/>
        <item x="4"/>
        <item x="8"/>
        <item x="9"/>
        <item x="6"/>
        <item x="5"/>
        <item x="1"/>
        <item x="2"/>
        <item x="0"/>
        <item x="12"/>
        <item x="3"/>
        <item x="7"/>
        <item t="default"/>
      </items>
    </pivotField>
    <pivotField axis="axisRow" numFmtId="165"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sd="0"/>
      </items>
    </pivotField>
    <pivotField showAll="0"/>
    <pivotField dataField="1" numFmtId="165" showAll="0"/>
    <pivotField numFmtId="165" showAll="0"/>
    <pivotField showAll="0"/>
    <pivotField numFmtId="165" showAll="0"/>
    <pivotField numFmtId="165" showAll="0"/>
    <pivotField numFmtId="165" showAll="0"/>
    <pivotField numFmtId="165" showAll="0"/>
  </pivotFields>
  <rowFields count="1">
    <field x="4"/>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Operational Profit - Daily Revenue" fld="6" baseField="0" baseItem="0" numFmtId="165"/>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0DC956-8830-464B-8102-ACAF70A757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Footfall">
  <location ref="AI17:AJ28" firstHeaderRow="1" firstDataRow="1" firstDataCol="1"/>
  <pivotFields count="13">
    <pivotField showAll="0"/>
    <pivotField numFmtId="166" showAll="0">
      <items count="695">
        <item x="467"/>
        <item x="496"/>
        <item x="154"/>
        <item x="597"/>
        <item x="299"/>
        <item x="661"/>
        <item x="312"/>
        <item x="125"/>
        <item x="503"/>
        <item x="46"/>
        <item x="693"/>
        <item x="147"/>
        <item x="655"/>
        <item x="142"/>
        <item x="91"/>
        <item h="1" x="543"/>
        <item x="683"/>
        <item x="14"/>
        <item x="309"/>
        <item x="591"/>
        <item x="627"/>
        <item x="369"/>
        <item x="214"/>
        <item x="692"/>
        <item x="352"/>
        <item x="332"/>
        <item x="136"/>
        <item x="25"/>
        <item x="64"/>
        <item x="248"/>
        <item x="667"/>
        <item x="573"/>
        <item x="651"/>
        <item x="251"/>
        <item x="595"/>
        <item x="198"/>
        <item x="670"/>
        <item x="315"/>
        <item x="61"/>
        <item x="340"/>
        <item x="601"/>
        <item x="401"/>
        <item x="151"/>
        <item x="171"/>
        <item x="673"/>
        <item x="50"/>
        <item x="249"/>
        <item x="52"/>
        <item x="433"/>
        <item x="7"/>
        <item x="3"/>
        <item x="563"/>
        <item x="359"/>
        <item x="167"/>
        <item x="427"/>
        <item x="236"/>
        <item x="561"/>
        <item x="69"/>
        <item x="55"/>
        <item x="273"/>
        <item x="647"/>
        <item x="321"/>
        <item x="553"/>
        <item x="16"/>
        <item x="660"/>
        <item x="276"/>
        <item x="172"/>
        <item x="241"/>
        <item x="219"/>
        <item x="130"/>
        <item x="5"/>
        <item x="339"/>
        <item x="115"/>
        <item x="317"/>
        <item x="34"/>
        <item x="652"/>
        <item x="319"/>
        <item x="417"/>
        <item x="520"/>
        <item x="122"/>
        <item x="621"/>
        <item x="554"/>
        <item x="285"/>
        <item x="594"/>
        <item x="386"/>
        <item x="354"/>
        <item x="81"/>
        <item x="35"/>
        <item x="445"/>
        <item x="546"/>
        <item x="406"/>
        <item x="470"/>
        <item x="272"/>
        <item x="565"/>
        <item x="181"/>
        <item x="494"/>
        <item x="374"/>
        <item x="102"/>
        <item x="567"/>
        <item x="209"/>
        <item x="290"/>
        <item x="330"/>
        <item x="557"/>
        <item x="331"/>
        <item x="559"/>
        <item x="56"/>
        <item x="203"/>
        <item x="22"/>
        <item x="65"/>
        <item x="26"/>
        <item x="141"/>
        <item x="119"/>
        <item x="619"/>
        <item x="270"/>
        <item x="657"/>
        <item x="184"/>
        <item x="75"/>
        <item x="247"/>
        <item x="689"/>
        <item x="268"/>
        <item x="237"/>
        <item x="568"/>
        <item x="648"/>
        <item x="267"/>
        <item x="76"/>
        <item x="275"/>
        <item x="513"/>
        <item x="163"/>
        <item x="587"/>
        <item x="138"/>
        <item x="691"/>
        <item x="681"/>
        <item x="599"/>
        <item x="308"/>
        <item x="632"/>
        <item x="58"/>
        <item x="517"/>
        <item x="87"/>
        <item x="392"/>
        <item x="556"/>
        <item x="499"/>
        <item x="468"/>
        <item x="159"/>
        <item x="569"/>
        <item x="495"/>
        <item x="608"/>
        <item x="104"/>
        <item x="360"/>
        <item x="79"/>
        <item x="643"/>
        <item x="380"/>
        <item x="137"/>
        <item x="227"/>
        <item x="630"/>
        <item x="106"/>
        <item x="116"/>
        <item x="57"/>
        <item x="152"/>
        <item x="117"/>
        <item x="583"/>
        <item x="462"/>
        <item x="612"/>
        <item x="463"/>
        <item x="671"/>
        <item x="524"/>
        <item x="407"/>
        <item x="41"/>
        <item x="279"/>
        <item x="592"/>
        <item x="642"/>
        <item x="461"/>
        <item x="83"/>
        <item x="529"/>
        <item x="253"/>
        <item x="221"/>
        <item x="678"/>
        <item x="140"/>
        <item x="552"/>
        <item x="310"/>
        <item x="165"/>
        <item x="60"/>
        <item x="161"/>
        <item x="669"/>
        <item x="426"/>
        <item x="393"/>
        <item x="182"/>
        <item x="1"/>
        <item x="27"/>
        <item x="447"/>
        <item x="82"/>
        <item x="390"/>
        <item x="108"/>
        <item x="577"/>
        <item x="334"/>
        <item x="404"/>
        <item x="571"/>
        <item x="105"/>
        <item x="435"/>
        <item x="488"/>
        <item x="135"/>
        <item x="194"/>
        <item x="210"/>
        <item x="0"/>
        <item x="472"/>
        <item x="412"/>
        <item x="192"/>
        <item x="271"/>
        <item x="576"/>
        <item x="90"/>
        <item x="95"/>
        <item x="23"/>
        <item x="420"/>
        <item x="220"/>
        <item x="431"/>
        <item x="183"/>
        <item x="387"/>
        <item x="169"/>
        <item x="342"/>
        <item x="351"/>
        <item x="582"/>
        <item x="560"/>
        <item x="432"/>
        <item x="379"/>
        <item x="278"/>
        <item x="456"/>
        <item x="665"/>
        <item x="39"/>
        <item x="230"/>
        <item x="346"/>
        <item x="682"/>
        <item x="423"/>
        <item x="292"/>
        <item x="668"/>
        <item x="114"/>
        <item x="78"/>
        <item x="255"/>
        <item x="425"/>
        <item x="572"/>
        <item x="653"/>
        <item x="530"/>
        <item x="84"/>
        <item x="377"/>
        <item x="283"/>
        <item x="269"/>
        <item x="324"/>
        <item x="289"/>
        <item x="320"/>
        <item x="481"/>
        <item x="537"/>
        <item x="490"/>
        <item x="48"/>
        <item x="614"/>
        <item x="422"/>
        <item x="429"/>
        <item x="51"/>
        <item x="639"/>
        <item x="193"/>
        <item x="457"/>
        <item x="211"/>
        <item x="145"/>
        <item x="265"/>
        <item x="413"/>
        <item x="493"/>
        <item x="558"/>
        <item x="484"/>
        <item x="302"/>
        <item x="30"/>
        <item x="316"/>
        <item x="32"/>
        <item x="649"/>
        <item x="586"/>
        <item x="382"/>
        <item x="449"/>
        <item x="370"/>
        <item x="148"/>
        <item x="40"/>
        <item x="59"/>
        <item x="355"/>
        <item x="179"/>
        <item x="257"/>
        <item x="615"/>
        <item x="215"/>
        <item x="94"/>
        <item x="680"/>
        <item x="526"/>
        <item x="399"/>
        <item x="410"/>
        <item x="62"/>
        <item x="531"/>
        <item x="424"/>
        <item x="570"/>
        <item x="486"/>
        <item x="685"/>
        <item x="322"/>
        <item x="596"/>
        <item x="293"/>
        <item x="581"/>
        <item x="602"/>
        <item x="243"/>
        <item x="644"/>
        <item x="603"/>
        <item x="357"/>
        <item x="510"/>
        <item x="164"/>
        <item x="291"/>
        <item x="217"/>
        <item x="371"/>
        <item x="8"/>
        <item x="173"/>
        <item x="263"/>
        <item x="497"/>
        <item x="378"/>
        <item x="477"/>
        <item x="45"/>
        <item x="49"/>
        <item x="204"/>
        <item x="86"/>
        <item x="663"/>
        <item x="327"/>
        <item x="492"/>
        <item x="77"/>
        <item x="448"/>
        <item x="99"/>
        <item x="590"/>
        <item x="363"/>
        <item x="409"/>
        <item x="620"/>
        <item x="428"/>
        <item x="133"/>
        <item x="411"/>
        <item x="113"/>
        <item x="626"/>
        <item x="11"/>
        <item x="17"/>
        <item x="361"/>
        <item x="15"/>
        <item x="92"/>
        <item x="150"/>
        <item x="256"/>
        <item x="149"/>
        <item x="242"/>
        <item x="366"/>
        <item x="473"/>
        <item x="415"/>
        <item x="281"/>
        <item x="336"/>
        <item x="579"/>
        <item x="258"/>
        <item x="12"/>
        <item x="18"/>
        <item x="88"/>
        <item x="300"/>
        <item x="121"/>
        <item x="362"/>
        <item x="153"/>
        <item x="545"/>
        <item x="68"/>
        <item x="373"/>
        <item x="478"/>
        <item x="305"/>
        <item x="207"/>
        <item x="239"/>
        <item x="85"/>
        <item x="600"/>
        <item x="222"/>
        <item x="284"/>
        <item x="6"/>
        <item x="564"/>
        <item x="168"/>
        <item x="686"/>
        <item x="42"/>
        <item x="367"/>
        <item x="262"/>
        <item x="550"/>
        <item x="542"/>
        <item x="516"/>
        <item x="460"/>
        <item x="509"/>
        <item x="72"/>
        <item x="244"/>
        <item x="541"/>
        <item x="100"/>
        <item x="364"/>
        <item x="654"/>
        <item x="465"/>
        <item x="533"/>
        <item x="280"/>
        <item x="20"/>
        <item x="501"/>
        <item x="480"/>
        <item x="650"/>
        <item x="345"/>
        <item x="549"/>
        <item x="687"/>
        <item x="523"/>
        <item x="189"/>
        <item x="471"/>
        <item x="372"/>
        <item x="146"/>
        <item x="640"/>
        <item x="266"/>
        <item x="31"/>
        <item x="341"/>
        <item x="311"/>
        <item x="38"/>
        <item x="175"/>
        <item x="47"/>
        <item x="245"/>
        <item x="522"/>
        <item x="110"/>
        <item x="250"/>
        <item x="508"/>
        <item x="202"/>
        <item x="33"/>
        <item x="174"/>
        <item x="505"/>
        <item x="629"/>
        <item x="166"/>
        <item x="646"/>
        <item x="29"/>
        <item x="303"/>
        <item x="43"/>
        <item x="264"/>
        <item x="408"/>
        <item x="93"/>
        <item x="388"/>
        <item x="532"/>
        <item x="118"/>
        <item x="584"/>
        <item x="226"/>
        <item x="28"/>
        <item x="381"/>
        <item x="36"/>
        <item x="21"/>
        <item x="436"/>
        <item x="218"/>
        <item x="375"/>
        <item x="73"/>
        <item x="656"/>
        <item x="383"/>
        <item x="434"/>
        <item x="551"/>
        <item x="333"/>
        <item x="101"/>
        <item x="451"/>
        <item x="604"/>
        <item x="394"/>
        <item x="260"/>
        <item x="397"/>
        <item x="419"/>
        <item x="566"/>
        <item x="611"/>
        <item x="314"/>
        <item x="403"/>
        <item x="10"/>
        <item x="344"/>
        <item x="186"/>
        <item x="323"/>
        <item x="162"/>
        <item x="504"/>
        <item x="274"/>
        <item x="580"/>
        <item x="328"/>
        <item x="458"/>
        <item x="607"/>
        <item x="109"/>
        <item x="574"/>
        <item x="155"/>
        <item x="405"/>
        <item x="132"/>
        <item x="213"/>
        <item x="442"/>
        <item x="131"/>
        <item x="301"/>
        <item x="609"/>
        <item x="197"/>
        <item x="89"/>
        <item x="326"/>
        <item x="491"/>
        <item x="160"/>
        <item x="107"/>
        <item x="384"/>
        <item x="479"/>
        <item x="188"/>
        <item x="475"/>
        <item x="246"/>
        <item x="19"/>
        <item x="634"/>
        <item x="637"/>
        <item x="235"/>
        <item x="252"/>
        <item x="500"/>
        <item x="453"/>
        <item x="44"/>
        <item x="356"/>
        <item x="170"/>
        <item x="575"/>
        <item x="466"/>
        <item x="376"/>
        <item x="638"/>
        <item x="98"/>
        <item x="318"/>
        <item x="511"/>
        <item x="335"/>
        <item x="282"/>
        <item x="507"/>
        <item x="418"/>
        <item x="502"/>
        <item x="143"/>
        <item x="414"/>
        <item x="605"/>
        <item x="9"/>
        <item x="294"/>
        <item x="544"/>
        <item x="53"/>
        <item x="391"/>
        <item x="585"/>
        <item x="234"/>
        <item x="631"/>
        <item x="606"/>
        <item x="469"/>
        <item x="176"/>
        <item x="483"/>
        <item x="518"/>
        <item x="389"/>
        <item x="66"/>
        <item x="528"/>
        <item x="438"/>
        <item x="288"/>
        <item x="195"/>
        <item x="298"/>
        <item x="120"/>
        <item x="482"/>
        <item x="618"/>
        <item x="112"/>
        <item x="201"/>
        <item x="674"/>
        <item x="306"/>
        <item x="400"/>
        <item x="437"/>
        <item x="97"/>
        <item x="396"/>
        <item x="54"/>
        <item x="521"/>
        <item x="103"/>
        <item x="295"/>
        <item x="71"/>
        <item x="588"/>
        <item x="515"/>
        <item x="519"/>
        <item x="625"/>
        <item x="200"/>
        <item x="624"/>
        <item x="578"/>
        <item x="440"/>
        <item x="240"/>
        <item x="259"/>
        <item x="347"/>
        <item x="441"/>
        <item x="13"/>
        <item x="525"/>
        <item x="261"/>
        <item x="180"/>
        <item x="24"/>
        <item x="489"/>
        <item x="645"/>
        <item x="63"/>
        <item x="684"/>
        <item x="562"/>
        <item x="540"/>
        <item x="658"/>
        <item x="421"/>
        <item x="190"/>
        <item x="538"/>
        <item x="124"/>
        <item x="662"/>
        <item x="338"/>
        <item x="547"/>
        <item x="454"/>
        <item x="459"/>
        <item x="635"/>
        <item x="70"/>
        <item x="636"/>
        <item x="664"/>
        <item x="633"/>
        <item x="353"/>
        <item x="158"/>
        <item x="37"/>
        <item x="191"/>
        <item x="498"/>
        <item x="536"/>
        <item x="506"/>
        <item x="287"/>
        <item x="593"/>
        <item x="444"/>
        <item x="349"/>
        <item x="156"/>
        <item x="464"/>
        <item x="329"/>
        <item x="128"/>
        <item x="666"/>
        <item x="485"/>
        <item x="304"/>
        <item x="254"/>
        <item x="446"/>
        <item x="430"/>
        <item x="534"/>
        <item x="228"/>
        <item x="350"/>
        <item x="238"/>
        <item x="2"/>
        <item x="199"/>
        <item x="539"/>
        <item x="675"/>
        <item x="233"/>
        <item x="277"/>
        <item x="402"/>
        <item x="343"/>
        <item x="452"/>
        <item x="450"/>
        <item x="617"/>
        <item x="395"/>
        <item x="74"/>
        <item x="307"/>
        <item x="623"/>
        <item x="208"/>
        <item x="443"/>
        <item x="196"/>
        <item x="398"/>
        <item x="232"/>
        <item x="134"/>
        <item x="613"/>
        <item x="212"/>
        <item x="476"/>
        <item x="676"/>
        <item x="688"/>
        <item x="416"/>
        <item x="223"/>
        <item x="385"/>
        <item x="206"/>
        <item x="157"/>
        <item x="439"/>
        <item x="610"/>
        <item x="297"/>
        <item x="527"/>
        <item x="690"/>
        <item x="225"/>
        <item x="368"/>
        <item x="337"/>
        <item x="224"/>
        <item x="535"/>
        <item x="111"/>
        <item x="677"/>
        <item x="598"/>
        <item x="622"/>
        <item x="325"/>
        <item x="659"/>
        <item x="487"/>
        <item x="672"/>
        <item x="187"/>
        <item x="139"/>
        <item x="628"/>
        <item x="365"/>
        <item x="67"/>
        <item x="641"/>
        <item x="178"/>
        <item x="144"/>
        <item x="286"/>
        <item x="177"/>
        <item x="123"/>
        <item x="127"/>
        <item x="80"/>
        <item x="185"/>
        <item x="205"/>
        <item x="313"/>
        <item x="348"/>
        <item x="229"/>
        <item x="296"/>
        <item x="96"/>
        <item x="589"/>
        <item x="474"/>
        <item x="216"/>
        <item x="514"/>
        <item x="512"/>
        <item x="129"/>
        <item x="358"/>
        <item x="555"/>
        <item x="616"/>
        <item x="4"/>
        <item x="126"/>
        <item x="231"/>
        <item x="455"/>
        <item x="679"/>
        <item x="548"/>
        <item t="default"/>
      </items>
    </pivotField>
    <pivotField showAll="0">
      <items count="13">
        <item x="10"/>
        <item x="5"/>
        <item x="7"/>
        <item x="3"/>
        <item x="9"/>
        <item x="4"/>
        <item x="11"/>
        <item x="6"/>
        <item x="1"/>
        <item x="0"/>
        <item x="8"/>
        <item x="2"/>
        <item t="default"/>
      </items>
    </pivotField>
    <pivotField showAll="0">
      <items count="14">
        <item x="10"/>
        <item x="11"/>
        <item x="4"/>
        <item x="8"/>
        <item x="9"/>
        <item x="6"/>
        <item x="5"/>
        <item x="1"/>
        <item x="2"/>
        <item x="0"/>
        <item x="12"/>
        <item x="3"/>
        <item x="7"/>
        <item t="default"/>
      </items>
    </pivotField>
    <pivotField numFmtId="165" showAll="0"/>
    <pivotField axis="axisRow" showAll="0">
      <items count="13">
        <item x="0"/>
        <item x="1"/>
        <item x="2"/>
        <item x="3"/>
        <item x="4"/>
        <item x="5"/>
        <item x="6"/>
        <item x="7"/>
        <item x="8"/>
        <item x="9"/>
        <item x="10"/>
        <item x="11"/>
        <item t="default"/>
      </items>
    </pivotField>
    <pivotField dataField="1" numFmtId="165" showAll="0"/>
    <pivotField numFmtId="165" showAll="0"/>
    <pivotField showAll="0"/>
    <pivotField numFmtId="165" showAll="0"/>
    <pivotField numFmtId="165" showAll="0"/>
    <pivotField numFmtId="165" showAll="0"/>
    <pivotField numFmtId="165" showAll="0"/>
  </pivotFields>
  <rowFields count="1">
    <field x="5"/>
  </rowFields>
  <rowItems count="11">
    <i>
      <x v="1"/>
    </i>
    <i>
      <x v="2"/>
    </i>
    <i>
      <x v="3"/>
    </i>
    <i>
      <x v="4"/>
    </i>
    <i>
      <x v="5"/>
    </i>
    <i>
      <x v="6"/>
    </i>
    <i>
      <x v="7"/>
    </i>
    <i>
      <x v="8"/>
    </i>
    <i>
      <x v="9"/>
    </i>
    <i>
      <x v="10"/>
    </i>
    <i t="grand">
      <x/>
    </i>
  </rowItems>
  <colItems count="1">
    <i/>
  </colItems>
  <dataFields count="1">
    <dataField name="Operational Profit " fld="6" baseField="0" baseItem="0" numFmtId="165"/>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86635F-EAF1-4FCC-BE5F-5F1B6CA3FD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B186" firstHeaderRow="1" firstDataRow="1" firstDataCol="1"/>
  <pivotFields count="13">
    <pivotField showAll="0"/>
    <pivotField numFmtId="166" showAll="0">
      <items count="695">
        <item x="467"/>
        <item x="496"/>
        <item x="154"/>
        <item x="597"/>
        <item x="299"/>
        <item x="661"/>
        <item x="312"/>
        <item x="125"/>
        <item x="503"/>
        <item x="46"/>
        <item x="693"/>
        <item x="147"/>
        <item x="655"/>
        <item x="142"/>
        <item x="91"/>
        <item h="1" x="543"/>
        <item x="683"/>
        <item x="14"/>
        <item x="309"/>
        <item x="591"/>
        <item x="627"/>
        <item x="369"/>
        <item x="214"/>
        <item x="692"/>
        <item x="352"/>
        <item x="332"/>
        <item x="136"/>
        <item x="25"/>
        <item x="64"/>
        <item x="248"/>
        <item x="667"/>
        <item x="573"/>
        <item x="651"/>
        <item x="251"/>
        <item x="595"/>
        <item x="198"/>
        <item x="670"/>
        <item x="315"/>
        <item x="61"/>
        <item x="340"/>
        <item x="601"/>
        <item x="401"/>
        <item x="151"/>
        <item x="171"/>
        <item x="673"/>
        <item x="50"/>
        <item x="249"/>
        <item x="52"/>
        <item x="433"/>
        <item x="7"/>
        <item x="3"/>
        <item x="563"/>
        <item x="359"/>
        <item x="167"/>
        <item x="427"/>
        <item x="236"/>
        <item x="561"/>
        <item x="69"/>
        <item x="55"/>
        <item x="273"/>
        <item x="647"/>
        <item x="321"/>
        <item x="553"/>
        <item x="16"/>
        <item x="660"/>
        <item x="276"/>
        <item x="172"/>
        <item x="241"/>
        <item x="219"/>
        <item x="130"/>
        <item x="5"/>
        <item x="339"/>
        <item x="115"/>
        <item x="317"/>
        <item x="34"/>
        <item x="652"/>
        <item x="319"/>
        <item x="417"/>
        <item x="520"/>
        <item x="122"/>
        <item x="621"/>
        <item x="554"/>
        <item x="285"/>
        <item x="594"/>
        <item x="386"/>
        <item x="354"/>
        <item x="81"/>
        <item x="35"/>
        <item x="445"/>
        <item x="546"/>
        <item x="406"/>
        <item x="470"/>
        <item x="272"/>
        <item x="565"/>
        <item x="181"/>
        <item x="494"/>
        <item x="374"/>
        <item x="102"/>
        <item x="567"/>
        <item x="209"/>
        <item x="290"/>
        <item x="330"/>
        <item x="557"/>
        <item x="331"/>
        <item x="559"/>
        <item x="56"/>
        <item x="203"/>
        <item x="22"/>
        <item x="65"/>
        <item x="26"/>
        <item x="141"/>
        <item x="119"/>
        <item x="619"/>
        <item x="270"/>
        <item x="657"/>
        <item x="184"/>
        <item x="75"/>
        <item x="247"/>
        <item x="689"/>
        <item x="268"/>
        <item x="237"/>
        <item x="568"/>
        <item x="648"/>
        <item x="267"/>
        <item x="76"/>
        <item x="275"/>
        <item x="513"/>
        <item x="163"/>
        <item x="587"/>
        <item x="138"/>
        <item x="691"/>
        <item x="681"/>
        <item x="599"/>
        <item x="308"/>
        <item x="632"/>
        <item x="58"/>
        <item x="517"/>
        <item x="87"/>
        <item x="392"/>
        <item x="556"/>
        <item x="499"/>
        <item x="468"/>
        <item x="159"/>
        <item x="569"/>
        <item x="495"/>
        <item x="608"/>
        <item x="104"/>
        <item x="360"/>
        <item x="79"/>
        <item x="643"/>
        <item x="380"/>
        <item x="137"/>
        <item x="227"/>
        <item x="630"/>
        <item x="106"/>
        <item x="116"/>
        <item x="57"/>
        <item x="152"/>
        <item x="117"/>
        <item x="583"/>
        <item x="462"/>
        <item x="612"/>
        <item x="463"/>
        <item x="671"/>
        <item x="524"/>
        <item x="407"/>
        <item x="41"/>
        <item x="279"/>
        <item x="592"/>
        <item x="642"/>
        <item x="461"/>
        <item x="83"/>
        <item x="529"/>
        <item x="253"/>
        <item x="221"/>
        <item x="678"/>
        <item x="140"/>
        <item x="552"/>
        <item x="310"/>
        <item x="165"/>
        <item x="60"/>
        <item x="161"/>
        <item x="669"/>
        <item x="426"/>
        <item x="393"/>
        <item x="182"/>
        <item x="1"/>
        <item x="27"/>
        <item x="447"/>
        <item x="82"/>
        <item x="390"/>
        <item x="108"/>
        <item x="577"/>
        <item x="334"/>
        <item x="404"/>
        <item x="571"/>
        <item x="105"/>
        <item x="435"/>
        <item x="488"/>
        <item x="135"/>
        <item x="194"/>
        <item x="210"/>
        <item x="0"/>
        <item x="472"/>
        <item x="412"/>
        <item x="192"/>
        <item x="271"/>
        <item x="576"/>
        <item x="90"/>
        <item x="95"/>
        <item x="23"/>
        <item x="420"/>
        <item x="220"/>
        <item x="431"/>
        <item x="183"/>
        <item x="387"/>
        <item x="169"/>
        <item x="342"/>
        <item x="351"/>
        <item x="582"/>
        <item x="560"/>
        <item x="432"/>
        <item x="379"/>
        <item x="278"/>
        <item x="456"/>
        <item x="665"/>
        <item x="39"/>
        <item x="230"/>
        <item x="346"/>
        <item x="682"/>
        <item x="423"/>
        <item x="292"/>
        <item x="668"/>
        <item x="114"/>
        <item x="78"/>
        <item x="255"/>
        <item x="425"/>
        <item x="572"/>
        <item x="653"/>
        <item x="530"/>
        <item x="84"/>
        <item x="377"/>
        <item x="283"/>
        <item x="269"/>
        <item x="324"/>
        <item x="289"/>
        <item x="320"/>
        <item x="481"/>
        <item x="537"/>
        <item x="490"/>
        <item x="48"/>
        <item x="614"/>
        <item x="422"/>
        <item x="429"/>
        <item x="51"/>
        <item x="639"/>
        <item x="193"/>
        <item x="457"/>
        <item x="211"/>
        <item x="145"/>
        <item x="265"/>
        <item x="413"/>
        <item x="493"/>
        <item x="558"/>
        <item x="484"/>
        <item x="302"/>
        <item x="30"/>
        <item x="316"/>
        <item x="32"/>
        <item x="649"/>
        <item x="586"/>
        <item x="382"/>
        <item x="449"/>
        <item x="370"/>
        <item x="148"/>
        <item x="40"/>
        <item x="59"/>
        <item x="355"/>
        <item x="179"/>
        <item x="257"/>
        <item x="615"/>
        <item x="215"/>
        <item x="94"/>
        <item x="680"/>
        <item x="526"/>
        <item x="399"/>
        <item x="410"/>
        <item x="62"/>
        <item x="531"/>
        <item x="424"/>
        <item x="570"/>
        <item x="486"/>
        <item x="685"/>
        <item x="322"/>
        <item x="596"/>
        <item x="293"/>
        <item x="581"/>
        <item x="602"/>
        <item x="243"/>
        <item x="644"/>
        <item x="603"/>
        <item x="357"/>
        <item x="510"/>
        <item x="164"/>
        <item x="291"/>
        <item x="217"/>
        <item x="371"/>
        <item x="8"/>
        <item x="173"/>
        <item x="263"/>
        <item x="497"/>
        <item x="378"/>
        <item x="477"/>
        <item x="45"/>
        <item x="49"/>
        <item x="204"/>
        <item x="86"/>
        <item x="663"/>
        <item x="327"/>
        <item x="492"/>
        <item x="77"/>
        <item x="448"/>
        <item x="99"/>
        <item x="590"/>
        <item x="363"/>
        <item x="409"/>
        <item x="620"/>
        <item x="428"/>
        <item x="133"/>
        <item x="411"/>
        <item x="113"/>
        <item x="626"/>
        <item x="11"/>
        <item x="17"/>
        <item x="361"/>
        <item x="15"/>
        <item x="92"/>
        <item x="150"/>
        <item x="256"/>
        <item x="149"/>
        <item x="242"/>
        <item x="366"/>
        <item x="473"/>
        <item x="415"/>
        <item x="281"/>
        <item x="336"/>
        <item x="579"/>
        <item x="258"/>
        <item x="12"/>
        <item x="18"/>
        <item x="88"/>
        <item x="300"/>
        <item x="121"/>
        <item x="362"/>
        <item x="153"/>
        <item x="545"/>
        <item x="68"/>
        <item x="373"/>
        <item x="478"/>
        <item x="305"/>
        <item x="207"/>
        <item x="239"/>
        <item x="85"/>
        <item x="600"/>
        <item x="222"/>
        <item x="284"/>
        <item x="6"/>
        <item x="564"/>
        <item x="168"/>
        <item x="686"/>
        <item x="42"/>
        <item x="367"/>
        <item x="262"/>
        <item x="550"/>
        <item x="542"/>
        <item x="516"/>
        <item x="460"/>
        <item x="509"/>
        <item x="72"/>
        <item x="244"/>
        <item x="541"/>
        <item x="100"/>
        <item x="364"/>
        <item x="654"/>
        <item x="465"/>
        <item x="533"/>
        <item x="280"/>
        <item x="20"/>
        <item x="501"/>
        <item x="480"/>
        <item x="650"/>
        <item x="345"/>
        <item x="549"/>
        <item x="687"/>
        <item x="523"/>
        <item x="189"/>
        <item x="471"/>
        <item x="372"/>
        <item x="146"/>
        <item x="640"/>
        <item x="266"/>
        <item x="31"/>
        <item x="341"/>
        <item x="311"/>
        <item x="38"/>
        <item x="175"/>
        <item x="47"/>
        <item x="245"/>
        <item x="522"/>
        <item x="110"/>
        <item x="250"/>
        <item x="508"/>
        <item x="202"/>
        <item x="33"/>
        <item x="174"/>
        <item x="505"/>
        <item x="629"/>
        <item x="166"/>
        <item x="646"/>
        <item x="29"/>
        <item x="303"/>
        <item x="43"/>
        <item x="264"/>
        <item x="408"/>
        <item x="93"/>
        <item x="388"/>
        <item x="532"/>
        <item x="118"/>
        <item x="584"/>
        <item x="226"/>
        <item x="28"/>
        <item x="381"/>
        <item x="36"/>
        <item x="21"/>
        <item x="436"/>
        <item x="218"/>
        <item x="375"/>
        <item x="73"/>
        <item x="656"/>
        <item x="383"/>
        <item x="434"/>
        <item x="551"/>
        <item x="333"/>
        <item x="101"/>
        <item x="451"/>
        <item x="604"/>
        <item x="394"/>
        <item x="260"/>
        <item x="397"/>
        <item x="419"/>
        <item x="566"/>
        <item x="611"/>
        <item x="314"/>
        <item x="403"/>
        <item x="10"/>
        <item x="344"/>
        <item x="186"/>
        <item x="323"/>
        <item x="162"/>
        <item x="504"/>
        <item x="274"/>
        <item x="580"/>
        <item x="328"/>
        <item x="458"/>
        <item x="607"/>
        <item x="109"/>
        <item x="574"/>
        <item x="155"/>
        <item x="405"/>
        <item x="132"/>
        <item x="213"/>
        <item x="442"/>
        <item x="131"/>
        <item x="301"/>
        <item x="609"/>
        <item x="197"/>
        <item x="89"/>
        <item x="326"/>
        <item x="491"/>
        <item x="160"/>
        <item x="107"/>
        <item x="384"/>
        <item x="479"/>
        <item x="188"/>
        <item x="475"/>
        <item x="246"/>
        <item x="19"/>
        <item x="634"/>
        <item x="637"/>
        <item x="235"/>
        <item x="252"/>
        <item x="500"/>
        <item x="453"/>
        <item x="44"/>
        <item x="356"/>
        <item x="170"/>
        <item x="575"/>
        <item x="466"/>
        <item x="376"/>
        <item x="638"/>
        <item x="98"/>
        <item x="318"/>
        <item x="511"/>
        <item x="335"/>
        <item x="282"/>
        <item x="507"/>
        <item x="418"/>
        <item x="502"/>
        <item x="143"/>
        <item x="414"/>
        <item x="605"/>
        <item x="9"/>
        <item x="294"/>
        <item x="544"/>
        <item x="53"/>
        <item x="391"/>
        <item x="585"/>
        <item x="234"/>
        <item x="631"/>
        <item x="606"/>
        <item x="469"/>
        <item x="176"/>
        <item x="483"/>
        <item x="518"/>
        <item x="389"/>
        <item x="66"/>
        <item x="528"/>
        <item x="438"/>
        <item x="288"/>
        <item x="195"/>
        <item x="298"/>
        <item x="120"/>
        <item x="482"/>
        <item x="618"/>
        <item x="112"/>
        <item x="201"/>
        <item x="674"/>
        <item x="306"/>
        <item x="400"/>
        <item x="437"/>
        <item x="97"/>
        <item x="396"/>
        <item x="54"/>
        <item x="521"/>
        <item x="103"/>
        <item x="295"/>
        <item x="71"/>
        <item x="588"/>
        <item x="515"/>
        <item x="519"/>
        <item x="625"/>
        <item x="200"/>
        <item x="624"/>
        <item x="578"/>
        <item x="440"/>
        <item x="240"/>
        <item x="259"/>
        <item x="347"/>
        <item x="441"/>
        <item x="13"/>
        <item x="525"/>
        <item x="261"/>
        <item x="180"/>
        <item x="24"/>
        <item x="489"/>
        <item x="645"/>
        <item x="63"/>
        <item x="684"/>
        <item x="562"/>
        <item x="540"/>
        <item x="658"/>
        <item x="421"/>
        <item x="190"/>
        <item x="538"/>
        <item x="124"/>
        <item x="662"/>
        <item x="338"/>
        <item x="547"/>
        <item x="454"/>
        <item x="459"/>
        <item x="635"/>
        <item x="70"/>
        <item x="636"/>
        <item x="664"/>
        <item x="633"/>
        <item x="353"/>
        <item x="158"/>
        <item x="37"/>
        <item x="191"/>
        <item x="498"/>
        <item x="536"/>
        <item x="506"/>
        <item x="287"/>
        <item x="593"/>
        <item x="444"/>
        <item x="349"/>
        <item x="156"/>
        <item x="464"/>
        <item x="329"/>
        <item x="128"/>
        <item x="666"/>
        <item x="485"/>
        <item x="304"/>
        <item x="254"/>
        <item x="446"/>
        <item x="430"/>
        <item x="534"/>
        <item x="228"/>
        <item x="350"/>
        <item x="238"/>
        <item x="2"/>
        <item x="199"/>
        <item x="539"/>
        <item x="675"/>
        <item x="233"/>
        <item x="277"/>
        <item x="402"/>
        <item x="343"/>
        <item x="452"/>
        <item x="450"/>
        <item x="617"/>
        <item x="395"/>
        <item x="74"/>
        <item x="307"/>
        <item x="623"/>
        <item x="208"/>
        <item x="443"/>
        <item x="196"/>
        <item x="398"/>
        <item x="232"/>
        <item x="134"/>
        <item x="613"/>
        <item x="212"/>
        <item x="476"/>
        <item x="676"/>
        <item x="688"/>
        <item x="416"/>
        <item x="223"/>
        <item x="385"/>
        <item x="206"/>
        <item x="157"/>
        <item x="439"/>
        <item x="610"/>
        <item x="297"/>
        <item x="527"/>
        <item x="690"/>
        <item x="225"/>
        <item x="368"/>
        <item x="337"/>
        <item x="224"/>
        <item x="535"/>
        <item x="111"/>
        <item x="677"/>
        <item x="598"/>
        <item x="622"/>
        <item x="325"/>
        <item x="659"/>
        <item x="487"/>
        <item x="672"/>
        <item x="187"/>
        <item x="139"/>
        <item x="628"/>
        <item x="365"/>
        <item x="67"/>
        <item x="641"/>
        <item x="178"/>
        <item x="144"/>
        <item x="286"/>
        <item x="177"/>
        <item x="123"/>
        <item x="127"/>
        <item x="80"/>
        <item x="185"/>
        <item x="205"/>
        <item x="313"/>
        <item x="348"/>
        <item x="229"/>
        <item x="296"/>
        <item x="96"/>
        <item x="589"/>
        <item x="474"/>
        <item x="216"/>
        <item x="514"/>
        <item x="512"/>
        <item x="129"/>
        <item x="358"/>
        <item x="555"/>
        <item x="616"/>
        <item x="4"/>
        <item x="126"/>
        <item x="231"/>
        <item x="455"/>
        <item x="679"/>
        <item x="548"/>
        <item t="default"/>
      </items>
    </pivotField>
    <pivotField axis="axisRow" showAll="0">
      <items count="13">
        <item x="10"/>
        <item x="5"/>
        <item x="7"/>
        <item x="3"/>
        <item x="9"/>
        <item x="4"/>
        <item x="11"/>
        <item x="6"/>
        <item x="1"/>
        <item x="0"/>
        <item x="8"/>
        <item x="2"/>
        <item t="default"/>
      </items>
    </pivotField>
    <pivotField axis="axisRow" showAll="0">
      <items count="14">
        <item x="10"/>
        <item x="11"/>
        <item x="4"/>
        <item x="8"/>
        <item x="9"/>
        <item x="6"/>
        <item x="5"/>
        <item x="1"/>
        <item x="2"/>
        <item x="0"/>
        <item x="12"/>
        <item x="3"/>
        <item x="7"/>
        <item t="default"/>
      </items>
    </pivotField>
    <pivotField numFmtId="165" showAll="0"/>
    <pivotField showAll="0"/>
    <pivotField numFmtId="165" showAll="0"/>
    <pivotField numFmtId="165" showAll="0"/>
    <pivotField showAll="0"/>
    <pivotField numFmtId="165" showAll="0"/>
    <pivotField numFmtId="165" showAll="0"/>
    <pivotField numFmtId="165" showAll="0"/>
    <pivotField numFmtId="165" showAll="0"/>
  </pivotFields>
  <rowFields count="2">
    <field x="3"/>
    <field x="2"/>
  </rowFields>
  <rowItems count="17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r="1">
      <x v="2"/>
    </i>
    <i r="1">
      <x v="3"/>
    </i>
    <i r="1">
      <x v="4"/>
    </i>
    <i r="1">
      <x v="5"/>
    </i>
    <i r="1">
      <x v="6"/>
    </i>
    <i r="1">
      <x v="7"/>
    </i>
    <i r="1">
      <x v="8"/>
    </i>
    <i r="1">
      <x v="9"/>
    </i>
    <i r="1">
      <x v="10"/>
    </i>
    <i r="1">
      <x v="11"/>
    </i>
    <i>
      <x v="11"/>
    </i>
    <i r="1">
      <x/>
    </i>
    <i r="1">
      <x v="1"/>
    </i>
    <i r="1">
      <x v="2"/>
    </i>
    <i r="1">
      <x v="3"/>
    </i>
    <i r="1">
      <x v="4"/>
    </i>
    <i r="1">
      <x v="5"/>
    </i>
    <i r="1">
      <x v="6"/>
    </i>
    <i r="1">
      <x v="7"/>
    </i>
    <i r="1">
      <x v="8"/>
    </i>
    <i r="1">
      <x v="9"/>
    </i>
    <i r="1">
      <x v="10"/>
    </i>
    <i r="1">
      <x v="11"/>
    </i>
    <i>
      <x v="12"/>
    </i>
    <i r="1">
      <x/>
    </i>
    <i r="1">
      <x v="1"/>
    </i>
    <i r="1">
      <x v="2"/>
    </i>
    <i r="1">
      <x v="3"/>
    </i>
    <i r="1">
      <x v="4"/>
    </i>
    <i r="1">
      <x v="5"/>
    </i>
    <i r="1">
      <x v="6"/>
    </i>
    <i r="1">
      <x v="7"/>
    </i>
    <i r="1">
      <x v="8"/>
    </i>
    <i r="1">
      <x v="9"/>
    </i>
    <i r="1">
      <x v="10"/>
    </i>
    <i r="1">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805030-3DDD-4732-AEB8-D55D1C261CC1}"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arketing spend" colHeaderCaption="Foot traffic">
  <location ref="N43:X64" firstHeaderRow="1" firstDataRow="2" firstDataCol="1"/>
  <pivotFields count="13">
    <pivotField showAll="0"/>
    <pivotField numFmtId="166" showAll="0">
      <items count="695">
        <item x="467"/>
        <item x="496"/>
        <item x="154"/>
        <item x="597"/>
        <item x="299"/>
        <item x="661"/>
        <item x="312"/>
        <item x="125"/>
        <item x="503"/>
        <item x="46"/>
        <item x="693"/>
        <item x="147"/>
        <item x="655"/>
        <item x="142"/>
        <item x="91"/>
        <item h="1" x="543"/>
        <item x="683"/>
        <item x="14"/>
        <item x="309"/>
        <item x="591"/>
        <item x="627"/>
        <item x="369"/>
        <item x="214"/>
        <item x="692"/>
        <item x="352"/>
        <item x="332"/>
        <item x="136"/>
        <item x="25"/>
        <item x="64"/>
        <item x="248"/>
        <item x="667"/>
        <item x="573"/>
        <item x="651"/>
        <item x="251"/>
        <item x="595"/>
        <item x="198"/>
        <item x="670"/>
        <item x="315"/>
        <item x="61"/>
        <item x="340"/>
        <item x="601"/>
        <item x="401"/>
        <item x="151"/>
        <item x="171"/>
        <item x="673"/>
        <item x="50"/>
        <item x="249"/>
        <item x="52"/>
        <item x="433"/>
        <item x="7"/>
        <item x="3"/>
        <item x="563"/>
        <item x="359"/>
        <item x="167"/>
        <item x="427"/>
        <item x="236"/>
        <item x="561"/>
        <item x="69"/>
        <item x="55"/>
        <item x="273"/>
        <item x="647"/>
        <item x="321"/>
        <item x="553"/>
        <item x="16"/>
        <item x="660"/>
        <item x="276"/>
        <item x="172"/>
        <item x="241"/>
        <item x="219"/>
        <item x="130"/>
        <item x="5"/>
        <item x="339"/>
        <item x="115"/>
        <item x="317"/>
        <item x="34"/>
        <item x="652"/>
        <item x="319"/>
        <item x="417"/>
        <item x="520"/>
        <item x="122"/>
        <item x="621"/>
        <item x="554"/>
        <item x="285"/>
        <item x="594"/>
        <item x="386"/>
        <item x="354"/>
        <item x="81"/>
        <item x="35"/>
        <item x="445"/>
        <item x="546"/>
        <item x="406"/>
        <item x="470"/>
        <item x="272"/>
        <item x="565"/>
        <item x="181"/>
        <item x="494"/>
        <item x="374"/>
        <item x="102"/>
        <item x="567"/>
        <item x="209"/>
        <item x="290"/>
        <item x="330"/>
        <item x="557"/>
        <item x="331"/>
        <item x="559"/>
        <item x="56"/>
        <item x="203"/>
        <item x="22"/>
        <item x="65"/>
        <item x="26"/>
        <item x="141"/>
        <item x="119"/>
        <item x="619"/>
        <item x="270"/>
        <item x="657"/>
        <item x="184"/>
        <item x="75"/>
        <item x="247"/>
        <item x="689"/>
        <item x="268"/>
        <item x="237"/>
        <item x="568"/>
        <item x="648"/>
        <item x="267"/>
        <item x="76"/>
        <item x="275"/>
        <item x="513"/>
        <item x="163"/>
        <item x="587"/>
        <item x="138"/>
        <item x="691"/>
        <item x="681"/>
        <item x="599"/>
        <item x="308"/>
        <item x="632"/>
        <item x="58"/>
        <item x="517"/>
        <item x="87"/>
        <item x="392"/>
        <item x="556"/>
        <item x="499"/>
        <item x="468"/>
        <item x="159"/>
        <item x="569"/>
        <item x="495"/>
        <item x="608"/>
        <item x="104"/>
        <item x="360"/>
        <item x="79"/>
        <item x="643"/>
        <item x="380"/>
        <item x="137"/>
        <item x="227"/>
        <item x="630"/>
        <item x="106"/>
        <item x="116"/>
        <item x="57"/>
        <item x="152"/>
        <item x="117"/>
        <item x="583"/>
        <item x="462"/>
        <item x="612"/>
        <item x="463"/>
        <item x="671"/>
        <item x="524"/>
        <item x="407"/>
        <item x="41"/>
        <item x="279"/>
        <item x="592"/>
        <item x="642"/>
        <item x="461"/>
        <item x="83"/>
        <item x="529"/>
        <item x="253"/>
        <item x="221"/>
        <item x="678"/>
        <item x="140"/>
        <item x="552"/>
        <item x="310"/>
        <item x="165"/>
        <item x="60"/>
        <item x="161"/>
        <item x="669"/>
        <item x="426"/>
        <item x="393"/>
        <item x="182"/>
        <item x="1"/>
        <item x="27"/>
        <item x="447"/>
        <item x="82"/>
        <item x="390"/>
        <item x="108"/>
        <item x="577"/>
        <item x="334"/>
        <item x="404"/>
        <item x="571"/>
        <item x="105"/>
        <item x="435"/>
        <item x="488"/>
        <item x="135"/>
        <item x="194"/>
        <item x="210"/>
        <item x="0"/>
        <item x="472"/>
        <item x="412"/>
        <item x="192"/>
        <item x="271"/>
        <item x="576"/>
        <item x="90"/>
        <item x="95"/>
        <item x="23"/>
        <item x="420"/>
        <item x="220"/>
        <item x="431"/>
        <item x="183"/>
        <item x="387"/>
        <item x="169"/>
        <item x="342"/>
        <item x="351"/>
        <item x="582"/>
        <item x="560"/>
        <item x="432"/>
        <item x="379"/>
        <item x="278"/>
        <item x="456"/>
        <item x="665"/>
        <item x="39"/>
        <item x="230"/>
        <item x="346"/>
        <item x="682"/>
        <item x="423"/>
        <item x="292"/>
        <item x="668"/>
        <item x="114"/>
        <item x="78"/>
        <item x="255"/>
        <item x="425"/>
        <item x="572"/>
        <item x="653"/>
        <item x="530"/>
        <item x="84"/>
        <item x="377"/>
        <item x="283"/>
        <item x="269"/>
        <item x="324"/>
        <item x="289"/>
        <item x="320"/>
        <item x="481"/>
        <item x="537"/>
        <item x="490"/>
        <item x="48"/>
        <item x="614"/>
        <item x="422"/>
        <item x="429"/>
        <item x="51"/>
        <item x="639"/>
        <item x="193"/>
        <item x="457"/>
        <item x="211"/>
        <item x="145"/>
        <item x="265"/>
        <item x="413"/>
        <item x="493"/>
        <item x="558"/>
        <item x="484"/>
        <item x="302"/>
        <item x="30"/>
        <item x="316"/>
        <item x="32"/>
        <item x="649"/>
        <item x="586"/>
        <item x="382"/>
        <item x="449"/>
        <item x="370"/>
        <item x="148"/>
        <item x="40"/>
        <item x="59"/>
        <item x="355"/>
        <item x="179"/>
        <item x="257"/>
        <item x="615"/>
        <item x="215"/>
        <item x="94"/>
        <item x="680"/>
        <item x="526"/>
        <item x="399"/>
        <item x="410"/>
        <item x="62"/>
        <item x="531"/>
        <item x="424"/>
        <item x="570"/>
        <item x="486"/>
        <item x="685"/>
        <item x="322"/>
        <item x="596"/>
        <item x="293"/>
        <item x="581"/>
        <item x="602"/>
        <item x="243"/>
        <item x="644"/>
        <item x="603"/>
        <item x="357"/>
        <item x="510"/>
        <item x="164"/>
        <item x="291"/>
        <item x="217"/>
        <item x="371"/>
        <item x="8"/>
        <item x="173"/>
        <item x="263"/>
        <item x="497"/>
        <item x="378"/>
        <item x="477"/>
        <item x="45"/>
        <item x="49"/>
        <item x="204"/>
        <item x="86"/>
        <item x="663"/>
        <item x="327"/>
        <item x="492"/>
        <item x="77"/>
        <item x="448"/>
        <item x="99"/>
        <item x="590"/>
        <item x="363"/>
        <item x="409"/>
        <item x="620"/>
        <item x="428"/>
        <item x="133"/>
        <item x="411"/>
        <item x="113"/>
        <item x="626"/>
        <item x="11"/>
        <item x="17"/>
        <item x="361"/>
        <item x="15"/>
        <item x="92"/>
        <item x="150"/>
        <item x="256"/>
        <item x="149"/>
        <item x="242"/>
        <item x="366"/>
        <item x="473"/>
        <item x="415"/>
        <item x="281"/>
        <item x="336"/>
        <item x="579"/>
        <item x="258"/>
        <item x="12"/>
        <item x="18"/>
        <item x="88"/>
        <item x="300"/>
        <item x="121"/>
        <item x="362"/>
        <item x="153"/>
        <item x="545"/>
        <item x="68"/>
        <item x="373"/>
        <item x="478"/>
        <item x="305"/>
        <item x="207"/>
        <item x="239"/>
        <item x="85"/>
        <item x="600"/>
        <item x="222"/>
        <item x="284"/>
        <item x="6"/>
        <item x="564"/>
        <item x="168"/>
        <item x="686"/>
        <item x="42"/>
        <item x="367"/>
        <item x="262"/>
        <item x="550"/>
        <item x="542"/>
        <item x="516"/>
        <item x="460"/>
        <item x="509"/>
        <item x="72"/>
        <item x="244"/>
        <item x="541"/>
        <item x="100"/>
        <item x="364"/>
        <item x="654"/>
        <item x="465"/>
        <item x="533"/>
        <item x="280"/>
        <item x="20"/>
        <item x="501"/>
        <item x="480"/>
        <item x="650"/>
        <item x="345"/>
        <item x="549"/>
        <item x="687"/>
        <item x="523"/>
        <item x="189"/>
        <item x="471"/>
        <item x="372"/>
        <item x="146"/>
        <item x="640"/>
        <item x="266"/>
        <item x="31"/>
        <item x="341"/>
        <item x="311"/>
        <item x="38"/>
        <item x="175"/>
        <item x="47"/>
        <item x="245"/>
        <item x="522"/>
        <item x="110"/>
        <item x="250"/>
        <item x="508"/>
        <item x="202"/>
        <item x="33"/>
        <item x="174"/>
        <item x="505"/>
        <item x="629"/>
        <item x="166"/>
        <item x="646"/>
        <item x="29"/>
        <item x="303"/>
        <item x="43"/>
        <item x="264"/>
        <item x="408"/>
        <item x="93"/>
        <item x="388"/>
        <item x="532"/>
        <item x="118"/>
        <item x="584"/>
        <item x="226"/>
        <item x="28"/>
        <item x="381"/>
        <item x="36"/>
        <item x="21"/>
        <item x="436"/>
        <item x="218"/>
        <item x="375"/>
        <item x="73"/>
        <item x="656"/>
        <item x="383"/>
        <item x="434"/>
        <item x="551"/>
        <item x="333"/>
        <item x="101"/>
        <item x="451"/>
        <item x="604"/>
        <item x="394"/>
        <item x="260"/>
        <item x="397"/>
        <item x="419"/>
        <item x="566"/>
        <item x="611"/>
        <item x="314"/>
        <item x="403"/>
        <item x="10"/>
        <item x="344"/>
        <item x="186"/>
        <item x="323"/>
        <item x="162"/>
        <item x="504"/>
        <item x="274"/>
        <item x="580"/>
        <item x="328"/>
        <item x="458"/>
        <item x="607"/>
        <item x="109"/>
        <item x="574"/>
        <item x="155"/>
        <item x="405"/>
        <item x="132"/>
        <item x="213"/>
        <item x="442"/>
        <item x="131"/>
        <item x="301"/>
        <item x="609"/>
        <item x="197"/>
        <item x="89"/>
        <item x="326"/>
        <item x="491"/>
        <item x="160"/>
        <item x="107"/>
        <item x="384"/>
        <item x="479"/>
        <item x="188"/>
        <item x="475"/>
        <item x="246"/>
        <item x="19"/>
        <item x="634"/>
        <item x="637"/>
        <item x="235"/>
        <item x="252"/>
        <item x="500"/>
        <item x="453"/>
        <item x="44"/>
        <item x="356"/>
        <item x="170"/>
        <item x="575"/>
        <item x="466"/>
        <item x="376"/>
        <item x="638"/>
        <item x="98"/>
        <item x="318"/>
        <item x="511"/>
        <item x="335"/>
        <item x="282"/>
        <item x="507"/>
        <item x="418"/>
        <item x="502"/>
        <item x="143"/>
        <item x="414"/>
        <item x="605"/>
        <item x="9"/>
        <item x="294"/>
        <item x="544"/>
        <item x="53"/>
        <item x="391"/>
        <item x="585"/>
        <item x="234"/>
        <item x="631"/>
        <item x="606"/>
        <item x="469"/>
        <item x="176"/>
        <item x="483"/>
        <item x="518"/>
        <item x="389"/>
        <item x="66"/>
        <item x="528"/>
        <item x="438"/>
        <item x="288"/>
        <item x="195"/>
        <item x="298"/>
        <item x="120"/>
        <item x="482"/>
        <item x="618"/>
        <item x="112"/>
        <item x="201"/>
        <item x="674"/>
        <item x="306"/>
        <item x="400"/>
        <item x="437"/>
        <item x="97"/>
        <item x="396"/>
        <item x="54"/>
        <item x="521"/>
        <item x="103"/>
        <item x="295"/>
        <item x="71"/>
        <item x="588"/>
        <item x="515"/>
        <item x="519"/>
        <item x="625"/>
        <item x="200"/>
        <item x="624"/>
        <item x="578"/>
        <item x="440"/>
        <item x="240"/>
        <item x="259"/>
        <item x="347"/>
        <item x="441"/>
        <item x="13"/>
        <item x="525"/>
        <item x="261"/>
        <item x="180"/>
        <item x="24"/>
        <item x="489"/>
        <item x="645"/>
        <item x="63"/>
        <item x="684"/>
        <item x="562"/>
        <item x="540"/>
        <item x="658"/>
        <item x="421"/>
        <item x="190"/>
        <item x="538"/>
        <item x="124"/>
        <item x="662"/>
        <item x="338"/>
        <item x="547"/>
        <item x="454"/>
        <item x="459"/>
        <item x="635"/>
        <item x="70"/>
        <item x="636"/>
        <item x="664"/>
        <item x="633"/>
        <item x="353"/>
        <item x="158"/>
        <item x="37"/>
        <item x="191"/>
        <item x="498"/>
        <item x="536"/>
        <item x="506"/>
        <item x="287"/>
        <item x="593"/>
        <item x="444"/>
        <item x="349"/>
        <item x="156"/>
        <item x="464"/>
        <item x="329"/>
        <item x="128"/>
        <item x="666"/>
        <item x="485"/>
        <item x="304"/>
        <item x="254"/>
        <item x="446"/>
        <item x="430"/>
        <item x="534"/>
        <item x="228"/>
        <item x="350"/>
        <item x="238"/>
        <item x="2"/>
        <item x="199"/>
        <item x="539"/>
        <item x="675"/>
        <item x="233"/>
        <item x="277"/>
        <item x="402"/>
        <item x="343"/>
        <item x="452"/>
        <item x="450"/>
        <item x="617"/>
        <item x="395"/>
        <item x="74"/>
        <item x="307"/>
        <item x="623"/>
        <item x="208"/>
        <item x="443"/>
        <item x="196"/>
        <item x="398"/>
        <item x="232"/>
        <item x="134"/>
        <item x="613"/>
        <item x="212"/>
        <item x="476"/>
        <item x="676"/>
        <item x="688"/>
        <item x="416"/>
        <item x="223"/>
        <item x="385"/>
        <item x="206"/>
        <item x="157"/>
        <item x="439"/>
        <item x="610"/>
        <item x="297"/>
        <item x="527"/>
        <item x="690"/>
        <item x="225"/>
        <item x="368"/>
        <item x="337"/>
        <item x="224"/>
        <item x="535"/>
        <item x="111"/>
        <item x="677"/>
        <item x="598"/>
        <item x="622"/>
        <item x="325"/>
        <item x="659"/>
        <item x="487"/>
        <item x="672"/>
        <item x="187"/>
        <item x="139"/>
        <item x="628"/>
        <item x="365"/>
        <item x="67"/>
        <item x="641"/>
        <item x="178"/>
        <item x="144"/>
        <item x="286"/>
        <item x="177"/>
        <item x="123"/>
        <item x="127"/>
        <item x="80"/>
        <item x="185"/>
        <item x="205"/>
        <item x="313"/>
        <item x="348"/>
        <item x="229"/>
        <item x="296"/>
        <item x="96"/>
        <item x="589"/>
        <item x="474"/>
        <item x="216"/>
        <item x="514"/>
        <item x="512"/>
        <item x="129"/>
        <item x="358"/>
        <item x="555"/>
        <item x="616"/>
        <item x="4"/>
        <item x="126"/>
        <item x="231"/>
        <item x="455"/>
        <item x="679"/>
        <item x="548"/>
        <item t="default"/>
      </items>
    </pivotField>
    <pivotField showAll="0">
      <items count="13">
        <item x="10"/>
        <item x="5"/>
        <item x="7"/>
        <item x="3"/>
        <item x="9"/>
        <item x="4"/>
        <item x="11"/>
        <item x="6"/>
        <item x="1"/>
        <item x="0"/>
        <item x="8"/>
        <item x="2"/>
        <item t="default"/>
      </items>
    </pivotField>
    <pivotField showAll="0">
      <items count="14">
        <item x="10"/>
        <item x="11"/>
        <item x="4"/>
        <item x="8"/>
        <item x="9"/>
        <item x="6"/>
        <item x="5"/>
        <item x="1"/>
        <item x="2"/>
        <item x="0"/>
        <item x="12"/>
        <item x="3"/>
        <item x="7"/>
        <item t="default"/>
      </items>
    </pivotField>
    <pivotField axis="axisRow" numFmtId="165" showAll="0" defaultSubtotal="0">
      <items count="22">
        <item x="0"/>
        <item x="1"/>
        <item x="2"/>
        <item x="3"/>
        <item x="4"/>
        <item x="5"/>
        <item x="6"/>
        <item x="7"/>
        <item x="8"/>
        <item x="9"/>
        <item x="10"/>
        <item x="11"/>
        <item x="12"/>
        <item x="13"/>
        <item x="14"/>
        <item x="15"/>
        <item x="16"/>
        <item x="17"/>
        <item x="18"/>
        <item x="19"/>
        <item x="20"/>
        <item x="21"/>
      </items>
    </pivotField>
    <pivotField axis="axisCol" showAll="0">
      <items count="13">
        <item x="0"/>
        <item x="1"/>
        <item x="2"/>
        <item x="3"/>
        <item x="4"/>
        <item x="5"/>
        <item x="6"/>
        <item x="7"/>
        <item x="8"/>
        <item x="9"/>
        <item x="10"/>
        <item x="11"/>
        <item t="default"/>
      </items>
    </pivotField>
    <pivotField dataField="1" numFmtId="165" showAll="0"/>
    <pivotField numFmtId="165" showAll="0"/>
    <pivotField showAll="0"/>
    <pivotField numFmtId="165" showAll="0"/>
    <pivotField numFmtId="165" showAll="0"/>
    <pivotField numFmtId="165" showAll="0"/>
    <pivotField numFmtId="165" showAll="0"/>
  </pivotFields>
  <rowFields count="1">
    <field x="4"/>
  </rowFields>
  <rowItems count="20">
    <i>
      <x v="1"/>
    </i>
    <i>
      <x v="2"/>
    </i>
    <i>
      <x v="3"/>
    </i>
    <i>
      <x v="4"/>
    </i>
    <i>
      <x v="5"/>
    </i>
    <i>
      <x v="6"/>
    </i>
    <i>
      <x v="7"/>
    </i>
    <i>
      <x v="8"/>
    </i>
    <i>
      <x v="9"/>
    </i>
    <i>
      <x v="10"/>
    </i>
    <i>
      <x v="11"/>
    </i>
    <i>
      <x v="12"/>
    </i>
    <i>
      <x v="13"/>
    </i>
    <i>
      <x v="14"/>
    </i>
    <i>
      <x v="15"/>
    </i>
    <i>
      <x v="16"/>
    </i>
    <i>
      <x v="17"/>
    </i>
    <i>
      <x v="18"/>
    </i>
    <i>
      <x v="19"/>
    </i>
    <i>
      <x v="20"/>
    </i>
  </rowItems>
  <colFields count="1">
    <field x="5"/>
  </colFields>
  <colItems count="10">
    <i>
      <x v="1"/>
    </i>
    <i>
      <x v="2"/>
    </i>
    <i>
      <x v="3"/>
    </i>
    <i>
      <x v="4"/>
    </i>
    <i>
      <x v="5"/>
    </i>
    <i>
      <x v="6"/>
    </i>
    <i>
      <x v="7"/>
    </i>
    <i>
      <x v="8"/>
    </i>
    <i>
      <x v="9"/>
    </i>
    <i>
      <x v="10"/>
    </i>
  </colItems>
  <dataFields count="1">
    <dataField name="Sum of Operational Profit by footfall marketing spend" fld="6" baseField="4" baseItem="1" numFmtId="165"/>
  </dataField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36CB23-CDAC-4999-88DF-A06CB1C4D5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Footfall">
  <location ref="N16:O27" firstHeaderRow="1" firstDataRow="1" firstDataCol="1"/>
  <pivotFields count="13">
    <pivotField showAll="0"/>
    <pivotField numFmtId="166" showAll="0">
      <items count="695">
        <item x="467"/>
        <item x="496"/>
        <item x="154"/>
        <item x="597"/>
        <item x="299"/>
        <item x="661"/>
        <item x="312"/>
        <item x="125"/>
        <item x="503"/>
        <item x="46"/>
        <item x="693"/>
        <item x="147"/>
        <item x="655"/>
        <item x="142"/>
        <item x="91"/>
        <item h="1" x="543"/>
        <item x="683"/>
        <item x="14"/>
        <item x="309"/>
        <item x="591"/>
        <item x="627"/>
        <item x="369"/>
        <item x="214"/>
        <item x="692"/>
        <item x="352"/>
        <item x="332"/>
        <item x="136"/>
        <item x="25"/>
        <item x="64"/>
        <item x="248"/>
        <item x="667"/>
        <item x="573"/>
        <item x="651"/>
        <item x="251"/>
        <item x="595"/>
        <item x="198"/>
        <item x="670"/>
        <item x="315"/>
        <item x="61"/>
        <item x="340"/>
        <item x="601"/>
        <item x="401"/>
        <item x="151"/>
        <item x="171"/>
        <item x="673"/>
        <item x="50"/>
        <item x="249"/>
        <item x="52"/>
        <item x="433"/>
        <item x="7"/>
        <item x="3"/>
        <item x="563"/>
        <item x="359"/>
        <item x="167"/>
        <item x="427"/>
        <item x="236"/>
        <item x="561"/>
        <item x="69"/>
        <item x="55"/>
        <item x="273"/>
        <item x="647"/>
        <item x="321"/>
        <item x="553"/>
        <item x="16"/>
        <item x="660"/>
        <item x="276"/>
        <item x="172"/>
        <item x="241"/>
        <item x="219"/>
        <item x="130"/>
        <item x="5"/>
        <item x="339"/>
        <item x="115"/>
        <item x="317"/>
        <item x="34"/>
        <item x="652"/>
        <item x="319"/>
        <item x="417"/>
        <item x="520"/>
        <item x="122"/>
        <item x="621"/>
        <item x="554"/>
        <item x="285"/>
        <item x="594"/>
        <item x="386"/>
        <item x="354"/>
        <item x="81"/>
        <item x="35"/>
        <item x="445"/>
        <item x="546"/>
        <item x="406"/>
        <item x="470"/>
        <item x="272"/>
        <item x="565"/>
        <item x="181"/>
        <item x="494"/>
        <item x="374"/>
        <item x="102"/>
        <item x="567"/>
        <item x="209"/>
        <item x="290"/>
        <item x="330"/>
        <item x="557"/>
        <item x="331"/>
        <item x="559"/>
        <item x="56"/>
        <item x="203"/>
        <item x="22"/>
        <item x="65"/>
        <item x="26"/>
        <item x="141"/>
        <item x="119"/>
        <item x="619"/>
        <item x="270"/>
        <item x="657"/>
        <item x="184"/>
        <item x="75"/>
        <item x="247"/>
        <item x="689"/>
        <item x="268"/>
        <item x="237"/>
        <item x="568"/>
        <item x="648"/>
        <item x="267"/>
        <item x="76"/>
        <item x="275"/>
        <item x="513"/>
        <item x="163"/>
        <item x="587"/>
        <item x="138"/>
        <item x="691"/>
        <item x="681"/>
        <item x="599"/>
        <item x="308"/>
        <item x="632"/>
        <item x="58"/>
        <item x="517"/>
        <item x="87"/>
        <item x="392"/>
        <item x="556"/>
        <item x="499"/>
        <item x="468"/>
        <item x="159"/>
        <item x="569"/>
        <item x="495"/>
        <item x="608"/>
        <item x="104"/>
        <item x="360"/>
        <item x="79"/>
        <item x="643"/>
        <item x="380"/>
        <item x="137"/>
        <item x="227"/>
        <item x="630"/>
        <item x="106"/>
        <item x="116"/>
        <item x="57"/>
        <item x="152"/>
        <item x="117"/>
        <item x="583"/>
        <item x="462"/>
        <item x="612"/>
        <item x="463"/>
        <item x="671"/>
        <item x="524"/>
        <item x="407"/>
        <item x="41"/>
        <item x="279"/>
        <item x="592"/>
        <item x="642"/>
        <item x="461"/>
        <item x="83"/>
        <item x="529"/>
        <item x="253"/>
        <item x="221"/>
        <item x="678"/>
        <item x="140"/>
        <item x="552"/>
        <item x="310"/>
        <item x="165"/>
        <item x="60"/>
        <item x="161"/>
        <item x="669"/>
        <item x="426"/>
        <item x="393"/>
        <item x="182"/>
        <item x="1"/>
        <item x="27"/>
        <item x="447"/>
        <item x="82"/>
        <item x="390"/>
        <item x="108"/>
        <item x="577"/>
        <item x="334"/>
        <item x="404"/>
        <item x="571"/>
        <item x="105"/>
        <item x="435"/>
        <item x="488"/>
        <item x="135"/>
        <item x="194"/>
        <item x="210"/>
        <item x="0"/>
        <item x="472"/>
        <item x="412"/>
        <item x="192"/>
        <item x="271"/>
        <item x="576"/>
        <item x="90"/>
        <item x="95"/>
        <item x="23"/>
        <item x="420"/>
        <item x="220"/>
        <item x="431"/>
        <item x="183"/>
        <item x="387"/>
        <item x="169"/>
        <item x="342"/>
        <item x="351"/>
        <item x="582"/>
        <item x="560"/>
        <item x="432"/>
        <item x="379"/>
        <item x="278"/>
        <item x="456"/>
        <item x="665"/>
        <item x="39"/>
        <item x="230"/>
        <item x="346"/>
        <item x="682"/>
        <item x="423"/>
        <item x="292"/>
        <item x="668"/>
        <item x="114"/>
        <item x="78"/>
        <item x="255"/>
        <item x="425"/>
        <item x="572"/>
        <item x="653"/>
        <item x="530"/>
        <item x="84"/>
        <item x="377"/>
        <item x="283"/>
        <item x="269"/>
        <item x="324"/>
        <item x="289"/>
        <item x="320"/>
        <item x="481"/>
        <item x="537"/>
        <item x="490"/>
        <item x="48"/>
        <item x="614"/>
        <item x="422"/>
        <item x="429"/>
        <item x="51"/>
        <item x="639"/>
        <item x="193"/>
        <item x="457"/>
        <item x="211"/>
        <item x="145"/>
        <item x="265"/>
        <item x="413"/>
        <item x="493"/>
        <item x="558"/>
        <item x="484"/>
        <item x="302"/>
        <item x="30"/>
        <item x="316"/>
        <item x="32"/>
        <item x="649"/>
        <item x="586"/>
        <item x="382"/>
        <item x="449"/>
        <item x="370"/>
        <item x="148"/>
        <item x="40"/>
        <item x="59"/>
        <item x="355"/>
        <item x="179"/>
        <item x="257"/>
        <item x="615"/>
        <item x="215"/>
        <item x="94"/>
        <item x="680"/>
        <item x="526"/>
        <item x="399"/>
        <item x="410"/>
        <item x="62"/>
        <item x="531"/>
        <item x="424"/>
        <item x="570"/>
        <item x="486"/>
        <item x="685"/>
        <item x="322"/>
        <item x="596"/>
        <item x="293"/>
        <item x="581"/>
        <item x="602"/>
        <item x="243"/>
        <item x="644"/>
        <item x="603"/>
        <item x="357"/>
        <item x="510"/>
        <item x="164"/>
        <item x="291"/>
        <item x="217"/>
        <item x="371"/>
        <item x="8"/>
        <item x="173"/>
        <item x="263"/>
        <item x="497"/>
        <item x="378"/>
        <item x="477"/>
        <item x="45"/>
        <item x="49"/>
        <item x="204"/>
        <item x="86"/>
        <item x="663"/>
        <item x="327"/>
        <item x="492"/>
        <item x="77"/>
        <item x="448"/>
        <item x="99"/>
        <item x="590"/>
        <item x="363"/>
        <item x="409"/>
        <item x="620"/>
        <item x="428"/>
        <item x="133"/>
        <item x="411"/>
        <item x="113"/>
        <item x="626"/>
        <item x="11"/>
        <item x="17"/>
        <item x="361"/>
        <item x="15"/>
        <item x="92"/>
        <item x="150"/>
        <item x="256"/>
        <item x="149"/>
        <item x="242"/>
        <item x="366"/>
        <item x="473"/>
        <item x="415"/>
        <item x="281"/>
        <item x="336"/>
        <item x="579"/>
        <item x="258"/>
        <item x="12"/>
        <item x="18"/>
        <item x="88"/>
        <item x="300"/>
        <item x="121"/>
        <item x="362"/>
        <item x="153"/>
        <item x="545"/>
        <item x="68"/>
        <item x="373"/>
        <item x="478"/>
        <item x="305"/>
        <item x="207"/>
        <item x="239"/>
        <item x="85"/>
        <item x="600"/>
        <item x="222"/>
        <item x="284"/>
        <item x="6"/>
        <item x="564"/>
        <item x="168"/>
        <item x="686"/>
        <item x="42"/>
        <item x="367"/>
        <item x="262"/>
        <item x="550"/>
        <item x="542"/>
        <item x="516"/>
        <item x="460"/>
        <item x="509"/>
        <item x="72"/>
        <item x="244"/>
        <item x="541"/>
        <item x="100"/>
        <item x="364"/>
        <item x="654"/>
        <item x="465"/>
        <item x="533"/>
        <item x="280"/>
        <item x="20"/>
        <item x="501"/>
        <item x="480"/>
        <item x="650"/>
        <item x="345"/>
        <item x="549"/>
        <item x="687"/>
        <item x="523"/>
        <item x="189"/>
        <item x="471"/>
        <item x="372"/>
        <item x="146"/>
        <item x="640"/>
        <item x="266"/>
        <item x="31"/>
        <item x="341"/>
        <item x="311"/>
        <item x="38"/>
        <item x="175"/>
        <item x="47"/>
        <item x="245"/>
        <item x="522"/>
        <item x="110"/>
        <item x="250"/>
        <item x="508"/>
        <item x="202"/>
        <item x="33"/>
        <item x="174"/>
        <item x="505"/>
        <item x="629"/>
        <item x="166"/>
        <item x="646"/>
        <item x="29"/>
        <item x="303"/>
        <item x="43"/>
        <item x="264"/>
        <item x="408"/>
        <item x="93"/>
        <item x="388"/>
        <item x="532"/>
        <item x="118"/>
        <item x="584"/>
        <item x="226"/>
        <item x="28"/>
        <item x="381"/>
        <item x="36"/>
        <item x="21"/>
        <item x="436"/>
        <item x="218"/>
        <item x="375"/>
        <item x="73"/>
        <item x="656"/>
        <item x="383"/>
        <item x="434"/>
        <item x="551"/>
        <item x="333"/>
        <item x="101"/>
        <item x="451"/>
        <item x="604"/>
        <item x="394"/>
        <item x="260"/>
        <item x="397"/>
        <item x="419"/>
        <item x="566"/>
        <item x="611"/>
        <item x="314"/>
        <item x="403"/>
        <item x="10"/>
        <item x="344"/>
        <item x="186"/>
        <item x="323"/>
        <item x="162"/>
        <item x="504"/>
        <item x="274"/>
        <item x="580"/>
        <item x="328"/>
        <item x="458"/>
        <item x="607"/>
        <item x="109"/>
        <item x="574"/>
        <item x="155"/>
        <item x="405"/>
        <item x="132"/>
        <item x="213"/>
        <item x="442"/>
        <item x="131"/>
        <item x="301"/>
        <item x="609"/>
        <item x="197"/>
        <item x="89"/>
        <item x="326"/>
        <item x="491"/>
        <item x="160"/>
        <item x="107"/>
        <item x="384"/>
        <item x="479"/>
        <item x="188"/>
        <item x="475"/>
        <item x="246"/>
        <item x="19"/>
        <item x="634"/>
        <item x="637"/>
        <item x="235"/>
        <item x="252"/>
        <item x="500"/>
        <item x="453"/>
        <item x="44"/>
        <item x="356"/>
        <item x="170"/>
        <item x="575"/>
        <item x="466"/>
        <item x="376"/>
        <item x="638"/>
        <item x="98"/>
        <item x="318"/>
        <item x="511"/>
        <item x="335"/>
        <item x="282"/>
        <item x="507"/>
        <item x="418"/>
        <item x="502"/>
        <item x="143"/>
        <item x="414"/>
        <item x="605"/>
        <item x="9"/>
        <item x="294"/>
        <item x="544"/>
        <item x="53"/>
        <item x="391"/>
        <item x="585"/>
        <item x="234"/>
        <item x="631"/>
        <item x="606"/>
        <item x="469"/>
        <item x="176"/>
        <item x="483"/>
        <item x="518"/>
        <item x="389"/>
        <item x="66"/>
        <item x="528"/>
        <item x="438"/>
        <item x="288"/>
        <item x="195"/>
        <item x="298"/>
        <item x="120"/>
        <item x="482"/>
        <item x="618"/>
        <item x="112"/>
        <item x="201"/>
        <item x="674"/>
        <item x="306"/>
        <item x="400"/>
        <item x="437"/>
        <item x="97"/>
        <item x="396"/>
        <item x="54"/>
        <item x="521"/>
        <item x="103"/>
        <item x="295"/>
        <item x="71"/>
        <item x="588"/>
        <item x="515"/>
        <item x="519"/>
        <item x="625"/>
        <item x="200"/>
        <item x="624"/>
        <item x="578"/>
        <item x="440"/>
        <item x="240"/>
        <item x="259"/>
        <item x="347"/>
        <item x="441"/>
        <item x="13"/>
        <item x="525"/>
        <item x="261"/>
        <item x="180"/>
        <item x="24"/>
        <item x="489"/>
        <item x="645"/>
        <item x="63"/>
        <item x="684"/>
        <item x="562"/>
        <item x="540"/>
        <item x="658"/>
        <item x="421"/>
        <item x="190"/>
        <item x="538"/>
        <item x="124"/>
        <item x="662"/>
        <item x="338"/>
        <item x="547"/>
        <item x="454"/>
        <item x="459"/>
        <item x="635"/>
        <item x="70"/>
        <item x="636"/>
        <item x="664"/>
        <item x="633"/>
        <item x="353"/>
        <item x="158"/>
        <item x="37"/>
        <item x="191"/>
        <item x="498"/>
        <item x="536"/>
        <item x="506"/>
        <item x="287"/>
        <item x="593"/>
        <item x="444"/>
        <item x="349"/>
        <item x="156"/>
        <item x="464"/>
        <item x="329"/>
        <item x="128"/>
        <item x="666"/>
        <item x="485"/>
        <item x="304"/>
        <item x="254"/>
        <item x="446"/>
        <item x="430"/>
        <item x="534"/>
        <item x="228"/>
        <item x="350"/>
        <item x="238"/>
        <item x="2"/>
        <item x="199"/>
        <item x="539"/>
        <item x="675"/>
        <item x="233"/>
        <item x="277"/>
        <item x="402"/>
        <item x="343"/>
        <item x="452"/>
        <item x="450"/>
        <item x="617"/>
        <item x="395"/>
        <item x="74"/>
        <item x="307"/>
        <item x="623"/>
        <item x="208"/>
        <item x="443"/>
        <item x="196"/>
        <item x="398"/>
        <item x="232"/>
        <item x="134"/>
        <item x="613"/>
        <item x="212"/>
        <item x="476"/>
        <item x="676"/>
        <item x="688"/>
        <item x="416"/>
        <item x="223"/>
        <item x="385"/>
        <item x="206"/>
        <item x="157"/>
        <item x="439"/>
        <item x="610"/>
        <item x="297"/>
        <item x="527"/>
        <item x="690"/>
        <item x="225"/>
        <item x="368"/>
        <item x="337"/>
        <item x="224"/>
        <item x="535"/>
        <item x="111"/>
        <item x="677"/>
        <item x="598"/>
        <item x="622"/>
        <item x="325"/>
        <item x="659"/>
        <item x="487"/>
        <item x="672"/>
        <item x="187"/>
        <item x="139"/>
        <item x="628"/>
        <item x="365"/>
        <item x="67"/>
        <item x="641"/>
        <item x="178"/>
        <item x="144"/>
        <item x="286"/>
        <item x="177"/>
        <item x="123"/>
        <item x="127"/>
        <item x="80"/>
        <item x="185"/>
        <item x="205"/>
        <item x="313"/>
        <item x="348"/>
        <item x="229"/>
        <item x="296"/>
        <item x="96"/>
        <item x="589"/>
        <item x="474"/>
        <item x="216"/>
        <item x="514"/>
        <item x="512"/>
        <item x="129"/>
        <item x="358"/>
        <item x="555"/>
        <item x="616"/>
        <item x="4"/>
        <item x="126"/>
        <item x="231"/>
        <item x="455"/>
        <item x="679"/>
        <item x="548"/>
        <item t="default"/>
      </items>
    </pivotField>
    <pivotField showAll="0">
      <items count="13">
        <item x="10"/>
        <item x="5"/>
        <item x="7"/>
        <item x="3"/>
        <item x="9"/>
        <item x="4"/>
        <item x="11"/>
        <item x="6"/>
        <item x="1"/>
        <item x="0"/>
        <item x="8"/>
        <item x="2"/>
        <item t="default"/>
      </items>
    </pivotField>
    <pivotField showAll="0">
      <items count="14">
        <item x="10"/>
        <item x="11"/>
        <item x="4"/>
        <item x="8"/>
        <item x="9"/>
        <item x="6"/>
        <item x="5"/>
        <item x="1"/>
        <item x="2"/>
        <item x="0"/>
        <item x="12"/>
        <item x="3"/>
        <item x="7"/>
        <item t="default"/>
      </items>
    </pivotField>
    <pivotField dataField="1" numFmtId="165" showAll="0"/>
    <pivotField axis="axisRow" showAll="0">
      <items count="13">
        <item x="0"/>
        <item x="1"/>
        <item x="2"/>
        <item x="3"/>
        <item x="4"/>
        <item x="5"/>
        <item x="6"/>
        <item x="7"/>
        <item x="8"/>
        <item x="9"/>
        <item x="10"/>
        <item x="11"/>
        <item t="default"/>
      </items>
    </pivotField>
    <pivotField numFmtId="165" showAll="0"/>
    <pivotField numFmtId="165" showAll="0"/>
    <pivotField showAll="0"/>
    <pivotField numFmtId="165" showAll="0"/>
    <pivotField numFmtId="165" showAll="0"/>
    <pivotField numFmtId="165" showAll="0"/>
    <pivotField numFmtId="165" showAll="0"/>
  </pivotFields>
  <rowFields count="1">
    <field x="5"/>
  </rowFields>
  <rowItems count="11">
    <i>
      <x v="1"/>
    </i>
    <i>
      <x v="2"/>
    </i>
    <i>
      <x v="3"/>
    </i>
    <i>
      <x v="4"/>
    </i>
    <i>
      <x v="5"/>
    </i>
    <i>
      <x v="6"/>
    </i>
    <i>
      <x v="7"/>
    </i>
    <i>
      <x v="8"/>
    </i>
    <i>
      <x v="9"/>
    </i>
    <i>
      <x v="10"/>
    </i>
    <i t="grand">
      <x/>
    </i>
  </rowItems>
  <colItems count="1">
    <i/>
  </colItems>
  <dataFields count="1">
    <dataField name="Marketing Spend Per Day." fld="4" baseField="0" baseItem="0" numFmtId="165"/>
  </dataFields>
  <formats count="2">
    <format dxfId="6">
      <pivotArea outline="0" collapsedLevelsAreSubtotals="1" fieldPosition="0"/>
    </format>
    <format dxfId="5">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Hours_Per_Day" xr10:uid="{EEDDF13D-3036-44CD-99DD-33439BC05284}" sourceName="Operating_Hours_Per_Day">
  <pivotTables>
    <pivotTable tabId="3" name="PivotTable1"/>
    <pivotTable tabId="3" name="PivotTable10"/>
    <pivotTable tabId="3" name="PivotTable2"/>
    <pivotTable tabId="3" name="PivotTable3"/>
    <pivotTable tabId="3" name="PivotTable5"/>
    <pivotTable tabId="3" name="PivotTable6"/>
    <pivotTable tabId="3" name="PivotTable7"/>
    <pivotTable tabId="3" name="PivotTable9"/>
  </pivotTables>
  <data>
    <tabular pivotCacheId="228954799">
      <items count="12">
        <i x="10" s="1"/>
        <i x="5" s="1"/>
        <i x="7" s="1"/>
        <i x="3" s="1"/>
        <i x="9" s="1"/>
        <i x="4" s="1"/>
        <i x="11" s="1"/>
        <i x="6" s="1"/>
        <i x="1" s="1"/>
        <i x="0" s="1"/>
        <i x="8"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Employees" xr10:uid="{755C833D-6D4B-42CB-A414-F52338D98C62}" sourceName="Number_of_Employees">
  <pivotTables>
    <pivotTable tabId="3" name="PivotTable1"/>
    <pivotTable tabId="3" name="PivotTable10"/>
    <pivotTable tabId="3" name="PivotTable2"/>
    <pivotTable tabId="3" name="PivotTable3"/>
    <pivotTable tabId="3" name="PivotTable5"/>
    <pivotTable tabId="3" name="PivotTable6"/>
    <pivotTable tabId="3" name="PivotTable7"/>
    <pivotTable tabId="3" name="PivotTable9"/>
  </pivotTables>
  <data>
    <tabular pivotCacheId="228954799">
      <items count="13">
        <i x="10" s="1"/>
        <i x="11" s="1"/>
        <i x="4" s="1"/>
        <i x="8" s="1"/>
        <i x="9" s="1"/>
        <i x="6" s="1"/>
        <i x="5" s="1"/>
        <i x="1" s="1"/>
        <i x="2" s="1"/>
        <i x="0" s="1"/>
        <i x="12"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Order_Value" xr10:uid="{AD4FF21A-16D9-4ED5-B61E-3227CD9BD5D8}" sourceName="Average_Order_Value">
  <pivotTables>
    <pivotTable tabId="3" name="PivotTable5"/>
    <pivotTable tabId="3" name="PivotTable1"/>
    <pivotTable tabId="3" name="PivotTable10"/>
    <pivotTable tabId="3" name="PivotTable2"/>
    <pivotTable tabId="3" name="PivotTable3"/>
    <pivotTable tabId="3" name="PivotTable6"/>
    <pivotTable tabId="3" name="PivotTable7"/>
    <pivotTable tabId="3" name="PivotTable9"/>
  </pivotTables>
  <data>
    <tabular pivotCacheId="228954799">
      <items count="694">
        <i x="467" s="1"/>
        <i x="496" s="1"/>
        <i x="154" s="1"/>
        <i x="597" s="1"/>
        <i x="299" s="1"/>
        <i x="661" s="1"/>
        <i x="312" s="1"/>
        <i x="125" s="1"/>
        <i x="503" s="1"/>
        <i x="46" s="1"/>
        <i x="693" s="1"/>
        <i x="147" s="1"/>
        <i x="655" s="1"/>
        <i x="142" s="1"/>
        <i x="91" s="1"/>
        <i x="543"/>
        <i x="683" s="1"/>
        <i x="14" s="1"/>
        <i x="309" s="1"/>
        <i x="591" s="1"/>
        <i x="627" s="1"/>
        <i x="369" s="1"/>
        <i x="214" s="1"/>
        <i x="692" s="1"/>
        <i x="352" s="1"/>
        <i x="332" s="1"/>
        <i x="136" s="1"/>
        <i x="25" s="1"/>
        <i x="64" s="1"/>
        <i x="248" s="1"/>
        <i x="667" s="1"/>
        <i x="573" s="1"/>
        <i x="651" s="1"/>
        <i x="251" s="1"/>
        <i x="595" s="1"/>
        <i x="198" s="1"/>
        <i x="670" s="1"/>
        <i x="315" s="1"/>
        <i x="61" s="1"/>
        <i x="340" s="1"/>
        <i x="601" s="1"/>
        <i x="401" s="1"/>
        <i x="151" s="1"/>
        <i x="171" s="1"/>
        <i x="673" s="1"/>
        <i x="50" s="1"/>
        <i x="249" s="1"/>
        <i x="52" s="1"/>
        <i x="433" s="1"/>
        <i x="7" s="1"/>
        <i x="3" s="1"/>
        <i x="563" s="1"/>
        <i x="359" s="1"/>
        <i x="167" s="1"/>
        <i x="427" s="1"/>
        <i x="236" s="1"/>
        <i x="561" s="1"/>
        <i x="69" s="1"/>
        <i x="55" s="1"/>
        <i x="273" s="1"/>
        <i x="647" s="1"/>
        <i x="321" s="1"/>
        <i x="553" s="1"/>
        <i x="16" s="1"/>
        <i x="660" s="1"/>
        <i x="276" s="1"/>
        <i x="172" s="1"/>
        <i x="241" s="1"/>
        <i x="219" s="1"/>
        <i x="130" s="1"/>
        <i x="5" s="1"/>
        <i x="339" s="1"/>
        <i x="115" s="1"/>
        <i x="317" s="1"/>
        <i x="34" s="1"/>
        <i x="652" s="1"/>
        <i x="319" s="1"/>
        <i x="417" s="1"/>
        <i x="520" s="1"/>
        <i x="122" s="1"/>
        <i x="621" s="1"/>
        <i x="554" s="1"/>
        <i x="285" s="1"/>
        <i x="594" s="1"/>
        <i x="386" s="1"/>
        <i x="354" s="1"/>
        <i x="81" s="1"/>
        <i x="35" s="1"/>
        <i x="445" s="1"/>
        <i x="546" s="1"/>
        <i x="406" s="1"/>
        <i x="470" s="1"/>
        <i x="272" s="1"/>
        <i x="565" s="1"/>
        <i x="181" s="1"/>
        <i x="494" s="1"/>
        <i x="374" s="1"/>
        <i x="102" s="1"/>
        <i x="567" s="1"/>
        <i x="209" s="1"/>
        <i x="290" s="1"/>
        <i x="330" s="1"/>
        <i x="557" s="1"/>
        <i x="331" s="1"/>
        <i x="559" s="1"/>
        <i x="56" s="1"/>
        <i x="203" s="1"/>
        <i x="22" s="1"/>
        <i x="65" s="1"/>
        <i x="26" s="1"/>
        <i x="141" s="1"/>
        <i x="119" s="1"/>
        <i x="619" s="1"/>
        <i x="270" s="1"/>
        <i x="657" s="1"/>
        <i x="184" s="1"/>
        <i x="75" s="1"/>
        <i x="247" s="1"/>
        <i x="689" s="1"/>
        <i x="268" s="1"/>
        <i x="237" s="1"/>
        <i x="568" s="1"/>
        <i x="648" s="1"/>
        <i x="267" s="1"/>
        <i x="76" s="1"/>
        <i x="275" s="1"/>
        <i x="513" s="1"/>
        <i x="163" s="1"/>
        <i x="587" s="1"/>
        <i x="138" s="1"/>
        <i x="691" s="1"/>
        <i x="681" s="1"/>
        <i x="599" s="1"/>
        <i x="308" s="1"/>
        <i x="632" s="1"/>
        <i x="58" s="1"/>
        <i x="517" s="1"/>
        <i x="87" s="1"/>
        <i x="392" s="1"/>
        <i x="556" s="1"/>
        <i x="499" s="1"/>
        <i x="468" s="1"/>
        <i x="159" s="1"/>
        <i x="569" s="1"/>
        <i x="495" s="1"/>
        <i x="608" s="1"/>
        <i x="104" s="1"/>
        <i x="360" s="1"/>
        <i x="79" s="1"/>
        <i x="643" s="1"/>
        <i x="380" s="1"/>
        <i x="137" s="1"/>
        <i x="227" s="1"/>
        <i x="630" s="1"/>
        <i x="106" s="1"/>
        <i x="116" s="1"/>
        <i x="57" s="1"/>
        <i x="152" s="1"/>
        <i x="117" s="1"/>
        <i x="583" s="1"/>
        <i x="462" s="1"/>
        <i x="612" s="1"/>
        <i x="463" s="1"/>
        <i x="671" s="1"/>
        <i x="524" s="1"/>
        <i x="407" s="1"/>
        <i x="41" s="1"/>
        <i x="279" s="1"/>
        <i x="592" s="1"/>
        <i x="642" s="1"/>
        <i x="461" s="1"/>
        <i x="83" s="1"/>
        <i x="529" s="1"/>
        <i x="253" s="1"/>
        <i x="221" s="1"/>
        <i x="678" s="1"/>
        <i x="140" s="1"/>
        <i x="552" s="1"/>
        <i x="310" s="1"/>
        <i x="165" s="1"/>
        <i x="60" s="1"/>
        <i x="161" s="1"/>
        <i x="669" s="1"/>
        <i x="426" s="1"/>
        <i x="393" s="1"/>
        <i x="182" s="1"/>
        <i x="1" s="1"/>
        <i x="27" s="1"/>
        <i x="447" s="1"/>
        <i x="82" s="1"/>
        <i x="390" s="1"/>
        <i x="108" s="1"/>
        <i x="577" s="1"/>
        <i x="334" s="1"/>
        <i x="404" s="1"/>
        <i x="571" s="1"/>
        <i x="105" s="1"/>
        <i x="435" s="1"/>
        <i x="488" s="1"/>
        <i x="135" s="1"/>
        <i x="194" s="1"/>
        <i x="210" s="1"/>
        <i x="0" s="1"/>
        <i x="472" s="1"/>
        <i x="412" s="1"/>
        <i x="192" s="1"/>
        <i x="271" s="1"/>
        <i x="576" s="1"/>
        <i x="90" s="1"/>
        <i x="95" s="1"/>
        <i x="23" s="1"/>
        <i x="420" s="1"/>
        <i x="220" s="1"/>
        <i x="431" s="1"/>
        <i x="183" s="1"/>
        <i x="387" s="1"/>
        <i x="169" s="1"/>
        <i x="342" s="1"/>
        <i x="351" s="1"/>
        <i x="582" s="1"/>
        <i x="560" s="1"/>
        <i x="432" s="1"/>
        <i x="379" s="1"/>
        <i x="278" s="1"/>
        <i x="456" s="1"/>
        <i x="665" s="1"/>
        <i x="39" s="1"/>
        <i x="230" s="1"/>
        <i x="346" s="1"/>
        <i x="682" s="1"/>
        <i x="423" s="1"/>
        <i x="292" s="1"/>
        <i x="668" s="1"/>
        <i x="114" s="1"/>
        <i x="78" s="1"/>
        <i x="255" s="1"/>
        <i x="425" s="1"/>
        <i x="572" s="1"/>
        <i x="653" s="1"/>
        <i x="530" s="1"/>
        <i x="84" s="1"/>
        <i x="377" s="1"/>
        <i x="283" s="1"/>
        <i x="269" s="1"/>
        <i x="324" s="1"/>
        <i x="289" s="1"/>
        <i x="320" s="1"/>
        <i x="481" s="1"/>
        <i x="537" s="1"/>
        <i x="490" s="1"/>
        <i x="48" s="1"/>
        <i x="614" s="1"/>
        <i x="422" s="1"/>
        <i x="429" s="1"/>
        <i x="51" s="1"/>
        <i x="639" s="1"/>
        <i x="193" s="1"/>
        <i x="457" s="1"/>
        <i x="211" s="1"/>
        <i x="145" s="1"/>
        <i x="265" s="1"/>
        <i x="413" s="1"/>
        <i x="493" s="1"/>
        <i x="558" s="1"/>
        <i x="484" s="1"/>
        <i x="302" s="1"/>
        <i x="30" s="1"/>
        <i x="316" s="1"/>
        <i x="32" s="1"/>
        <i x="649" s="1"/>
        <i x="586" s="1"/>
        <i x="382" s="1"/>
        <i x="449" s="1"/>
        <i x="370" s="1"/>
        <i x="148" s="1"/>
        <i x="40" s="1"/>
        <i x="59" s="1"/>
        <i x="355" s="1"/>
        <i x="179" s="1"/>
        <i x="257" s="1"/>
        <i x="615" s="1"/>
        <i x="215" s="1"/>
        <i x="94" s="1"/>
        <i x="680" s="1"/>
        <i x="526" s="1"/>
        <i x="399" s="1"/>
        <i x="410" s="1"/>
        <i x="62" s="1"/>
        <i x="531" s="1"/>
        <i x="424" s="1"/>
        <i x="570" s="1"/>
        <i x="486" s="1"/>
        <i x="685" s="1"/>
        <i x="322" s="1"/>
        <i x="596" s="1"/>
        <i x="293" s="1"/>
        <i x="581" s="1"/>
        <i x="602" s="1"/>
        <i x="243" s="1"/>
        <i x="644" s="1"/>
        <i x="603" s="1"/>
        <i x="357" s="1"/>
        <i x="510" s="1"/>
        <i x="164" s="1"/>
        <i x="291" s="1"/>
        <i x="217" s="1"/>
        <i x="371" s="1"/>
        <i x="8" s="1"/>
        <i x="173" s="1"/>
        <i x="263" s="1"/>
        <i x="497" s="1"/>
        <i x="378" s="1"/>
        <i x="477" s="1"/>
        <i x="45" s="1"/>
        <i x="49" s="1"/>
        <i x="204" s="1"/>
        <i x="86" s="1"/>
        <i x="663" s="1"/>
        <i x="327" s="1"/>
        <i x="492" s="1"/>
        <i x="77" s="1"/>
        <i x="448" s="1"/>
        <i x="99" s="1"/>
        <i x="590" s="1"/>
        <i x="363" s="1"/>
        <i x="409" s="1"/>
        <i x="620" s="1"/>
        <i x="428" s="1"/>
        <i x="133" s="1"/>
        <i x="411" s="1"/>
        <i x="113" s="1"/>
        <i x="626" s="1"/>
        <i x="11" s="1"/>
        <i x="17" s="1"/>
        <i x="361" s="1"/>
        <i x="15" s="1"/>
        <i x="92" s="1"/>
        <i x="150" s="1"/>
        <i x="256" s="1"/>
        <i x="149" s="1"/>
        <i x="242" s="1"/>
        <i x="366" s="1"/>
        <i x="473" s="1"/>
        <i x="415" s="1"/>
        <i x="281" s="1"/>
        <i x="336" s="1"/>
        <i x="579" s="1"/>
        <i x="258" s="1"/>
        <i x="12" s="1"/>
        <i x="18" s="1"/>
        <i x="88" s="1"/>
        <i x="300" s="1"/>
        <i x="121" s="1"/>
        <i x="362" s="1"/>
        <i x="153" s="1"/>
        <i x="545" s="1"/>
        <i x="68" s="1"/>
        <i x="373" s="1"/>
        <i x="478" s="1"/>
        <i x="305" s="1"/>
        <i x="207" s="1"/>
        <i x="239" s="1"/>
        <i x="85" s="1"/>
        <i x="600" s="1"/>
        <i x="222" s="1"/>
        <i x="284" s="1"/>
        <i x="6" s="1"/>
        <i x="564" s="1"/>
        <i x="168" s="1"/>
        <i x="686" s="1"/>
        <i x="42" s="1"/>
        <i x="367" s="1"/>
        <i x="262" s="1"/>
        <i x="550" s="1"/>
        <i x="542" s="1"/>
        <i x="516" s="1"/>
        <i x="460" s="1"/>
        <i x="509" s="1"/>
        <i x="72" s="1"/>
        <i x="244" s="1"/>
        <i x="541" s="1"/>
        <i x="100" s="1"/>
        <i x="364" s="1"/>
        <i x="654" s="1"/>
        <i x="465" s="1"/>
        <i x="533" s="1"/>
        <i x="280" s="1"/>
        <i x="20" s="1"/>
        <i x="501" s="1"/>
        <i x="480" s="1"/>
        <i x="650" s="1"/>
        <i x="345" s="1"/>
        <i x="549" s="1"/>
        <i x="687" s="1"/>
        <i x="523" s="1"/>
        <i x="189" s="1"/>
        <i x="471" s="1"/>
        <i x="372" s="1"/>
        <i x="146" s="1"/>
        <i x="640" s="1"/>
        <i x="266" s="1"/>
        <i x="31" s="1"/>
        <i x="341" s="1"/>
        <i x="311" s="1"/>
        <i x="38" s="1"/>
        <i x="175" s="1"/>
        <i x="47" s="1"/>
        <i x="245" s="1"/>
        <i x="522" s="1"/>
        <i x="110" s="1"/>
        <i x="250" s="1"/>
        <i x="508" s="1"/>
        <i x="202" s="1"/>
        <i x="33" s="1"/>
        <i x="174" s="1"/>
        <i x="505" s="1"/>
        <i x="629" s="1"/>
        <i x="166" s="1"/>
        <i x="646" s="1"/>
        <i x="29" s="1"/>
        <i x="303" s="1"/>
        <i x="43" s="1"/>
        <i x="264" s="1"/>
        <i x="408" s="1"/>
        <i x="93" s="1"/>
        <i x="388" s="1"/>
        <i x="532" s="1"/>
        <i x="118" s="1"/>
        <i x="584" s="1"/>
        <i x="226" s="1"/>
        <i x="28" s="1"/>
        <i x="381" s="1"/>
        <i x="36" s="1"/>
        <i x="21" s="1"/>
        <i x="436" s="1"/>
        <i x="218" s="1"/>
        <i x="375" s="1"/>
        <i x="73" s="1"/>
        <i x="656" s="1"/>
        <i x="383" s="1"/>
        <i x="434" s="1"/>
        <i x="551" s="1"/>
        <i x="333" s="1"/>
        <i x="101" s="1"/>
        <i x="451" s="1"/>
        <i x="604" s="1"/>
        <i x="394" s="1"/>
        <i x="260" s="1"/>
        <i x="397" s="1"/>
        <i x="419" s="1"/>
        <i x="566" s="1"/>
        <i x="611" s="1"/>
        <i x="314" s="1"/>
        <i x="403" s="1"/>
        <i x="10" s="1"/>
        <i x="344" s="1"/>
        <i x="186" s="1"/>
        <i x="323" s="1"/>
        <i x="162" s="1"/>
        <i x="504" s="1"/>
        <i x="274" s="1"/>
        <i x="580" s="1"/>
        <i x="328" s="1"/>
        <i x="458" s="1"/>
        <i x="607" s="1"/>
        <i x="109" s="1"/>
        <i x="574" s="1"/>
        <i x="155" s="1"/>
        <i x="405" s="1"/>
        <i x="132" s="1"/>
        <i x="213" s="1"/>
        <i x="442" s="1"/>
        <i x="131" s="1"/>
        <i x="301" s="1"/>
        <i x="609" s="1"/>
        <i x="197" s="1"/>
        <i x="89" s="1"/>
        <i x="326" s="1"/>
        <i x="491" s="1"/>
        <i x="160" s="1"/>
        <i x="107" s="1"/>
        <i x="384" s="1"/>
        <i x="479" s="1"/>
        <i x="188" s="1"/>
        <i x="475" s="1"/>
        <i x="246" s="1"/>
        <i x="19" s="1"/>
        <i x="634" s="1"/>
        <i x="637" s="1"/>
        <i x="235" s="1"/>
        <i x="252" s="1"/>
        <i x="500" s="1"/>
        <i x="453" s="1"/>
        <i x="44" s="1"/>
        <i x="356" s="1"/>
        <i x="170" s="1"/>
        <i x="575" s="1"/>
        <i x="466" s="1"/>
        <i x="376" s="1"/>
        <i x="638" s="1"/>
        <i x="98" s="1"/>
        <i x="318" s="1"/>
        <i x="511" s="1"/>
        <i x="335" s="1"/>
        <i x="282" s="1"/>
        <i x="507" s="1"/>
        <i x="418" s="1"/>
        <i x="502" s="1"/>
        <i x="143" s="1"/>
        <i x="414" s="1"/>
        <i x="605" s="1"/>
        <i x="9" s="1"/>
        <i x="294" s="1"/>
        <i x="544" s="1"/>
        <i x="53" s="1"/>
        <i x="391" s="1"/>
        <i x="585" s="1"/>
        <i x="234" s="1"/>
        <i x="631" s="1"/>
        <i x="606" s="1"/>
        <i x="469" s="1"/>
        <i x="176" s="1"/>
        <i x="483" s="1"/>
        <i x="518" s="1"/>
        <i x="389" s="1"/>
        <i x="66" s="1"/>
        <i x="528" s="1"/>
        <i x="438" s="1"/>
        <i x="288" s="1"/>
        <i x="195" s="1"/>
        <i x="298" s="1"/>
        <i x="120" s="1"/>
        <i x="482" s="1"/>
        <i x="618" s="1"/>
        <i x="112" s="1"/>
        <i x="201" s="1"/>
        <i x="674" s="1"/>
        <i x="306" s="1"/>
        <i x="400" s="1"/>
        <i x="437" s="1"/>
        <i x="97" s="1"/>
        <i x="396" s="1"/>
        <i x="54" s="1"/>
        <i x="521" s="1"/>
        <i x="103" s="1"/>
        <i x="295" s="1"/>
        <i x="71" s="1"/>
        <i x="588" s="1"/>
        <i x="515" s="1"/>
        <i x="519" s="1"/>
        <i x="625" s="1"/>
        <i x="200" s="1"/>
        <i x="624" s="1"/>
        <i x="578" s="1"/>
        <i x="440" s="1"/>
        <i x="240" s="1"/>
        <i x="259" s="1"/>
        <i x="347" s="1"/>
        <i x="441" s="1"/>
        <i x="13" s="1"/>
        <i x="525" s="1"/>
        <i x="261" s="1"/>
        <i x="180" s="1"/>
        <i x="24" s="1"/>
        <i x="489" s="1"/>
        <i x="645" s="1"/>
        <i x="63" s="1"/>
        <i x="684" s="1"/>
        <i x="562" s="1"/>
        <i x="540" s="1"/>
        <i x="658" s="1"/>
        <i x="421" s="1"/>
        <i x="190" s="1"/>
        <i x="538" s="1"/>
        <i x="124" s="1"/>
        <i x="662" s="1"/>
        <i x="338" s="1"/>
        <i x="547" s="1"/>
        <i x="454" s="1"/>
        <i x="459" s="1"/>
        <i x="635" s="1"/>
        <i x="70" s="1"/>
        <i x="636" s="1"/>
        <i x="664" s="1"/>
        <i x="633" s="1"/>
        <i x="353" s="1"/>
        <i x="158" s="1"/>
        <i x="37" s="1"/>
        <i x="191" s="1"/>
        <i x="498" s="1"/>
        <i x="536" s="1"/>
        <i x="506" s="1"/>
        <i x="287" s="1"/>
        <i x="593" s="1"/>
        <i x="444" s="1"/>
        <i x="349" s="1"/>
        <i x="156" s="1"/>
        <i x="464" s="1"/>
        <i x="329" s="1"/>
        <i x="128" s="1"/>
        <i x="666" s="1"/>
        <i x="485" s="1"/>
        <i x="304" s="1"/>
        <i x="254" s="1"/>
        <i x="446" s="1"/>
        <i x="430" s="1"/>
        <i x="534" s="1"/>
        <i x="228" s="1"/>
        <i x="350" s="1"/>
        <i x="238" s="1"/>
        <i x="2" s="1"/>
        <i x="199" s="1"/>
        <i x="539" s="1"/>
        <i x="675" s="1"/>
        <i x="233" s="1"/>
        <i x="277" s="1"/>
        <i x="402" s="1"/>
        <i x="343" s="1"/>
        <i x="452" s="1"/>
        <i x="450" s="1"/>
        <i x="617" s="1"/>
        <i x="395" s="1"/>
        <i x="74" s="1"/>
        <i x="307" s="1"/>
        <i x="623" s="1"/>
        <i x="208" s="1"/>
        <i x="443" s="1"/>
        <i x="196" s="1"/>
        <i x="398" s="1"/>
        <i x="232" s="1"/>
        <i x="134" s="1"/>
        <i x="613" s="1"/>
        <i x="212" s="1"/>
        <i x="476" s="1"/>
        <i x="676" s="1"/>
        <i x="688" s="1"/>
        <i x="416" s="1"/>
        <i x="223" s="1"/>
        <i x="385" s="1"/>
        <i x="206" s="1"/>
        <i x="157" s="1"/>
        <i x="439" s="1"/>
        <i x="610" s="1"/>
        <i x="297" s="1"/>
        <i x="527" s="1"/>
        <i x="690" s="1"/>
        <i x="225" s="1"/>
        <i x="368" s="1"/>
        <i x="337" s="1"/>
        <i x="224" s="1"/>
        <i x="535" s="1"/>
        <i x="111" s="1"/>
        <i x="677" s="1"/>
        <i x="598" s="1"/>
        <i x="622" s="1"/>
        <i x="325" s="1"/>
        <i x="659" s="1"/>
        <i x="487" s="1"/>
        <i x="672" s="1"/>
        <i x="187" s="1"/>
        <i x="139" s="1"/>
        <i x="628" s="1"/>
        <i x="365" s="1"/>
        <i x="67" s="1"/>
        <i x="641" s="1"/>
        <i x="178" s="1"/>
        <i x="144" s="1"/>
        <i x="286" s="1"/>
        <i x="177" s="1"/>
        <i x="123" s="1"/>
        <i x="127" s="1"/>
        <i x="80" s="1"/>
        <i x="185" s="1"/>
        <i x="205" s="1"/>
        <i x="313" s="1"/>
        <i x="348" s="1"/>
        <i x="229" s="1"/>
        <i x="296" s="1"/>
        <i x="96" s="1"/>
        <i x="589" s="1"/>
        <i x="474" s="1"/>
        <i x="216" s="1"/>
        <i x="514" s="1"/>
        <i x="512" s="1"/>
        <i x="129" s="1"/>
        <i x="358" s="1"/>
        <i x="555" s="1"/>
        <i x="616" s="1"/>
        <i x="4" s="1"/>
        <i x="126" s="1"/>
        <i x="231" s="1"/>
        <i x="455" s="1"/>
        <i x="679" s="1"/>
        <i x="5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ng_Hours_Per_Day" xr10:uid="{D4C8D164-673B-4D3D-ADD0-8F052697E5E1}" cache="Slicer_Operating_Hours_Per_Day" caption="Operating_Hours_Per_Day" startItem="1" rowHeight="257175"/>
  <slicer name="Number_of_Employees" xr10:uid="{6799F1CC-20CD-41DE-A8E6-F7EC9C99B7CF}" cache="Slicer_Number_of_Employees" caption="Number_of_Employees" startItem="6" rowHeight="257175"/>
  <slicer name="Average_Order_Value" xr10:uid="{B9B69807-5FC0-49F6-ADE1-0152E7665E87}" cache="Slicer_Average_Order_Value" caption="Average_Order_Value" startItem="1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24DC30-ECE2-4DA1-B88A-4356EF15CD8E}" name="kag" displayName="kag" ref="A1:M2002" totalsRowCount="1" headerRowDxfId="34" dataDxfId="33">
  <autoFilter ref="A1:M2001" xr:uid="{BA24DC30-ECE2-4DA1-B88A-4356EF15CD8E}"/>
  <sortState xmlns:xlrd2="http://schemas.microsoft.com/office/spreadsheetml/2017/richdata2" ref="A2:M2001">
    <sortCondition ref="E2:E2001"/>
  </sortState>
  <tableColumns count="13">
    <tableColumn id="1" xr3:uid="{6AFC4F07-B58B-408E-9625-D7A896BF1D17}" name="Number_of_Customers_Per_Day (any given day)" totalsRowLabel="Total" dataDxfId="32" totalsRowDxfId="31"/>
    <tableColumn id="2" xr3:uid="{F209A798-D08F-41A7-A215-04B2E4D4D245}" name="Average_Order_Value" dataDxfId="30" totalsRowDxfId="29"/>
    <tableColumn id="3" xr3:uid="{6F8354F1-1DB8-48DB-B26F-7DD204D86C4F}" name="Operating_Hours_Per_Day" dataDxfId="28" totalsRowDxfId="27"/>
    <tableColumn id="4" xr3:uid="{137EDE20-1842-49DF-9EA0-F176B2A0D813}" name="Number_of_Employees" dataDxfId="26" totalsRowDxfId="25"/>
    <tableColumn id="5" xr3:uid="{E6F2C65E-7601-421D-8F20-0F8F21611559}" name="Marketing_Spend_Per_Day" dataDxfId="24" totalsRowDxfId="23"/>
    <tableColumn id="6" xr3:uid="{A38BE878-BD0E-436D-B965-DFE00EEC6671}" name="Location_Foot_Traffic ( walkers by)" dataDxfId="22" totalsRowDxfId="21"/>
    <tableColumn id="7" xr3:uid="{827B581D-8763-46BE-8527-F2501E3730EC}" name="Operational Profit - Daily Revenue" dataDxfId="20" totalsRowDxfId="19"/>
    <tableColumn id="8" xr3:uid="{53CEC06E-CB1F-485C-A134-3F6B5917717B}" name="Diff Average Rev" totalsRowFunction="count" dataDxfId="18" totalsRowDxfId="17">
      <calculatedColumnFormula>kag[[#This Row],[Operational Profit - Daily Revenue]]-$Q$13</calculatedColumnFormula>
    </tableColumn>
    <tableColumn id="9" xr3:uid="{342D7607-A6E1-4C66-A165-5933E8EB89D1}" name="Normal Distribution" dataDxfId="16" totalsRowDxfId="15">
      <calculatedColumnFormula>_xlfn.NORM.DIST(kag[[#This Row],[Diff Average Rev]],$Q$13,$Q$15,FALSE)</calculatedColumnFormula>
    </tableColumn>
    <tableColumn id="10" xr3:uid="{6920891F-BDC7-4604-8F80-2F0C81E5080F}" name="Total Avg Daily Rev Calc" dataDxfId="14" totalsRowDxfId="13">
      <calculatedColumnFormula>kag[[#This Row],[Number_of_Customers_Per_Day (any given day)]]*kag[[#This Row],[Average_Order_Value]]</calculatedColumnFormula>
    </tableColumn>
    <tableColumn id="11" xr3:uid="{0F0DE7CF-35FC-408B-BB23-EEC73FFE8DDD}" name="Avg Rev Per Employee" dataDxfId="12" totalsRowDxfId="11">
      <calculatedColumnFormula>kag[[#This Row],[Operational Profit - Daily Revenue]]/kag[[#This Row],[Number_of_Employees]]</calculatedColumnFormula>
    </tableColumn>
    <tableColumn id="12" xr3:uid="{6451249C-EA70-4512-A729-B01271424170}" name="Avg Rev Per Operating Hour" dataDxfId="10" totalsRowDxfId="9">
      <calculatedColumnFormula>kag[[#This Row],[Operational Profit - Daily Revenue]]/kag[[#This Row],[Operating_Hours_Per_Day]]</calculatedColumnFormula>
    </tableColumn>
    <tableColumn id="13" xr3:uid="{EACB010C-C1F9-4633-8605-BABAFD2F79EE}" name="Avg Rev per Marketing Spend" dataDxfId="8" totalsRowDxfId="7">
      <calculatedColumnFormula>kag[[#This Row],[Operational Profit - Daily Revenue]]/kag[[#This Row],[Marketing_Spend_Per_Day]]</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7B1B6-7442-4E35-8BB3-BE84D812C113}">
  <sheetPr>
    <tabColor rgb="FFFFFF00"/>
  </sheetPr>
  <dimension ref="A2:A7"/>
  <sheetViews>
    <sheetView showGridLines="0" workbookViewId="0">
      <selection activeCell="E18" sqref="E18"/>
    </sheetView>
  </sheetViews>
  <sheetFormatPr defaultRowHeight="14.25"/>
  <sheetData>
    <row r="2" spans="1:1">
      <c r="A2" t="s">
        <v>293</v>
      </c>
    </row>
    <row r="5" spans="1:1">
      <c r="A5" t="s">
        <v>298</v>
      </c>
    </row>
    <row r="7" spans="1:1">
      <c r="A7" t="s">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0AF5-FE00-4418-96E8-D29EB2277255}">
  <dimension ref="A1:A57"/>
  <sheetViews>
    <sheetView showGridLines="0" topLeftCell="A51" zoomScale="80" zoomScaleNormal="80" workbookViewId="0">
      <selection activeCell="A57" sqref="A57"/>
    </sheetView>
  </sheetViews>
  <sheetFormatPr defaultRowHeight="14.25"/>
  <cols>
    <col min="1" max="1" width="137.25" customWidth="1"/>
  </cols>
  <sheetData>
    <row r="1" spans="1:1" ht="15.75">
      <c r="A1" s="6" t="s">
        <v>11</v>
      </c>
    </row>
    <row r="2" spans="1:1" ht="28.5">
      <c r="A2" s="7" t="s">
        <v>12</v>
      </c>
    </row>
    <row r="3" spans="1:1" ht="15">
      <c r="A3" s="8" t="s">
        <v>13</v>
      </c>
    </row>
    <row r="4" spans="1:1">
      <c r="A4" s="9"/>
    </row>
    <row r="5" spans="1:1">
      <c r="A5" s="10" t="s">
        <v>14</v>
      </c>
    </row>
    <row r="6" spans="1:1">
      <c r="A6" s="10" t="s">
        <v>15</v>
      </c>
    </row>
    <row r="7" spans="1:1" ht="15">
      <c r="A7" s="8" t="s">
        <v>16</v>
      </c>
    </row>
    <row r="8" spans="1:1">
      <c r="A8" s="9"/>
    </row>
    <row r="9" spans="1:1">
      <c r="A9" s="10" t="s">
        <v>17</v>
      </c>
    </row>
    <row r="10" spans="1:1">
      <c r="A10" s="10" t="s">
        <v>18</v>
      </c>
    </row>
    <row r="11" spans="1:1" ht="15">
      <c r="A11" s="8" t="s">
        <v>19</v>
      </c>
    </row>
    <row r="12" spans="1:1">
      <c r="A12" s="9"/>
    </row>
    <row r="13" spans="1:1">
      <c r="A13" s="10" t="s">
        <v>20</v>
      </c>
    </row>
    <row r="14" spans="1:1">
      <c r="A14" s="10" t="s">
        <v>21</v>
      </c>
    </row>
    <row r="15" spans="1:1" ht="15">
      <c r="A15" s="8" t="s">
        <v>22</v>
      </c>
    </row>
    <row r="16" spans="1:1">
      <c r="A16" s="9"/>
    </row>
    <row r="17" spans="1:1">
      <c r="A17" s="10" t="s">
        <v>23</v>
      </c>
    </row>
    <row r="18" spans="1:1">
      <c r="A18" s="10" t="s">
        <v>24</v>
      </c>
    </row>
    <row r="19" spans="1:1" ht="15">
      <c r="A19" s="8" t="s">
        <v>25</v>
      </c>
    </row>
    <row r="20" spans="1:1">
      <c r="A20" s="9"/>
    </row>
    <row r="21" spans="1:1">
      <c r="A21" s="10" t="s">
        <v>26</v>
      </c>
    </row>
    <row r="22" spans="1:1">
      <c r="A22" s="10" t="s">
        <v>27</v>
      </c>
    </row>
    <row r="23" spans="1:1" ht="15">
      <c r="A23" s="8" t="s">
        <v>28</v>
      </c>
    </row>
    <row r="24" spans="1:1">
      <c r="A24" s="9"/>
    </row>
    <row r="25" spans="1:1" ht="32.25" customHeight="1">
      <c r="A25" s="10" t="s">
        <v>29</v>
      </c>
    </row>
    <row r="26" spans="1:1">
      <c r="A26" s="10" t="s">
        <v>30</v>
      </c>
    </row>
    <row r="28" spans="1:1" ht="15.75">
      <c r="A28" s="6" t="s">
        <v>31</v>
      </c>
    </row>
    <row r="29" spans="1:1" ht="15">
      <c r="A29" s="8" t="s">
        <v>32</v>
      </c>
    </row>
    <row r="30" spans="1:1">
      <c r="A30" s="10" t="s">
        <v>33</v>
      </c>
    </row>
    <row r="31" spans="1:1">
      <c r="A31" s="10" t="s">
        <v>34</v>
      </c>
    </row>
    <row r="32" spans="1:1">
      <c r="A32" s="10" t="s">
        <v>35</v>
      </c>
    </row>
    <row r="34" spans="1:1" ht="15.75">
      <c r="A34" s="6" t="s">
        <v>36</v>
      </c>
    </row>
    <row r="35" spans="1:1" ht="28.5">
      <c r="A35" s="7" t="s">
        <v>37</v>
      </c>
    </row>
    <row r="36" spans="1:1" ht="15">
      <c r="A36" s="9" t="s">
        <v>38</v>
      </c>
    </row>
    <row r="37" spans="1:1" ht="15">
      <c r="A37" s="9" t="s">
        <v>39</v>
      </c>
    </row>
    <row r="38" spans="1:1" ht="15">
      <c r="A38" s="9" t="s">
        <v>40</v>
      </c>
    </row>
    <row r="39" spans="1:1" ht="15">
      <c r="A39" s="9" t="s">
        <v>41</v>
      </c>
    </row>
    <row r="41" spans="1:1" ht="15.75">
      <c r="A41" s="6" t="s">
        <v>42</v>
      </c>
    </row>
    <row r="42" spans="1:1">
      <c r="A42" s="7" t="s">
        <v>43</v>
      </c>
    </row>
    <row r="43" spans="1:1" ht="15">
      <c r="A43" s="8" t="s">
        <v>44</v>
      </c>
    </row>
    <row r="44" spans="1:1" ht="15">
      <c r="A44" s="8" t="s">
        <v>45</v>
      </c>
    </row>
    <row r="45" spans="1:1" ht="15">
      <c r="A45" s="8" t="s">
        <v>46</v>
      </c>
    </row>
    <row r="46" spans="1:1" ht="15">
      <c r="A46" s="8" t="s">
        <v>47</v>
      </c>
    </row>
    <row r="48" spans="1:1" ht="15.75">
      <c r="A48" s="6" t="s">
        <v>48</v>
      </c>
    </row>
    <row r="49" spans="1:1" ht="28.5">
      <c r="A49" s="7" t="s">
        <v>49</v>
      </c>
    </row>
    <row r="50" spans="1:1" ht="15">
      <c r="A50" s="8" t="s">
        <v>50</v>
      </c>
    </row>
    <row r="51" spans="1:1" ht="15">
      <c r="A51" s="8" t="s">
        <v>51</v>
      </c>
    </row>
    <row r="52" spans="1:1" ht="15">
      <c r="A52" s="8" t="s">
        <v>52</v>
      </c>
    </row>
    <row r="53" spans="1:1" ht="15">
      <c r="A53" s="8" t="s">
        <v>53</v>
      </c>
    </row>
    <row r="54" spans="1:1" ht="28.5">
      <c r="A54" s="7" t="s">
        <v>54</v>
      </c>
    </row>
    <row r="56" spans="1:1" ht="15.75">
      <c r="A56" s="6" t="s">
        <v>55</v>
      </c>
    </row>
    <row r="57" spans="1:1" ht="57">
      <c r="A57" s="7"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B921E-948D-47F9-916D-FD8A31A2C75F}">
  <dimension ref="A4:Q64"/>
  <sheetViews>
    <sheetView showGridLines="0" topLeftCell="A21" zoomScale="80" zoomScaleNormal="80" workbookViewId="0">
      <selection activeCell="Q24" sqref="Q24"/>
    </sheetView>
  </sheetViews>
  <sheetFormatPr defaultRowHeight="14.25"/>
  <sheetData>
    <row r="4" spans="17:17" ht="17.25">
      <c r="Q4" s="17" t="s">
        <v>113</v>
      </c>
    </row>
    <row r="5" spans="17:17">
      <c r="Q5" s="18"/>
    </row>
    <row r="6" spans="17:17" ht="15">
      <c r="Q6" s="19" t="s">
        <v>114</v>
      </c>
    </row>
    <row r="7" spans="17:17">
      <c r="Q7" s="18"/>
    </row>
    <row r="8" spans="17:17" ht="15">
      <c r="Q8" s="19" t="s">
        <v>115</v>
      </c>
    </row>
    <row r="9" spans="17:17">
      <c r="Q9" s="18"/>
    </row>
    <row r="10" spans="17:17" ht="15">
      <c r="Q10" s="19" t="s">
        <v>116</v>
      </c>
    </row>
    <row r="12" spans="17:17" ht="17.25">
      <c r="Q12" s="17" t="s">
        <v>117</v>
      </c>
    </row>
    <row r="14" spans="17:17">
      <c r="Q14" t="s">
        <v>118</v>
      </c>
    </row>
    <row r="15" spans="17:17">
      <c r="Q15" s="18"/>
    </row>
    <row r="16" spans="17:17" ht="15">
      <c r="Q16" s="19" t="s">
        <v>119</v>
      </c>
    </row>
    <row r="17" spans="17:17">
      <c r="Q17" s="18"/>
    </row>
    <row r="18" spans="17:17">
      <c r="Q18" s="18"/>
    </row>
    <row r="19" spans="17:17">
      <c r="Q19" s="20"/>
    </row>
    <row r="20" spans="17:17" ht="15">
      <c r="Q20" s="24" t="s">
        <v>120</v>
      </c>
    </row>
    <row r="21" spans="17:17">
      <c r="Q21" s="20"/>
    </row>
    <row r="22" spans="17:17" ht="15">
      <c r="Q22" s="24" t="s">
        <v>121</v>
      </c>
    </row>
    <row r="23" spans="17:17">
      <c r="Q23" s="20"/>
    </row>
    <row r="24" spans="17:17" ht="15">
      <c r="Q24" s="24" t="s">
        <v>122</v>
      </c>
    </row>
    <row r="25" spans="17:17">
      <c r="Q25" s="18"/>
    </row>
    <row r="26" spans="17:17" ht="15">
      <c r="Q26" s="19" t="s">
        <v>123</v>
      </c>
    </row>
    <row r="27" spans="17:17">
      <c r="Q27" s="18"/>
    </row>
    <row r="28" spans="17:17">
      <c r="Q28" s="18"/>
    </row>
    <row r="29" spans="17:17">
      <c r="Q29" s="20"/>
    </row>
    <row r="30" spans="17:17">
      <c r="Q30" s="20" t="s">
        <v>124</v>
      </c>
    </row>
    <row r="31" spans="17:17">
      <c r="Q31" s="20"/>
    </row>
    <row r="32" spans="17:17">
      <c r="Q32" s="20" t="s">
        <v>125</v>
      </c>
    </row>
    <row r="33" spans="1:17">
      <c r="Q33" s="18"/>
    </row>
    <row r="34" spans="1:17" ht="15">
      <c r="Q34" s="19" t="s">
        <v>126</v>
      </c>
    </row>
    <row r="35" spans="1:17">
      <c r="Q35" s="18"/>
    </row>
    <row r="36" spans="1:17">
      <c r="Q36" s="18"/>
    </row>
    <row r="37" spans="1:17" ht="15">
      <c r="A37" s="11"/>
      <c r="Q37" s="20"/>
    </row>
    <row r="38" spans="1:17">
      <c r="Q38" s="20" t="s">
        <v>127</v>
      </c>
    </row>
    <row r="39" spans="1:17">
      <c r="Q39" s="20"/>
    </row>
    <row r="40" spans="1:17">
      <c r="Q40" s="20" t="s">
        <v>128</v>
      </c>
    </row>
    <row r="42" spans="1:17" ht="17.25">
      <c r="Q42" s="17" t="s">
        <v>129</v>
      </c>
    </row>
    <row r="43" spans="1:17">
      <c r="Q43" s="18"/>
    </row>
    <row r="44" spans="1:17" ht="15">
      <c r="Q44" s="19" t="s">
        <v>130</v>
      </c>
    </row>
    <row r="45" spans="1:17">
      <c r="Q45" s="18"/>
    </row>
    <row r="46" spans="1:17" ht="15">
      <c r="Q46" s="19" t="s">
        <v>131</v>
      </c>
    </row>
    <row r="47" spans="1:17">
      <c r="Q47" s="18"/>
    </row>
    <row r="48" spans="1:17" ht="15">
      <c r="Q48" s="19" t="s">
        <v>132</v>
      </c>
    </row>
    <row r="49" spans="17:17">
      <c r="Q49" s="18"/>
    </row>
    <row r="50" spans="17:17" ht="15">
      <c r="Q50" s="19" t="s">
        <v>133</v>
      </c>
    </row>
    <row r="51" spans="17:17">
      <c r="Q51" s="18"/>
    </row>
    <row r="52" spans="17:17" ht="15">
      <c r="Q52" s="19" t="s">
        <v>134</v>
      </c>
    </row>
    <row r="54" spans="17:17" ht="17.25">
      <c r="Q54" s="17" t="s">
        <v>135</v>
      </c>
    </row>
    <row r="56" spans="17:17">
      <c r="Q56" t="s">
        <v>136</v>
      </c>
    </row>
    <row r="57" spans="17:17">
      <c r="Q57" s="18"/>
    </row>
    <row r="58" spans="17:17" ht="15">
      <c r="Q58" s="19" t="s">
        <v>137</v>
      </c>
    </row>
    <row r="59" spans="17:17">
      <c r="Q59" s="18"/>
    </row>
    <row r="60" spans="17:17" ht="15">
      <c r="Q60" s="19" t="s">
        <v>138</v>
      </c>
    </row>
    <row r="61" spans="17:17">
      <c r="Q61" s="18"/>
    </row>
    <row r="62" spans="17:17" ht="15">
      <c r="Q62" s="19" t="s">
        <v>139</v>
      </c>
    </row>
    <row r="63" spans="17:17">
      <c r="Q63" s="18"/>
    </row>
    <row r="64" spans="17:17" ht="15">
      <c r="Q64" s="19" t="s">
        <v>140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E26D4-656D-4048-891F-50B198D912E3}">
  <dimension ref="A1:G2001"/>
  <sheetViews>
    <sheetView topLeftCell="A21" workbookViewId="0">
      <selection activeCell="O12" sqref="O12"/>
    </sheetView>
  </sheetViews>
  <sheetFormatPr defaultRowHeight="14.25"/>
  <sheetData>
    <row r="1" spans="1:7">
      <c r="A1" t="s">
        <v>295</v>
      </c>
      <c r="B1" t="s">
        <v>0</v>
      </c>
      <c r="C1" t="s">
        <v>1</v>
      </c>
      <c r="D1" t="s">
        <v>2</v>
      </c>
      <c r="E1" t="s">
        <v>3</v>
      </c>
      <c r="F1" t="s">
        <v>296</v>
      </c>
      <c r="G1" t="s">
        <v>297</v>
      </c>
    </row>
    <row r="2" spans="1:7">
      <c r="A2">
        <v>152</v>
      </c>
      <c r="B2">
        <v>6.74</v>
      </c>
      <c r="C2">
        <v>14</v>
      </c>
      <c r="D2">
        <v>4</v>
      </c>
      <c r="E2">
        <v>106.62</v>
      </c>
      <c r="F2">
        <v>97</v>
      </c>
      <c r="G2">
        <v>1547.81</v>
      </c>
    </row>
    <row r="3" spans="1:7">
      <c r="A3">
        <v>485</v>
      </c>
      <c r="B3">
        <v>4.5</v>
      </c>
      <c r="C3">
        <v>12</v>
      </c>
      <c r="D3">
        <v>8</v>
      </c>
      <c r="E3">
        <v>57.83</v>
      </c>
      <c r="F3">
        <v>744</v>
      </c>
      <c r="G3">
        <v>2084.6799999999998</v>
      </c>
    </row>
    <row r="4" spans="1:7">
      <c r="A4">
        <v>398</v>
      </c>
      <c r="B4">
        <v>9.09</v>
      </c>
      <c r="C4">
        <v>6</v>
      </c>
      <c r="D4">
        <v>6</v>
      </c>
      <c r="E4">
        <v>91.76</v>
      </c>
      <c r="F4">
        <v>636</v>
      </c>
      <c r="G4">
        <v>3118.39</v>
      </c>
    </row>
    <row r="5" spans="1:7">
      <c r="A5">
        <v>320</v>
      </c>
      <c r="B5">
        <v>8.48</v>
      </c>
      <c r="C5">
        <v>17</v>
      </c>
      <c r="D5">
        <v>4</v>
      </c>
      <c r="E5">
        <v>462.63</v>
      </c>
      <c r="F5">
        <v>770</v>
      </c>
      <c r="G5">
        <v>2912.2</v>
      </c>
    </row>
    <row r="6" spans="1:7">
      <c r="A6">
        <v>156</v>
      </c>
      <c r="B6">
        <v>7.44</v>
      </c>
      <c r="C6">
        <v>17</v>
      </c>
      <c r="D6">
        <v>2</v>
      </c>
      <c r="E6">
        <v>412.52</v>
      </c>
      <c r="F6">
        <v>232</v>
      </c>
      <c r="G6">
        <v>1663.42</v>
      </c>
    </row>
    <row r="7" spans="1:7">
      <c r="A7">
        <v>121</v>
      </c>
      <c r="B7">
        <v>8.8800000000000008</v>
      </c>
      <c r="C7">
        <v>6</v>
      </c>
      <c r="D7">
        <v>9</v>
      </c>
      <c r="E7">
        <v>183.49</v>
      </c>
      <c r="F7">
        <v>484</v>
      </c>
      <c r="G7">
        <v>1155.18</v>
      </c>
    </row>
    <row r="8" spans="1:7">
      <c r="A8">
        <v>238</v>
      </c>
      <c r="B8">
        <v>9</v>
      </c>
      <c r="C8">
        <v>11</v>
      </c>
      <c r="D8">
        <v>4</v>
      </c>
      <c r="E8">
        <v>331.35</v>
      </c>
      <c r="F8">
        <v>156</v>
      </c>
      <c r="G8">
        <v>2179.13</v>
      </c>
    </row>
    <row r="9" spans="1:7">
      <c r="A9">
        <v>70</v>
      </c>
      <c r="B9">
        <v>7.81</v>
      </c>
      <c r="C9">
        <v>10</v>
      </c>
      <c r="D9">
        <v>3</v>
      </c>
      <c r="E9">
        <v>273.27</v>
      </c>
      <c r="F9">
        <v>237</v>
      </c>
      <c r="G9">
        <v>890.17</v>
      </c>
    </row>
    <row r="10" spans="1:7">
      <c r="A10">
        <v>152</v>
      </c>
      <c r="B10">
        <v>8.7799999999999994</v>
      </c>
      <c r="C10">
        <v>14</v>
      </c>
      <c r="D10">
        <v>2</v>
      </c>
      <c r="E10">
        <v>341.79</v>
      </c>
      <c r="F10">
        <v>825</v>
      </c>
      <c r="G10">
        <v>1704.94</v>
      </c>
    </row>
    <row r="11" spans="1:7">
      <c r="A11">
        <v>171</v>
      </c>
      <c r="B11">
        <v>7.73</v>
      </c>
      <c r="C11">
        <v>7</v>
      </c>
      <c r="D11">
        <v>5</v>
      </c>
      <c r="E11">
        <v>344.51</v>
      </c>
      <c r="F11">
        <v>135</v>
      </c>
      <c r="G11">
        <v>2025.55</v>
      </c>
    </row>
    <row r="12" spans="1:7">
      <c r="A12">
        <v>264</v>
      </c>
      <c r="B12">
        <v>7.6</v>
      </c>
      <c r="C12">
        <v>13</v>
      </c>
      <c r="D12">
        <v>14</v>
      </c>
      <c r="E12">
        <v>318.08</v>
      </c>
      <c r="F12">
        <v>885</v>
      </c>
      <c r="G12">
        <v>2099.66</v>
      </c>
    </row>
    <row r="13" spans="1:7">
      <c r="A13">
        <v>380</v>
      </c>
      <c r="B13">
        <v>7.14</v>
      </c>
      <c r="C13">
        <v>16</v>
      </c>
      <c r="D13">
        <v>9</v>
      </c>
      <c r="E13">
        <v>140.38999999999999</v>
      </c>
      <c r="F13">
        <v>892</v>
      </c>
      <c r="G13">
        <v>2568.92</v>
      </c>
    </row>
    <row r="14" spans="1:7">
      <c r="A14">
        <v>137</v>
      </c>
      <c r="B14">
        <v>8.15</v>
      </c>
      <c r="C14">
        <v>10</v>
      </c>
      <c r="D14">
        <v>14</v>
      </c>
      <c r="E14">
        <v>29.11</v>
      </c>
      <c r="F14">
        <v>505</v>
      </c>
      <c r="G14">
        <v>1367.08</v>
      </c>
    </row>
    <row r="15" spans="1:7">
      <c r="A15">
        <v>422</v>
      </c>
      <c r="B15">
        <v>3.69</v>
      </c>
      <c r="C15">
        <v>7</v>
      </c>
      <c r="D15">
        <v>4</v>
      </c>
      <c r="E15">
        <v>233.23</v>
      </c>
      <c r="F15">
        <v>186</v>
      </c>
      <c r="G15">
        <v>1817.02</v>
      </c>
    </row>
    <row r="16" spans="1:7">
      <c r="A16">
        <v>149</v>
      </c>
      <c r="B16">
        <v>9.11</v>
      </c>
      <c r="C16">
        <v>15</v>
      </c>
      <c r="D16">
        <v>2</v>
      </c>
      <c r="E16">
        <v>446.58</v>
      </c>
      <c r="F16">
        <v>907</v>
      </c>
      <c r="G16">
        <v>1707.13</v>
      </c>
    </row>
    <row r="17" spans="1:7">
      <c r="A17">
        <v>409</v>
      </c>
      <c r="B17">
        <v>9.0399999999999991</v>
      </c>
      <c r="C17">
        <v>16</v>
      </c>
      <c r="D17">
        <v>5</v>
      </c>
      <c r="E17">
        <v>289.05</v>
      </c>
      <c r="F17">
        <v>947</v>
      </c>
      <c r="G17">
        <v>3618.25</v>
      </c>
    </row>
    <row r="18" spans="1:7">
      <c r="A18">
        <v>201</v>
      </c>
      <c r="B18">
        <v>2.72</v>
      </c>
      <c r="C18">
        <v>16</v>
      </c>
      <c r="D18">
        <v>10</v>
      </c>
      <c r="E18">
        <v>417.87</v>
      </c>
      <c r="F18">
        <v>385</v>
      </c>
      <c r="G18">
        <v>876.02</v>
      </c>
    </row>
    <row r="19" spans="1:7">
      <c r="A19">
        <v>180</v>
      </c>
      <c r="B19">
        <v>8.69</v>
      </c>
      <c r="C19">
        <v>17</v>
      </c>
      <c r="D19">
        <v>14</v>
      </c>
      <c r="E19">
        <v>495.9</v>
      </c>
      <c r="F19">
        <v>656</v>
      </c>
      <c r="G19">
        <v>2167.08</v>
      </c>
    </row>
    <row r="20" spans="1:7">
      <c r="A20">
        <v>199</v>
      </c>
      <c r="B20">
        <v>3.47</v>
      </c>
      <c r="C20">
        <v>11</v>
      </c>
      <c r="D20">
        <v>2</v>
      </c>
      <c r="E20">
        <v>90.17</v>
      </c>
      <c r="F20">
        <v>887</v>
      </c>
      <c r="G20">
        <v>962.96</v>
      </c>
    </row>
    <row r="21" spans="1:7">
      <c r="A21">
        <v>358</v>
      </c>
      <c r="B21">
        <v>5.01</v>
      </c>
      <c r="C21">
        <v>15</v>
      </c>
      <c r="D21">
        <v>13</v>
      </c>
      <c r="E21">
        <v>348.97</v>
      </c>
      <c r="F21">
        <v>806</v>
      </c>
      <c r="G21">
        <v>2463.86</v>
      </c>
    </row>
    <row r="22" spans="1:7">
      <c r="A22">
        <v>307</v>
      </c>
      <c r="B22">
        <v>8.08</v>
      </c>
      <c r="C22">
        <v>13</v>
      </c>
      <c r="D22">
        <v>12</v>
      </c>
      <c r="E22">
        <v>340.4</v>
      </c>
      <c r="F22">
        <v>518</v>
      </c>
      <c r="G22">
        <v>2445.85</v>
      </c>
    </row>
    <row r="23" spans="1:7">
      <c r="A23">
        <v>393</v>
      </c>
      <c r="B23">
        <v>3.71</v>
      </c>
      <c r="C23">
        <v>9</v>
      </c>
      <c r="D23">
        <v>3</v>
      </c>
      <c r="E23">
        <v>490.18</v>
      </c>
      <c r="F23">
        <v>651</v>
      </c>
      <c r="G23">
        <v>2221.3200000000002</v>
      </c>
    </row>
    <row r="24" spans="1:7">
      <c r="A24">
        <v>463</v>
      </c>
      <c r="B24">
        <v>8.6300000000000008</v>
      </c>
      <c r="C24">
        <v>7</v>
      </c>
      <c r="D24">
        <v>10</v>
      </c>
      <c r="E24">
        <v>492.94</v>
      </c>
      <c r="F24">
        <v>620</v>
      </c>
      <c r="G24">
        <v>4368.3900000000003</v>
      </c>
    </row>
    <row r="25" spans="1:7">
      <c r="A25">
        <v>343</v>
      </c>
      <c r="B25">
        <v>8.74</v>
      </c>
      <c r="C25">
        <v>17</v>
      </c>
      <c r="D25">
        <v>3</v>
      </c>
      <c r="E25">
        <v>346.47</v>
      </c>
      <c r="F25">
        <v>452</v>
      </c>
      <c r="G25">
        <v>3165.36</v>
      </c>
    </row>
    <row r="26" spans="1:7">
      <c r="A26">
        <v>435</v>
      </c>
      <c r="B26">
        <v>6.31</v>
      </c>
      <c r="C26">
        <v>16</v>
      </c>
      <c r="D26">
        <v>14</v>
      </c>
      <c r="E26">
        <v>129.37</v>
      </c>
      <c r="F26">
        <v>589</v>
      </c>
      <c r="G26">
        <v>2580.9499999999998</v>
      </c>
    </row>
    <row r="27" spans="1:7">
      <c r="A27">
        <v>241</v>
      </c>
      <c r="B27">
        <v>2.5499999999999998</v>
      </c>
      <c r="C27">
        <v>10</v>
      </c>
      <c r="D27">
        <v>4</v>
      </c>
      <c r="E27">
        <v>401.29</v>
      </c>
      <c r="F27">
        <v>121</v>
      </c>
      <c r="G27">
        <v>770.84</v>
      </c>
    </row>
    <row r="28" spans="1:7">
      <c r="A28">
        <v>493</v>
      </c>
      <c r="B28">
        <v>4.6500000000000004</v>
      </c>
      <c r="C28">
        <v>17</v>
      </c>
      <c r="D28">
        <v>8</v>
      </c>
      <c r="E28">
        <v>62.44</v>
      </c>
      <c r="F28">
        <v>831</v>
      </c>
      <c r="G28">
        <v>2284.46</v>
      </c>
    </row>
    <row r="29" spans="1:7">
      <c r="A29">
        <v>326</v>
      </c>
      <c r="B29">
        <v>7.13</v>
      </c>
      <c r="C29">
        <v>7</v>
      </c>
      <c r="D29">
        <v>4</v>
      </c>
      <c r="E29">
        <v>392.54</v>
      </c>
      <c r="F29">
        <v>73</v>
      </c>
      <c r="G29">
        <v>2416.98</v>
      </c>
    </row>
    <row r="30" spans="1:7">
      <c r="A30">
        <v>210</v>
      </c>
      <c r="B30">
        <v>9.86</v>
      </c>
      <c r="C30">
        <v>7</v>
      </c>
      <c r="D30">
        <v>10</v>
      </c>
      <c r="E30">
        <v>456</v>
      </c>
      <c r="F30">
        <v>673</v>
      </c>
      <c r="G30">
        <v>2397.9</v>
      </c>
    </row>
    <row r="31" spans="1:7">
      <c r="A31">
        <v>363</v>
      </c>
      <c r="B31">
        <v>7.24</v>
      </c>
      <c r="C31">
        <v>11</v>
      </c>
      <c r="D31">
        <v>7</v>
      </c>
      <c r="E31">
        <v>197.59</v>
      </c>
      <c r="F31">
        <v>861</v>
      </c>
      <c r="G31">
        <v>2745.29</v>
      </c>
    </row>
    <row r="32" spans="1:7">
      <c r="A32">
        <v>71</v>
      </c>
      <c r="B32">
        <v>4.45</v>
      </c>
      <c r="C32">
        <v>16</v>
      </c>
      <c r="D32">
        <v>4</v>
      </c>
      <c r="E32">
        <v>319.01</v>
      </c>
      <c r="F32">
        <v>534</v>
      </c>
      <c r="G32">
        <v>399.54</v>
      </c>
    </row>
    <row r="33" spans="1:7">
      <c r="A33">
        <v>302</v>
      </c>
      <c r="B33">
        <v>7.26</v>
      </c>
      <c r="C33">
        <v>15</v>
      </c>
      <c r="D33">
        <v>10</v>
      </c>
      <c r="E33">
        <v>220.77</v>
      </c>
      <c r="F33">
        <v>105</v>
      </c>
      <c r="G33">
        <v>2040.26</v>
      </c>
    </row>
    <row r="34" spans="1:7">
      <c r="A34">
        <v>285</v>
      </c>
      <c r="B34">
        <v>6.55</v>
      </c>
      <c r="C34">
        <v>14</v>
      </c>
      <c r="D34">
        <v>2</v>
      </c>
      <c r="E34">
        <v>224.5</v>
      </c>
      <c r="F34">
        <v>272</v>
      </c>
      <c r="G34">
        <v>2260.56</v>
      </c>
    </row>
    <row r="35" spans="1:7">
      <c r="A35">
        <v>394</v>
      </c>
      <c r="B35">
        <v>8.35</v>
      </c>
      <c r="C35">
        <v>9</v>
      </c>
      <c r="D35">
        <v>11</v>
      </c>
      <c r="E35">
        <v>162.08000000000001</v>
      </c>
      <c r="F35">
        <v>681</v>
      </c>
      <c r="G35">
        <v>3228.44</v>
      </c>
    </row>
    <row r="36" spans="1:7">
      <c r="A36">
        <v>98</v>
      </c>
      <c r="B36">
        <v>3.3</v>
      </c>
      <c r="C36">
        <v>11</v>
      </c>
      <c r="D36">
        <v>4</v>
      </c>
      <c r="E36">
        <v>383.44</v>
      </c>
      <c r="F36">
        <v>228</v>
      </c>
      <c r="G36">
        <v>733.78</v>
      </c>
    </row>
    <row r="37" spans="1:7">
      <c r="A37">
        <v>108</v>
      </c>
      <c r="B37">
        <v>8.2100000000000009</v>
      </c>
      <c r="C37">
        <v>12</v>
      </c>
      <c r="D37">
        <v>2</v>
      </c>
      <c r="E37">
        <v>468.73</v>
      </c>
      <c r="F37">
        <v>849</v>
      </c>
      <c r="G37">
        <v>1526.31</v>
      </c>
    </row>
    <row r="38" spans="1:7">
      <c r="A38">
        <v>219</v>
      </c>
      <c r="B38">
        <v>6.56</v>
      </c>
      <c r="C38">
        <v>16</v>
      </c>
      <c r="D38">
        <v>3</v>
      </c>
      <c r="E38">
        <v>470.97</v>
      </c>
      <c r="F38">
        <v>483</v>
      </c>
      <c r="G38">
        <v>2133.33</v>
      </c>
    </row>
    <row r="39" spans="1:7">
      <c r="A39">
        <v>237</v>
      </c>
      <c r="B39">
        <v>9.7200000000000006</v>
      </c>
      <c r="C39">
        <v>11</v>
      </c>
      <c r="D39">
        <v>13</v>
      </c>
      <c r="E39">
        <v>95.64</v>
      </c>
      <c r="F39">
        <v>986</v>
      </c>
      <c r="G39">
        <v>2441.69</v>
      </c>
    </row>
    <row r="40" spans="1:7">
      <c r="A40">
        <v>320</v>
      </c>
      <c r="B40">
        <v>5.0599999999999996</v>
      </c>
      <c r="C40">
        <v>13</v>
      </c>
      <c r="D40">
        <v>9</v>
      </c>
      <c r="E40">
        <v>438.62</v>
      </c>
      <c r="F40">
        <v>499</v>
      </c>
      <c r="G40">
        <v>1892.72</v>
      </c>
    </row>
    <row r="41" spans="1:7">
      <c r="A41">
        <v>239</v>
      </c>
      <c r="B41">
        <v>7.24</v>
      </c>
      <c r="C41">
        <v>9</v>
      </c>
      <c r="D41">
        <v>8</v>
      </c>
      <c r="E41">
        <v>371.34</v>
      </c>
      <c r="F41">
        <v>842</v>
      </c>
      <c r="G41">
        <v>1909.37</v>
      </c>
    </row>
    <row r="42" spans="1:7">
      <c r="A42">
        <v>495</v>
      </c>
      <c r="B42">
        <v>9.49</v>
      </c>
      <c r="C42">
        <v>17</v>
      </c>
      <c r="D42">
        <v>3</v>
      </c>
      <c r="E42">
        <v>133.88999999999999</v>
      </c>
      <c r="F42">
        <v>933</v>
      </c>
      <c r="G42">
        <v>4550.3</v>
      </c>
    </row>
    <row r="43" spans="1:7">
      <c r="A43">
        <v>224</v>
      </c>
      <c r="B43">
        <v>3.27</v>
      </c>
      <c r="C43">
        <v>6</v>
      </c>
      <c r="D43">
        <v>3</v>
      </c>
      <c r="E43">
        <v>42.97</v>
      </c>
      <c r="F43">
        <v>541</v>
      </c>
      <c r="G43">
        <v>851.77</v>
      </c>
    </row>
    <row r="44" spans="1:7">
      <c r="A44">
        <v>495</v>
      </c>
      <c r="B44">
        <v>9.5299999999999994</v>
      </c>
      <c r="C44">
        <v>12</v>
      </c>
      <c r="D44">
        <v>10</v>
      </c>
      <c r="E44">
        <v>141.32</v>
      </c>
      <c r="F44">
        <v>238</v>
      </c>
      <c r="G44">
        <v>4188.8</v>
      </c>
    </row>
    <row r="45" spans="1:7">
      <c r="A45">
        <v>100</v>
      </c>
      <c r="B45">
        <v>7.66</v>
      </c>
      <c r="C45">
        <v>8</v>
      </c>
      <c r="D45">
        <v>14</v>
      </c>
      <c r="E45">
        <v>456.98</v>
      </c>
      <c r="F45">
        <v>627</v>
      </c>
      <c r="G45">
        <v>1177.4100000000001</v>
      </c>
    </row>
    <row r="46" spans="1:7">
      <c r="A46">
        <v>413</v>
      </c>
      <c r="B46">
        <v>3.01</v>
      </c>
      <c r="C46">
        <v>11</v>
      </c>
      <c r="D46">
        <v>14</v>
      </c>
      <c r="E46">
        <v>320.26</v>
      </c>
      <c r="F46">
        <v>859</v>
      </c>
      <c r="G46">
        <v>1560.46</v>
      </c>
    </row>
    <row r="47" spans="1:7">
      <c r="A47">
        <v>104</v>
      </c>
      <c r="B47">
        <v>4.76</v>
      </c>
      <c r="C47">
        <v>7</v>
      </c>
      <c r="D47">
        <v>7</v>
      </c>
      <c r="E47">
        <v>363.32</v>
      </c>
      <c r="F47">
        <v>469</v>
      </c>
      <c r="G47">
        <v>995.23</v>
      </c>
    </row>
    <row r="48" spans="1:7">
      <c r="A48">
        <v>293</v>
      </c>
      <c r="B48">
        <v>7.81</v>
      </c>
      <c r="C48">
        <v>14</v>
      </c>
      <c r="D48">
        <v>6</v>
      </c>
      <c r="E48">
        <v>136</v>
      </c>
      <c r="F48">
        <v>298</v>
      </c>
      <c r="G48">
        <v>2273.88</v>
      </c>
    </row>
    <row r="49" spans="1:7">
      <c r="A49">
        <v>369</v>
      </c>
      <c r="B49">
        <v>3.01</v>
      </c>
      <c r="C49">
        <v>6</v>
      </c>
      <c r="D49">
        <v>11</v>
      </c>
      <c r="E49">
        <v>362.5</v>
      </c>
      <c r="F49">
        <v>637</v>
      </c>
      <c r="G49">
        <v>1271.51</v>
      </c>
    </row>
    <row r="50" spans="1:7">
      <c r="A50">
        <v>180</v>
      </c>
      <c r="B50">
        <v>6.87</v>
      </c>
      <c r="C50">
        <v>11</v>
      </c>
      <c r="D50">
        <v>7</v>
      </c>
      <c r="E50">
        <v>23.78</v>
      </c>
      <c r="F50">
        <v>698</v>
      </c>
      <c r="G50">
        <v>1156.98</v>
      </c>
    </row>
    <row r="51" spans="1:7">
      <c r="A51">
        <v>356</v>
      </c>
      <c r="B51">
        <v>5.09</v>
      </c>
      <c r="C51">
        <v>11</v>
      </c>
      <c r="D51">
        <v>10</v>
      </c>
      <c r="E51">
        <v>193.91</v>
      </c>
      <c r="F51">
        <v>213</v>
      </c>
      <c r="G51">
        <v>1778.23</v>
      </c>
    </row>
    <row r="52" spans="1:7">
      <c r="A52">
        <v>184</v>
      </c>
      <c r="B52">
        <v>7.16</v>
      </c>
      <c r="C52">
        <v>10</v>
      </c>
      <c r="D52">
        <v>12</v>
      </c>
      <c r="E52">
        <v>317.11</v>
      </c>
      <c r="F52">
        <v>794</v>
      </c>
      <c r="G52">
        <v>1428.1</v>
      </c>
    </row>
    <row r="53" spans="1:7">
      <c r="A53">
        <v>70</v>
      </c>
      <c r="B53">
        <v>2.84</v>
      </c>
      <c r="C53">
        <v>10</v>
      </c>
      <c r="D53">
        <v>8</v>
      </c>
      <c r="E53">
        <v>81.59</v>
      </c>
      <c r="F53">
        <v>304</v>
      </c>
      <c r="G53">
        <v>299.11</v>
      </c>
    </row>
    <row r="54" spans="1:7">
      <c r="A54">
        <v>378</v>
      </c>
      <c r="B54">
        <v>9.0399999999999991</v>
      </c>
      <c r="C54">
        <v>6</v>
      </c>
      <c r="D54">
        <v>11</v>
      </c>
      <c r="E54">
        <v>413.27</v>
      </c>
      <c r="F54">
        <v>525</v>
      </c>
      <c r="G54">
        <v>3672.71</v>
      </c>
    </row>
    <row r="55" spans="1:7">
      <c r="A55">
        <v>216</v>
      </c>
      <c r="B55">
        <v>9.8000000000000007</v>
      </c>
      <c r="C55">
        <v>15</v>
      </c>
      <c r="D55">
        <v>11</v>
      </c>
      <c r="E55">
        <v>125.17</v>
      </c>
      <c r="F55">
        <v>855</v>
      </c>
      <c r="G55">
        <v>2253.21</v>
      </c>
    </row>
    <row r="56" spans="1:7">
      <c r="A56">
        <v>323</v>
      </c>
      <c r="B56">
        <v>9.77</v>
      </c>
      <c r="C56">
        <v>17</v>
      </c>
      <c r="D56">
        <v>10</v>
      </c>
      <c r="E56">
        <v>329.62</v>
      </c>
      <c r="F56">
        <v>466</v>
      </c>
      <c r="G56">
        <v>3162.38</v>
      </c>
    </row>
    <row r="57" spans="1:7">
      <c r="A57">
        <v>437</v>
      </c>
      <c r="B57">
        <v>8.1199999999999992</v>
      </c>
      <c r="C57">
        <v>10</v>
      </c>
      <c r="D57">
        <v>5</v>
      </c>
      <c r="E57">
        <v>208.55</v>
      </c>
      <c r="F57">
        <v>219</v>
      </c>
      <c r="G57">
        <v>3553.46</v>
      </c>
    </row>
    <row r="58" spans="1:7">
      <c r="A58">
        <v>138</v>
      </c>
      <c r="B58">
        <v>3.48</v>
      </c>
      <c r="C58">
        <v>7</v>
      </c>
      <c r="D58">
        <v>3</v>
      </c>
      <c r="E58">
        <v>302.06</v>
      </c>
      <c r="F58">
        <v>366</v>
      </c>
      <c r="G58">
        <v>571.57000000000005</v>
      </c>
    </row>
    <row r="59" spans="1:7">
      <c r="A59">
        <v>365</v>
      </c>
      <c r="B59">
        <v>8.19</v>
      </c>
      <c r="C59">
        <v>12</v>
      </c>
      <c r="D59">
        <v>13</v>
      </c>
      <c r="E59">
        <v>62.65</v>
      </c>
      <c r="F59">
        <v>223</v>
      </c>
      <c r="G59">
        <v>2729.42</v>
      </c>
    </row>
    <row r="60" spans="1:7">
      <c r="A60">
        <v>63</v>
      </c>
      <c r="B60">
        <v>2.68</v>
      </c>
      <c r="C60">
        <v>8</v>
      </c>
      <c r="D60">
        <v>9</v>
      </c>
      <c r="E60">
        <v>18.29</v>
      </c>
      <c r="F60">
        <v>519</v>
      </c>
      <c r="G60">
        <v>272.13</v>
      </c>
    </row>
    <row r="61" spans="1:7">
      <c r="A61">
        <v>291</v>
      </c>
      <c r="B61">
        <v>2.67</v>
      </c>
      <c r="C61">
        <v>9</v>
      </c>
      <c r="D61">
        <v>5</v>
      </c>
      <c r="E61">
        <v>455.69</v>
      </c>
      <c r="F61">
        <v>394</v>
      </c>
      <c r="G61">
        <v>1492.41</v>
      </c>
    </row>
    <row r="62" spans="1:7">
      <c r="A62">
        <v>314</v>
      </c>
      <c r="B62">
        <v>4.93</v>
      </c>
      <c r="C62">
        <v>8</v>
      </c>
      <c r="D62">
        <v>14</v>
      </c>
      <c r="E62">
        <v>142.12</v>
      </c>
      <c r="F62">
        <v>494</v>
      </c>
      <c r="G62">
        <v>1717.36</v>
      </c>
    </row>
    <row r="63" spans="1:7">
      <c r="A63">
        <v>395</v>
      </c>
      <c r="B63">
        <v>6.16</v>
      </c>
      <c r="C63">
        <v>8</v>
      </c>
      <c r="D63">
        <v>10</v>
      </c>
      <c r="E63">
        <v>411.64</v>
      </c>
      <c r="F63">
        <v>67</v>
      </c>
      <c r="G63">
        <v>2968.22</v>
      </c>
    </row>
    <row r="64" spans="1:7">
      <c r="A64">
        <v>102</v>
      </c>
      <c r="B64">
        <v>8.2799999999999994</v>
      </c>
      <c r="C64">
        <v>9</v>
      </c>
      <c r="D64">
        <v>5</v>
      </c>
      <c r="E64">
        <v>499.68</v>
      </c>
      <c r="F64">
        <v>119</v>
      </c>
      <c r="G64">
        <v>1420.47</v>
      </c>
    </row>
    <row r="65" spans="1:7">
      <c r="A65">
        <v>435</v>
      </c>
      <c r="B65">
        <v>7.62</v>
      </c>
      <c r="C65">
        <v>10</v>
      </c>
      <c r="D65">
        <v>9</v>
      </c>
      <c r="E65">
        <v>113.6</v>
      </c>
      <c r="F65">
        <v>387</v>
      </c>
      <c r="G65">
        <v>3252.78</v>
      </c>
    </row>
    <row r="66" spans="1:7">
      <c r="A66">
        <v>389</v>
      </c>
      <c r="B66">
        <v>5.84</v>
      </c>
      <c r="C66">
        <v>6</v>
      </c>
      <c r="D66">
        <v>10</v>
      </c>
      <c r="E66">
        <v>139.93</v>
      </c>
      <c r="F66">
        <v>677</v>
      </c>
      <c r="G66">
        <v>2628.23</v>
      </c>
    </row>
    <row r="67" spans="1:7">
      <c r="A67">
        <v>141</v>
      </c>
      <c r="B67">
        <v>4.55</v>
      </c>
      <c r="C67">
        <v>9</v>
      </c>
      <c r="D67">
        <v>14</v>
      </c>
      <c r="E67">
        <v>334.8</v>
      </c>
      <c r="F67">
        <v>641</v>
      </c>
      <c r="G67">
        <v>986.17</v>
      </c>
    </row>
    <row r="68" spans="1:7">
      <c r="A68">
        <v>416</v>
      </c>
      <c r="B68">
        <v>9.98</v>
      </c>
      <c r="C68">
        <v>17</v>
      </c>
      <c r="D68">
        <v>10</v>
      </c>
      <c r="E68">
        <v>483.07</v>
      </c>
      <c r="F68">
        <v>576</v>
      </c>
      <c r="G68">
        <v>4737.16</v>
      </c>
    </row>
    <row r="69" spans="1:7">
      <c r="A69">
        <v>493</v>
      </c>
      <c r="B69">
        <v>5.7</v>
      </c>
      <c r="C69">
        <v>17</v>
      </c>
      <c r="D69">
        <v>11</v>
      </c>
      <c r="E69">
        <v>458.75</v>
      </c>
      <c r="F69">
        <v>737</v>
      </c>
      <c r="G69">
        <v>3392.51</v>
      </c>
    </row>
    <row r="70" spans="1:7">
      <c r="A70">
        <v>477</v>
      </c>
      <c r="B70">
        <v>5.89</v>
      </c>
      <c r="C70">
        <v>16</v>
      </c>
      <c r="D70">
        <v>5</v>
      </c>
      <c r="E70">
        <v>256.41000000000003</v>
      </c>
      <c r="F70">
        <v>505</v>
      </c>
      <c r="G70">
        <v>2859.93</v>
      </c>
    </row>
    <row r="71" spans="1:7">
      <c r="A71">
        <v>313</v>
      </c>
      <c r="B71">
        <v>3.73</v>
      </c>
      <c r="C71">
        <v>13</v>
      </c>
      <c r="D71">
        <v>2</v>
      </c>
      <c r="E71">
        <v>399.6</v>
      </c>
      <c r="F71">
        <v>318</v>
      </c>
      <c r="G71">
        <v>1613.57</v>
      </c>
    </row>
    <row r="72" spans="1:7">
      <c r="A72">
        <v>480</v>
      </c>
      <c r="B72">
        <v>8.4600000000000009</v>
      </c>
      <c r="C72">
        <v>15</v>
      </c>
      <c r="D72">
        <v>4</v>
      </c>
      <c r="E72">
        <v>76.52</v>
      </c>
      <c r="F72">
        <v>680</v>
      </c>
      <c r="G72">
        <v>3793.18</v>
      </c>
    </row>
    <row r="73" spans="1:7">
      <c r="A73">
        <v>84</v>
      </c>
      <c r="B73">
        <v>7.7</v>
      </c>
      <c r="C73">
        <v>12</v>
      </c>
      <c r="D73">
        <v>10</v>
      </c>
      <c r="E73">
        <v>488.94</v>
      </c>
      <c r="F73">
        <v>860</v>
      </c>
      <c r="G73">
        <v>1479.56</v>
      </c>
    </row>
    <row r="74" spans="1:7">
      <c r="A74">
        <v>255</v>
      </c>
      <c r="B74">
        <v>4.16</v>
      </c>
      <c r="C74">
        <v>14</v>
      </c>
      <c r="D74">
        <v>5</v>
      </c>
      <c r="E74">
        <v>482.53</v>
      </c>
      <c r="F74">
        <v>237</v>
      </c>
      <c r="G74">
        <v>1759.04</v>
      </c>
    </row>
    <row r="75" spans="1:7">
      <c r="A75">
        <v>130</v>
      </c>
      <c r="B75">
        <v>3.12</v>
      </c>
      <c r="C75">
        <v>10</v>
      </c>
      <c r="D75">
        <v>6</v>
      </c>
      <c r="E75">
        <v>90.23</v>
      </c>
      <c r="F75">
        <v>618</v>
      </c>
      <c r="G75">
        <v>405.39</v>
      </c>
    </row>
    <row r="76" spans="1:7">
      <c r="A76">
        <v>469</v>
      </c>
      <c r="B76">
        <v>7.6</v>
      </c>
      <c r="C76">
        <v>15</v>
      </c>
      <c r="D76">
        <v>8</v>
      </c>
      <c r="E76">
        <v>156.72</v>
      </c>
      <c r="F76">
        <v>760</v>
      </c>
      <c r="G76">
        <v>3026.63</v>
      </c>
    </row>
    <row r="77" spans="1:7">
      <c r="A77">
        <v>99</v>
      </c>
      <c r="B77">
        <v>7.41</v>
      </c>
      <c r="C77">
        <v>9</v>
      </c>
      <c r="D77">
        <v>6</v>
      </c>
      <c r="E77">
        <v>59.08</v>
      </c>
      <c r="F77">
        <v>578</v>
      </c>
      <c r="G77">
        <v>883.29</v>
      </c>
    </row>
    <row r="78" spans="1:7">
      <c r="A78">
        <v>409</v>
      </c>
      <c r="B78">
        <v>4.55</v>
      </c>
      <c r="C78">
        <v>13</v>
      </c>
      <c r="D78">
        <v>5</v>
      </c>
      <c r="E78">
        <v>143.13999999999999</v>
      </c>
      <c r="F78">
        <v>483</v>
      </c>
      <c r="G78">
        <v>1503.07</v>
      </c>
    </row>
    <row r="79" spans="1:7">
      <c r="A79">
        <v>437</v>
      </c>
      <c r="B79">
        <v>9.6300000000000008</v>
      </c>
      <c r="C79">
        <v>14</v>
      </c>
      <c r="D79">
        <v>3</v>
      </c>
      <c r="E79">
        <v>409.82</v>
      </c>
      <c r="F79">
        <v>337</v>
      </c>
      <c r="G79">
        <v>4129.01</v>
      </c>
    </row>
    <row r="80" spans="1:7">
      <c r="A80">
        <v>51</v>
      </c>
      <c r="B80">
        <v>3.63</v>
      </c>
      <c r="C80">
        <v>12</v>
      </c>
      <c r="D80">
        <v>3</v>
      </c>
      <c r="E80">
        <v>195.37</v>
      </c>
      <c r="F80">
        <v>967</v>
      </c>
      <c r="G80">
        <v>379.18</v>
      </c>
    </row>
    <row r="81" spans="1:7">
      <c r="A81">
        <v>439</v>
      </c>
      <c r="B81">
        <v>5.74</v>
      </c>
      <c r="C81">
        <v>12</v>
      </c>
      <c r="D81">
        <v>14</v>
      </c>
      <c r="E81">
        <v>53.31</v>
      </c>
      <c r="F81">
        <v>616</v>
      </c>
      <c r="G81">
        <v>2105.02</v>
      </c>
    </row>
    <row r="82" spans="1:7">
      <c r="A82">
        <v>103</v>
      </c>
      <c r="B82">
        <v>9.58</v>
      </c>
      <c r="C82">
        <v>10</v>
      </c>
      <c r="D82">
        <v>14</v>
      </c>
      <c r="E82">
        <v>177.69</v>
      </c>
      <c r="F82">
        <v>548</v>
      </c>
      <c r="G82">
        <v>1218.1099999999999</v>
      </c>
    </row>
    <row r="83" spans="1:7">
      <c r="A83">
        <v>155</v>
      </c>
      <c r="B83">
        <v>5.65</v>
      </c>
      <c r="C83">
        <v>9</v>
      </c>
      <c r="D83">
        <v>5</v>
      </c>
      <c r="E83">
        <v>490.88</v>
      </c>
      <c r="F83">
        <v>490</v>
      </c>
      <c r="G83">
        <v>1465.26</v>
      </c>
    </row>
    <row r="84" spans="1:7">
      <c r="A84">
        <v>309</v>
      </c>
      <c r="B84">
        <v>7.29</v>
      </c>
      <c r="C84">
        <v>15</v>
      </c>
      <c r="D84">
        <v>11</v>
      </c>
      <c r="E84">
        <v>318.54000000000002</v>
      </c>
      <c r="F84">
        <v>830</v>
      </c>
      <c r="G84">
        <v>2662.21</v>
      </c>
    </row>
    <row r="85" spans="1:7">
      <c r="A85">
        <v>359</v>
      </c>
      <c r="B85">
        <v>5.48</v>
      </c>
      <c r="C85">
        <v>6</v>
      </c>
      <c r="D85">
        <v>14</v>
      </c>
      <c r="E85">
        <v>213.92</v>
      </c>
      <c r="F85">
        <v>352</v>
      </c>
      <c r="G85">
        <v>1769.92</v>
      </c>
    </row>
    <row r="86" spans="1:7">
      <c r="A86">
        <v>240</v>
      </c>
      <c r="B86">
        <v>4.5599999999999996</v>
      </c>
      <c r="C86">
        <v>15</v>
      </c>
      <c r="D86">
        <v>11</v>
      </c>
      <c r="E86">
        <v>91.6</v>
      </c>
      <c r="F86">
        <v>136</v>
      </c>
      <c r="G86">
        <v>989.98</v>
      </c>
    </row>
    <row r="87" spans="1:7">
      <c r="A87">
        <v>451</v>
      </c>
      <c r="B87">
        <v>9.8800000000000008</v>
      </c>
      <c r="C87">
        <v>15</v>
      </c>
      <c r="D87">
        <v>14</v>
      </c>
      <c r="E87">
        <v>493.23</v>
      </c>
      <c r="F87">
        <v>879</v>
      </c>
      <c r="G87">
        <v>4750.9799999999996</v>
      </c>
    </row>
    <row r="88" spans="1:7">
      <c r="A88">
        <v>267</v>
      </c>
      <c r="B88">
        <v>5.57</v>
      </c>
      <c r="C88">
        <v>12</v>
      </c>
      <c r="D88">
        <v>10</v>
      </c>
      <c r="E88">
        <v>412.22</v>
      </c>
      <c r="F88">
        <v>487</v>
      </c>
      <c r="G88">
        <v>1965.35</v>
      </c>
    </row>
    <row r="89" spans="1:7">
      <c r="A89">
        <v>93</v>
      </c>
      <c r="B89">
        <v>9.2100000000000009</v>
      </c>
      <c r="C89">
        <v>6</v>
      </c>
      <c r="D89">
        <v>9</v>
      </c>
      <c r="E89">
        <v>147.91999999999999</v>
      </c>
      <c r="F89">
        <v>590</v>
      </c>
      <c r="G89">
        <v>1131.56</v>
      </c>
    </row>
    <row r="90" spans="1:7">
      <c r="A90">
        <v>211</v>
      </c>
      <c r="B90">
        <v>4.22</v>
      </c>
      <c r="C90">
        <v>6</v>
      </c>
      <c r="D90">
        <v>4</v>
      </c>
      <c r="E90">
        <v>44.33</v>
      </c>
      <c r="F90">
        <v>71</v>
      </c>
      <c r="G90">
        <v>684.96</v>
      </c>
    </row>
    <row r="91" spans="1:7">
      <c r="A91">
        <v>251</v>
      </c>
      <c r="B91">
        <v>4.0999999999999996</v>
      </c>
      <c r="C91">
        <v>10</v>
      </c>
      <c r="D91">
        <v>10</v>
      </c>
      <c r="E91">
        <v>37.75</v>
      </c>
      <c r="F91">
        <v>882</v>
      </c>
      <c r="G91">
        <v>889.21</v>
      </c>
    </row>
    <row r="92" spans="1:7">
      <c r="A92">
        <v>495</v>
      </c>
      <c r="B92">
        <v>2.73</v>
      </c>
      <c r="C92">
        <v>14</v>
      </c>
      <c r="D92">
        <v>6</v>
      </c>
      <c r="E92">
        <v>68.989999999999995</v>
      </c>
      <c r="F92">
        <v>846</v>
      </c>
      <c r="G92">
        <v>1421.17</v>
      </c>
    </row>
    <row r="93" spans="1:7">
      <c r="A93">
        <v>319</v>
      </c>
      <c r="B93">
        <v>7.39</v>
      </c>
      <c r="C93">
        <v>11</v>
      </c>
      <c r="D93">
        <v>12</v>
      </c>
      <c r="E93">
        <v>294.58</v>
      </c>
      <c r="F93">
        <v>609</v>
      </c>
      <c r="G93">
        <v>2123.83</v>
      </c>
    </row>
    <row r="94" spans="1:7">
      <c r="A94">
        <v>400</v>
      </c>
      <c r="B94">
        <v>5.26</v>
      </c>
      <c r="C94">
        <v>8</v>
      </c>
      <c r="D94">
        <v>4</v>
      </c>
      <c r="E94">
        <v>465.09</v>
      </c>
      <c r="F94">
        <v>566</v>
      </c>
      <c r="G94">
        <v>2668.22</v>
      </c>
    </row>
    <row r="95" spans="1:7">
      <c r="A95">
        <v>353</v>
      </c>
      <c r="B95">
        <v>8.98</v>
      </c>
      <c r="C95">
        <v>8</v>
      </c>
      <c r="D95">
        <v>6</v>
      </c>
      <c r="E95">
        <v>253.4</v>
      </c>
      <c r="F95">
        <v>811</v>
      </c>
      <c r="G95">
        <v>3385.84</v>
      </c>
    </row>
    <row r="96" spans="1:7">
      <c r="A96">
        <v>320</v>
      </c>
      <c r="B96">
        <v>6.05</v>
      </c>
      <c r="C96">
        <v>12</v>
      </c>
      <c r="D96">
        <v>14</v>
      </c>
      <c r="E96">
        <v>423.04</v>
      </c>
      <c r="F96">
        <v>724</v>
      </c>
      <c r="G96">
        <v>2110.23</v>
      </c>
    </row>
    <row r="97" spans="1:7">
      <c r="A97">
        <v>264</v>
      </c>
      <c r="B97">
        <v>9.76</v>
      </c>
      <c r="C97">
        <v>11</v>
      </c>
      <c r="D97">
        <v>11</v>
      </c>
      <c r="E97">
        <v>228.48</v>
      </c>
      <c r="F97">
        <v>552</v>
      </c>
      <c r="G97">
        <v>2598.69</v>
      </c>
    </row>
    <row r="98" spans="1:7">
      <c r="A98">
        <v>301</v>
      </c>
      <c r="B98">
        <v>3.89</v>
      </c>
      <c r="C98">
        <v>14</v>
      </c>
      <c r="D98">
        <v>14</v>
      </c>
      <c r="E98">
        <v>357.21</v>
      </c>
      <c r="F98">
        <v>763</v>
      </c>
      <c r="G98">
        <v>1888.15</v>
      </c>
    </row>
    <row r="99" spans="1:7">
      <c r="A99">
        <v>239</v>
      </c>
      <c r="B99">
        <v>9.01</v>
      </c>
      <c r="C99">
        <v>11</v>
      </c>
      <c r="D99">
        <v>5</v>
      </c>
      <c r="E99">
        <v>368.62</v>
      </c>
      <c r="F99">
        <v>516</v>
      </c>
      <c r="G99">
        <v>2622.95</v>
      </c>
    </row>
    <row r="100" spans="1:7">
      <c r="A100">
        <v>345</v>
      </c>
      <c r="B100">
        <v>8.32</v>
      </c>
      <c r="C100">
        <v>10</v>
      </c>
      <c r="D100">
        <v>9</v>
      </c>
      <c r="E100">
        <v>95.24</v>
      </c>
      <c r="F100">
        <v>150</v>
      </c>
      <c r="G100">
        <v>2815.61</v>
      </c>
    </row>
    <row r="101" spans="1:7">
      <c r="A101">
        <v>262</v>
      </c>
      <c r="B101">
        <v>8.2799999999999994</v>
      </c>
      <c r="C101">
        <v>15</v>
      </c>
      <c r="D101">
        <v>14</v>
      </c>
      <c r="E101">
        <v>187</v>
      </c>
      <c r="F101">
        <v>632</v>
      </c>
      <c r="G101">
        <v>2431.12</v>
      </c>
    </row>
    <row r="102" spans="1:7">
      <c r="A102">
        <v>257</v>
      </c>
      <c r="B102">
        <v>8.84</v>
      </c>
      <c r="C102">
        <v>12</v>
      </c>
      <c r="D102">
        <v>13</v>
      </c>
      <c r="E102">
        <v>322.27999999999997</v>
      </c>
      <c r="F102">
        <v>991</v>
      </c>
      <c r="G102">
        <v>2889.02</v>
      </c>
    </row>
    <row r="103" spans="1:7">
      <c r="A103">
        <v>286</v>
      </c>
      <c r="B103">
        <v>8.2100000000000009</v>
      </c>
      <c r="C103">
        <v>6</v>
      </c>
      <c r="D103">
        <v>6</v>
      </c>
      <c r="E103">
        <v>44.64</v>
      </c>
      <c r="F103">
        <v>724</v>
      </c>
      <c r="G103">
        <v>2183.92</v>
      </c>
    </row>
    <row r="104" spans="1:7">
      <c r="A104">
        <v>387</v>
      </c>
      <c r="B104">
        <v>7.2</v>
      </c>
      <c r="C104">
        <v>17</v>
      </c>
      <c r="D104">
        <v>11</v>
      </c>
      <c r="E104">
        <v>187.15</v>
      </c>
      <c r="F104">
        <v>734</v>
      </c>
      <c r="G104">
        <v>2707.05</v>
      </c>
    </row>
    <row r="105" spans="1:7">
      <c r="A105">
        <v>416</v>
      </c>
      <c r="B105">
        <v>3.48</v>
      </c>
      <c r="C105">
        <v>12</v>
      </c>
      <c r="D105">
        <v>13</v>
      </c>
      <c r="E105">
        <v>272.05</v>
      </c>
      <c r="F105">
        <v>190</v>
      </c>
      <c r="G105">
        <v>1908.69</v>
      </c>
    </row>
    <row r="106" spans="1:7">
      <c r="A106">
        <v>102</v>
      </c>
      <c r="B106">
        <v>2.74</v>
      </c>
      <c r="C106">
        <v>8</v>
      </c>
      <c r="D106">
        <v>9</v>
      </c>
      <c r="E106">
        <v>498.15</v>
      </c>
      <c r="F106">
        <v>187</v>
      </c>
      <c r="G106">
        <v>961.27</v>
      </c>
    </row>
    <row r="107" spans="1:7">
      <c r="A107">
        <v>329</v>
      </c>
      <c r="B107">
        <v>9.41</v>
      </c>
      <c r="C107">
        <v>14</v>
      </c>
      <c r="D107">
        <v>10</v>
      </c>
      <c r="E107">
        <v>242.52</v>
      </c>
      <c r="F107">
        <v>627</v>
      </c>
      <c r="G107">
        <v>2964.48</v>
      </c>
    </row>
    <row r="108" spans="1:7">
      <c r="A108">
        <v>459</v>
      </c>
      <c r="B108">
        <v>7.12</v>
      </c>
      <c r="C108">
        <v>11</v>
      </c>
      <c r="D108">
        <v>5</v>
      </c>
      <c r="E108">
        <v>409.87</v>
      </c>
      <c r="F108">
        <v>759</v>
      </c>
      <c r="G108">
        <v>3448.06</v>
      </c>
    </row>
    <row r="109" spans="1:7">
      <c r="A109">
        <v>266</v>
      </c>
      <c r="B109">
        <v>8.4700000000000006</v>
      </c>
      <c r="C109">
        <v>14</v>
      </c>
      <c r="D109">
        <v>8</v>
      </c>
      <c r="E109">
        <v>221.71</v>
      </c>
      <c r="F109">
        <v>889</v>
      </c>
      <c r="G109">
        <v>2422.75</v>
      </c>
    </row>
    <row r="110" spans="1:7">
      <c r="A110">
        <v>301</v>
      </c>
      <c r="B110">
        <v>6.11</v>
      </c>
      <c r="C110">
        <v>10</v>
      </c>
      <c r="D110">
        <v>3</v>
      </c>
      <c r="E110">
        <v>400.23</v>
      </c>
      <c r="F110">
        <v>277</v>
      </c>
      <c r="G110">
        <v>2165.62</v>
      </c>
    </row>
    <row r="111" spans="1:7">
      <c r="A111">
        <v>237</v>
      </c>
      <c r="B111">
        <v>3.38</v>
      </c>
      <c r="C111">
        <v>12</v>
      </c>
      <c r="D111">
        <v>7</v>
      </c>
      <c r="E111">
        <v>301.75</v>
      </c>
      <c r="F111">
        <v>330</v>
      </c>
      <c r="G111">
        <v>1098.58</v>
      </c>
    </row>
    <row r="112" spans="1:7">
      <c r="A112">
        <v>429</v>
      </c>
      <c r="B112">
        <v>3.44</v>
      </c>
      <c r="C112">
        <v>9</v>
      </c>
      <c r="D112">
        <v>9</v>
      </c>
      <c r="E112">
        <v>444.43</v>
      </c>
      <c r="F112">
        <v>733</v>
      </c>
      <c r="G112">
        <v>1789.37</v>
      </c>
    </row>
    <row r="113" spans="1:7">
      <c r="A113">
        <v>90</v>
      </c>
      <c r="B113">
        <v>7.64</v>
      </c>
      <c r="C113">
        <v>12</v>
      </c>
      <c r="D113">
        <v>13</v>
      </c>
      <c r="E113">
        <v>211.36</v>
      </c>
      <c r="F113">
        <v>877</v>
      </c>
      <c r="G113">
        <v>1222.95</v>
      </c>
    </row>
    <row r="114" spans="1:7">
      <c r="A114">
        <v>206</v>
      </c>
      <c r="B114">
        <v>5.73</v>
      </c>
      <c r="C114">
        <v>6</v>
      </c>
      <c r="D114">
        <v>8</v>
      </c>
      <c r="E114">
        <v>306.11</v>
      </c>
      <c r="F114">
        <v>480</v>
      </c>
      <c r="G114">
        <v>1452.98</v>
      </c>
    </row>
    <row r="115" spans="1:7">
      <c r="A115">
        <v>64</v>
      </c>
      <c r="B115">
        <v>4</v>
      </c>
      <c r="C115">
        <v>12</v>
      </c>
      <c r="D115">
        <v>8</v>
      </c>
      <c r="E115">
        <v>318.70999999999998</v>
      </c>
      <c r="F115">
        <v>89</v>
      </c>
      <c r="G115">
        <v>566.16</v>
      </c>
    </row>
    <row r="116" spans="1:7">
      <c r="A116">
        <v>350</v>
      </c>
      <c r="B116">
        <v>6.19</v>
      </c>
      <c r="C116">
        <v>13</v>
      </c>
      <c r="D116">
        <v>9</v>
      </c>
      <c r="E116">
        <v>214.52</v>
      </c>
      <c r="F116">
        <v>568</v>
      </c>
      <c r="G116">
        <v>2150.61</v>
      </c>
    </row>
    <row r="117" spans="1:7">
      <c r="A117">
        <v>114</v>
      </c>
      <c r="B117">
        <v>2.98</v>
      </c>
      <c r="C117">
        <v>10</v>
      </c>
      <c r="D117">
        <v>8</v>
      </c>
      <c r="E117">
        <v>80.709999999999994</v>
      </c>
      <c r="F117">
        <v>735</v>
      </c>
      <c r="G117">
        <v>587.32000000000005</v>
      </c>
    </row>
    <row r="118" spans="1:7">
      <c r="A118">
        <v>394</v>
      </c>
      <c r="B118">
        <v>6.86</v>
      </c>
      <c r="C118">
        <v>7</v>
      </c>
      <c r="D118">
        <v>6</v>
      </c>
      <c r="E118">
        <v>55.84</v>
      </c>
      <c r="F118">
        <v>712</v>
      </c>
      <c r="G118">
        <v>2630.96</v>
      </c>
    </row>
    <row r="119" spans="1:7">
      <c r="A119">
        <v>376</v>
      </c>
      <c r="B119">
        <v>4.5199999999999996</v>
      </c>
      <c r="C119">
        <v>10</v>
      </c>
      <c r="D119">
        <v>8</v>
      </c>
      <c r="E119">
        <v>18.170000000000002</v>
      </c>
      <c r="F119">
        <v>260</v>
      </c>
      <c r="G119">
        <v>1456.45</v>
      </c>
    </row>
    <row r="120" spans="1:7">
      <c r="A120">
        <v>58</v>
      </c>
      <c r="B120">
        <v>8.48</v>
      </c>
      <c r="C120">
        <v>11</v>
      </c>
      <c r="D120">
        <v>14</v>
      </c>
      <c r="E120">
        <v>438.03</v>
      </c>
      <c r="F120">
        <v>351</v>
      </c>
      <c r="G120">
        <v>1106.1600000000001</v>
      </c>
    </row>
    <row r="121" spans="1:7">
      <c r="A121">
        <v>393</v>
      </c>
      <c r="B121">
        <v>4.83</v>
      </c>
      <c r="C121">
        <v>17</v>
      </c>
      <c r="D121">
        <v>11</v>
      </c>
      <c r="E121">
        <v>125.87</v>
      </c>
      <c r="F121">
        <v>135</v>
      </c>
      <c r="G121">
        <v>1952.52</v>
      </c>
    </row>
    <row r="122" spans="1:7">
      <c r="A122">
        <v>178</v>
      </c>
      <c r="B122">
        <v>5.91</v>
      </c>
      <c r="C122">
        <v>7</v>
      </c>
      <c r="D122">
        <v>4</v>
      </c>
      <c r="E122">
        <v>113.64</v>
      </c>
      <c r="F122">
        <v>446</v>
      </c>
      <c r="G122">
        <v>976.43</v>
      </c>
    </row>
    <row r="123" spans="1:7">
      <c r="A123">
        <v>185</v>
      </c>
      <c r="B123">
        <v>2.59</v>
      </c>
      <c r="C123">
        <v>11</v>
      </c>
      <c r="D123">
        <v>6</v>
      </c>
      <c r="E123">
        <v>370.66</v>
      </c>
      <c r="F123">
        <v>302</v>
      </c>
      <c r="G123">
        <v>679.1</v>
      </c>
    </row>
    <row r="124" spans="1:7">
      <c r="A124">
        <v>112</v>
      </c>
      <c r="B124">
        <v>3.04</v>
      </c>
      <c r="C124">
        <v>11</v>
      </c>
      <c r="D124">
        <v>8</v>
      </c>
      <c r="E124">
        <v>166.81</v>
      </c>
      <c r="F124">
        <v>582</v>
      </c>
      <c r="G124">
        <v>659.65</v>
      </c>
    </row>
    <row r="125" spans="1:7">
      <c r="A125">
        <v>188</v>
      </c>
      <c r="B125">
        <v>5.44</v>
      </c>
      <c r="C125">
        <v>6</v>
      </c>
      <c r="D125">
        <v>10</v>
      </c>
      <c r="E125">
        <v>257.95999999999998</v>
      </c>
      <c r="F125">
        <v>818</v>
      </c>
      <c r="G125">
        <v>1177.6400000000001</v>
      </c>
    </row>
    <row r="126" spans="1:7">
      <c r="A126">
        <v>130</v>
      </c>
      <c r="B126">
        <v>6.1</v>
      </c>
      <c r="C126">
        <v>6</v>
      </c>
      <c r="D126">
        <v>3</v>
      </c>
      <c r="E126">
        <v>89.63</v>
      </c>
      <c r="F126">
        <v>940</v>
      </c>
      <c r="G126">
        <v>936.21</v>
      </c>
    </row>
    <row r="127" spans="1:7">
      <c r="A127">
        <v>441</v>
      </c>
      <c r="B127">
        <v>7</v>
      </c>
      <c r="C127">
        <v>16</v>
      </c>
      <c r="D127">
        <v>5</v>
      </c>
      <c r="E127">
        <v>480.28</v>
      </c>
      <c r="F127">
        <v>964</v>
      </c>
      <c r="G127">
        <v>3562.93</v>
      </c>
    </row>
    <row r="128" spans="1:7">
      <c r="A128">
        <v>212</v>
      </c>
      <c r="B128">
        <v>4.6900000000000004</v>
      </c>
      <c r="C128">
        <v>15</v>
      </c>
      <c r="D128">
        <v>13</v>
      </c>
      <c r="E128">
        <v>427.27</v>
      </c>
      <c r="F128">
        <v>430</v>
      </c>
      <c r="G128">
        <v>1546.92</v>
      </c>
    </row>
    <row r="129" spans="1:7">
      <c r="A129">
        <v>468</v>
      </c>
      <c r="B129">
        <v>7.71</v>
      </c>
      <c r="C129">
        <v>8</v>
      </c>
      <c r="D129">
        <v>8</v>
      </c>
      <c r="E129">
        <v>433.26</v>
      </c>
      <c r="F129">
        <v>493</v>
      </c>
      <c r="G129">
        <v>3812.12</v>
      </c>
    </row>
    <row r="130" spans="1:7">
      <c r="A130">
        <v>338</v>
      </c>
      <c r="B130">
        <v>8.9499999999999993</v>
      </c>
      <c r="C130">
        <v>15</v>
      </c>
      <c r="D130">
        <v>2</v>
      </c>
      <c r="E130">
        <v>209.32</v>
      </c>
      <c r="F130">
        <v>82</v>
      </c>
      <c r="G130">
        <v>2909.78</v>
      </c>
    </row>
    <row r="131" spans="1:7">
      <c r="A131">
        <v>428</v>
      </c>
      <c r="B131">
        <v>8.35</v>
      </c>
      <c r="C131">
        <v>15</v>
      </c>
      <c r="D131">
        <v>14</v>
      </c>
      <c r="E131">
        <v>383.56</v>
      </c>
      <c r="F131">
        <v>309</v>
      </c>
      <c r="G131">
        <v>3564.08</v>
      </c>
    </row>
    <row r="132" spans="1:7">
      <c r="A132">
        <v>310</v>
      </c>
      <c r="B132">
        <v>2.8</v>
      </c>
      <c r="C132">
        <v>17</v>
      </c>
      <c r="D132">
        <v>3</v>
      </c>
      <c r="E132">
        <v>80.5</v>
      </c>
      <c r="F132">
        <v>283</v>
      </c>
      <c r="G132">
        <v>779</v>
      </c>
    </row>
    <row r="133" spans="1:7">
      <c r="A133">
        <v>280</v>
      </c>
      <c r="B133">
        <v>6.1</v>
      </c>
      <c r="C133">
        <v>8</v>
      </c>
      <c r="D133">
        <v>10</v>
      </c>
      <c r="E133">
        <v>14.22</v>
      </c>
      <c r="F133">
        <v>564</v>
      </c>
      <c r="G133">
        <v>1672.29</v>
      </c>
    </row>
    <row r="134" spans="1:7">
      <c r="A134">
        <v>90</v>
      </c>
      <c r="B134">
        <v>3.29</v>
      </c>
      <c r="C134">
        <v>9</v>
      </c>
      <c r="D134">
        <v>14</v>
      </c>
      <c r="E134">
        <v>19.79</v>
      </c>
      <c r="F134">
        <v>908</v>
      </c>
      <c r="G134">
        <v>575.74</v>
      </c>
    </row>
    <row r="135" spans="1:7">
      <c r="A135">
        <v>77</v>
      </c>
      <c r="B135">
        <v>4.32</v>
      </c>
      <c r="C135">
        <v>7</v>
      </c>
      <c r="D135">
        <v>11</v>
      </c>
      <c r="E135">
        <v>297.43</v>
      </c>
      <c r="F135">
        <v>357</v>
      </c>
      <c r="G135">
        <v>995.74</v>
      </c>
    </row>
    <row r="136" spans="1:7">
      <c r="A136">
        <v>184</v>
      </c>
      <c r="B136">
        <v>9.9</v>
      </c>
      <c r="C136">
        <v>14</v>
      </c>
      <c r="D136">
        <v>8</v>
      </c>
      <c r="E136">
        <v>233.14</v>
      </c>
      <c r="F136">
        <v>788</v>
      </c>
      <c r="G136">
        <v>2018.23</v>
      </c>
    </row>
    <row r="137" spans="1:7">
      <c r="A137">
        <v>250</v>
      </c>
      <c r="B137">
        <v>3.57</v>
      </c>
      <c r="C137">
        <v>15</v>
      </c>
      <c r="D137">
        <v>13</v>
      </c>
      <c r="E137">
        <v>263.83</v>
      </c>
      <c r="F137">
        <v>845</v>
      </c>
      <c r="G137">
        <v>1478.45</v>
      </c>
    </row>
    <row r="138" spans="1:7">
      <c r="A138">
        <v>377</v>
      </c>
      <c r="B138">
        <v>6.24</v>
      </c>
      <c r="C138">
        <v>17</v>
      </c>
      <c r="D138">
        <v>11</v>
      </c>
      <c r="E138">
        <v>13.66</v>
      </c>
      <c r="F138">
        <v>119</v>
      </c>
      <c r="G138">
        <v>2076.36</v>
      </c>
    </row>
    <row r="139" spans="1:7">
      <c r="A139">
        <v>317</v>
      </c>
      <c r="B139">
        <v>7.14</v>
      </c>
      <c r="C139">
        <v>16</v>
      </c>
      <c r="D139">
        <v>8</v>
      </c>
      <c r="E139">
        <v>217.12</v>
      </c>
      <c r="F139">
        <v>503</v>
      </c>
      <c r="G139">
        <v>2104.5100000000002</v>
      </c>
    </row>
    <row r="140" spans="1:7">
      <c r="A140">
        <v>467</v>
      </c>
      <c r="B140">
        <v>7.77</v>
      </c>
      <c r="C140">
        <v>12</v>
      </c>
      <c r="D140">
        <v>7</v>
      </c>
      <c r="E140">
        <v>361.85</v>
      </c>
      <c r="F140">
        <v>488</v>
      </c>
      <c r="G140">
        <v>4192.68</v>
      </c>
    </row>
    <row r="141" spans="1:7">
      <c r="A141">
        <v>82</v>
      </c>
      <c r="B141">
        <v>6.7</v>
      </c>
      <c r="C141">
        <v>12</v>
      </c>
      <c r="D141">
        <v>4</v>
      </c>
      <c r="E141">
        <v>226.92</v>
      </c>
      <c r="F141">
        <v>874</v>
      </c>
      <c r="G141">
        <v>941.4</v>
      </c>
    </row>
    <row r="142" spans="1:7">
      <c r="A142">
        <v>97</v>
      </c>
      <c r="B142">
        <v>2.57</v>
      </c>
      <c r="C142">
        <v>11</v>
      </c>
      <c r="D142">
        <v>11</v>
      </c>
      <c r="E142">
        <v>368.79</v>
      </c>
      <c r="F142">
        <v>413</v>
      </c>
      <c r="G142">
        <v>470.62</v>
      </c>
    </row>
    <row r="143" spans="1:7">
      <c r="A143">
        <v>456</v>
      </c>
      <c r="B143">
        <v>4.95</v>
      </c>
      <c r="C143">
        <v>8</v>
      </c>
      <c r="D143">
        <v>4</v>
      </c>
      <c r="E143">
        <v>124.18</v>
      </c>
      <c r="F143">
        <v>815</v>
      </c>
      <c r="G143">
        <v>2529.56</v>
      </c>
    </row>
    <row r="144" spans="1:7">
      <c r="A144">
        <v>111</v>
      </c>
      <c r="B144">
        <v>6.38</v>
      </c>
      <c r="C144">
        <v>11</v>
      </c>
      <c r="D144">
        <v>3</v>
      </c>
      <c r="E144">
        <v>408.44</v>
      </c>
      <c r="F144">
        <v>530</v>
      </c>
      <c r="G144">
        <v>1101.3399999999999</v>
      </c>
    </row>
    <row r="145" spans="1:7">
      <c r="A145">
        <v>265</v>
      </c>
      <c r="B145">
        <v>3.16</v>
      </c>
      <c r="C145">
        <v>17</v>
      </c>
      <c r="D145">
        <v>12</v>
      </c>
      <c r="E145">
        <v>298.33</v>
      </c>
      <c r="F145">
        <v>193</v>
      </c>
      <c r="G145">
        <v>1095.98</v>
      </c>
    </row>
    <row r="146" spans="1:7">
      <c r="A146">
        <v>342</v>
      </c>
      <c r="B146">
        <v>5.13</v>
      </c>
      <c r="C146">
        <v>13</v>
      </c>
      <c r="D146">
        <v>7</v>
      </c>
      <c r="E146">
        <v>113.27</v>
      </c>
      <c r="F146">
        <v>73</v>
      </c>
      <c r="G146">
        <v>1953.2</v>
      </c>
    </row>
    <row r="147" spans="1:7">
      <c r="A147">
        <v>148</v>
      </c>
      <c r="B147">
        <v>2.75</v>
      </c>
      <c r="C147">
        <v>13</v>
      </c>
      <c r="D147">
        <v>5</v>
      </c>
      <c r="E147">
        <v>125.99</v>
      </c>
      <c r="F147">
        <v>474</v>
      </c>
      <c r="G147">
        <v>827.63</v>
      </c>
    </row>
    <row r="148" spans="1:7">
      <c r="A148">
        <v>221</v>
      </c>
      <c r="B148">
        <v>3.09</v>
      </c>
      <c r="C148">
        <v>16</v>
      </c>
      <c r="D148">
        <v>6</v>
      </c>
      <c r="E148">
        <v>317.73</v>
      </c>
      <c r="F148">
        <v>795</v>
      </c>
      <c r="G148">
        <v>891.05</v>
      </c>
    </row>
    <row r="149" spans="1:7">
      <c r="A149">
        <v>409</v>
      </c>
      <c r="B149">
        <v>5.48</v>
      </c>
      <c r="C149">
        <v>14</v>
      </c>
      <c r="D149">
        <v>4</v>
      </c>
      <c r="E149">
        <v>416.67</v>
      </c>
      <c r="F149">
        <v>894</v>
      </c>
      <c r="G149">
        <v>2936.39</v>
      </c>
    </row>
    <row r="150" spans="1:7">
      <c r="A150">
        <v>263</v>
      </c>
      <c r="B150">
        <v>3.5</v>
      </c>
      <c r="C150">
        <v>6</v>
      </c>
      <c r="D150">
        <v>7</v>
      </c>
      <c r="E150">
        <v>213.66</v>
      </c>
      <c r="F150">
        <v>224</v>
      </c>
      <c r="G150">
        <v>1323.79</v>
      </c>
    </row>
    <row r="151" spans="1:7">
      <c r="A151">
        <v>84</v>
      </c>
      <c r="B151">
        <v>6.76</v>
      </c>
      <c r="C151">
        <v>6</v>
      </c>
      <c r="D151">
        <v>12</v>
      </c>
      <c r="E151">
        <v>136.57</v>
      </c>
      <c r="F151">
        <v>893</v>
      </c>
      <c r="G151">
        <v>555.96</v>
      </c>
    </row>
    <row r="152" spans="1:7">
      <c r="A152">
        <v>498</v>
      </c>
      <c r="B152">
        <v>7.67</v>
      </c>
      <c r="C152">
        <v>8</v>
      </c>
      <c r="D152">
        <v>13</v>
      </c>
      <c r="E152">
        <v>434.84</v>
      </c>
      <c r="F152">
        <v>374</v>
      </c>
      <c r="G152">
        <v>4040.77</v>
      </c>
    </row>
    <row r="153" spans="1:7">
      <c r="A153">
        <v>276</v>
      </c>
      <c r="B153">
        <v>8.5</v>
      </c>
      <c r="C153">
        <v>8</v>
      </c>
      <c r="D153">
        <v>4</v>
      </c>
      <c r="E153">
        <v>337.94</v>
      </c>
      <c r="F153">
        <v>918</v>
      </c>
      <c r="G153">
        <v>2921.54</v>
      </c>
    </row>
    <row r="154" spans="1:7">
      <c r="A154">
        <v>150</v>
      </c>
      <c r="B154">
        <v>4</v>
      </c>
      <c r="C154">
        <v>15</v>
      </c>
      <c r="D154">
        <v>9</v>
      </c>
      <c r="E154">
        <v>229.56</v>
      </c>
      <c r="F154">
        <v>720</v>
      </c>
      <c r="G154">
        <v>572.23</v>
      </c>
    </row>
    <row r="155" spans="1:7">
      <c r="A155">
        <v>480</v>
      </c>
      <c r="B155">
        <v>3.76</v>
      </c>
      <c r="C155">
        <v>13</v>
      </c>
      <c r="D155">
        <v>10</v>
      </c>
      <c r="E155">
        <v>249.07</v>
      </c>
      <c r="F155">
        <v>909</v>
      </c>
      <c r="G155">
        <v>2274.0700000000002</v>
      </c>
    </row>
    <row r="156" spans="1:7">
      <c r="A156">
        <v>180</v>
      </c>
      <c r="B156">
        <v>3.28</v>
      </c>
      <c r="C156">
        <v>15</v>
      </c>
      <c r="D156">
        <v>5</v>
      </c>
      <c r="E156">
        <v>110.09</v>
      </c>
      <c r="F156">
        <v>397</v>
      </c>
      <c r="G156">
        <v>865.78</v>
      </c>
    </row>
    <row r="157" spans="1:7">
      <c r="A157">
        <v>306</v>
      </c>
      <c r="B157">
        <v>7.27</v>
      </c>
      <c r="C157">
        <v>6</v>
      </c>
      <c r="D157">
        <v>10</v>
      </c>
      <c r="E157">
        <v>317.13</v>
      </c>
      <c r="F157">
        <v>847</v>
      </c>
      <c r="G157">
        <v>2579.6799999999998</v>
      </c>
    </row>
    <row r="158" spans="1:7">
      <c r="A158">
        <v>54</v>
      </c>
      <c r="B158">
        <v>7.8</v>
      </c>
      <c r="C158">
        <v>7</v>
      </c>
      <c r="D158">
        <v>13</v>
      </c>
      <c r="E158">
        <v>185.78</v>
      </c>
      <c r="F158">
        <v>67</v>
      </c>
      <c r="G158">
        <v>684.09</v>
      </c>
    </row>
    <row r="159" spans="1:7">
      <c r="A159">
        <v>267</v>
      </c>
      <c r="B159">
        <v>2.74</v>
      </c>
      <c r="C159">
        <v>7</v>
      </c>
      <c r="D159">
        <v>8</v>
      </c>
      <c r="E159">
        <v>497.87</v>
      </c>
      <c r="F159">
        <v>93</v>
      </c>
      <c r="G159">
        <v>1799.25</v>
      </c>
    </row>
    <row r="160" spans="1:7">
      <c r="A160">
        <v>304</v>
      </c>
      <c r="B160">
        <v>9.52</v>
      </c>
      <c r="C160">
        <v>8</v>
      </c>
      <c r="D160">
        <v>4</v>
      </c>
      <c r="E160">
        <v>245.29</v>
      </c>
      <c r="F160">
        <v>204</v>
      </c>
      <c r="G160">
        <v>3396.19</v>
      </c>
    </row>
    <row r="161" spans="1:7">
      <c r="A161">
        <v>447</v>
      </c>
      <c r="B161">
        <v>2.89</v>
      </c>
      <c r="C161">
        <v>11</v>
      </c>
      <c r="D161">
        <v>8</v>
      </c>
      <c r="E161">
        <v>248.08</v>
      </c>
      <c r="F161">
        <v>916</v>
      </c>
      <c r="G161">
        <v>1411.72</v>
      </c>
    </row>
    <row r="162" spans="1:7">
      <c r="A162">
        <v>408</v>
      </c>
      <c r="B162">
        <v>6.56</v>
      </c>
      <c r="C162">
        <v>6</v>
      </c>
      <c r="D162">
        <v>2</v>
      </c>
      <c r="E162">
        <v>287.27</v>
      </c>
      <c r="F162">
        <v>971</v>
      </c>
      <c r="G162">
        <v>2962.18</v>
      </c>
    </row>
    <row r="163" spans="1:7">
      <c r="A163">
        <v>332</v>
      </c>
      <c r="B163">
        <v>7.82</v>
      </c>
      <c r="C163">
        <v>7</v>
      </c>
      <c r="D163">
        <v>4</v>
      </c>
      <c r="E163">
        <v>459.21</v>
      </c>
      <c r="F163">
        <v>426</v>
      </c>
      <c r="G163">
        <v>3400.31</v>
      </c>
    </row>
    <row r="164" spans="1:7">
      <c r="A164">
        <v>442</v>
      </c>
      <c r="B164">
        <v>9.0299999999999994</v>
      </c>
      <c r="C164">
        <v>6</v>
      </c>
      <c r="D164">
        <v>7</v>
      </c>
      <c r="E164">
        <v>402.4</v>
      </c>
      <c r="F164">
        <v>792</v>
      </c>
      <c r="G164">
        <v>4038.73</v>
      </c>
    </row>
    <row r="165" spans="1:7">
      <c r="A165">
        <v>256</v>
      </c>
      <c r="B165">
        <v>7.86</v>
      </c>
      <c r="C165">
        <v>10</v>
      </c>
      <c r="D165">
        <v>5</v>
      </c>
      <c r="E165">
        <v>231.05</v>
      </c>
      <c r="F165">
        <v>932</v>
      </c>
      <c r="G165">
        <v>2206.15</v>
      </c>
    </row>
    <row r="166" spans="1:7">
      <c r="A166">
        <v>64</v>
      </c>
      <c r="B166">
        <v>8.51</v>
      </c>
      <c r="C166">
        <v>12</v>
      </c>
      <c r="D166">
        <v>8</v>
      </c>
      <c r="E166">
        <v>362.16</v>
      </c>
      <c r="F166">
        <v>877</v>
      </c>
      <c r="G166">
        <v>1234.19</v>
      </c>
    </row>
    <row r="167" spans="1:7">
      <c r="A167">
        <v>395</v>
      </c>
      <c r="B167">
        <v>5.05</v>
      </c>
      <c r="C167">
        <v>13</v>
      </c>
      <c r="D167">
        <v>4</v>
      </c>
      <c r="E167">
        <v>297.26</v>
      </c>
      <c r="F167">
        <v>451</v>
      </c>
      <c r="G167">
        <v>1838.19</v>
      </c>
    </row>
    <row r="168" spans="1:7">
      <c r="A168">
        <v>91</v>
      </c>
      <c r="B168">
        <v>8.61</v>
      </c>
      <c r="C168">
        <v>15</v>
      </c>
      <c r="D168">
        <v>2</v>
      </c>
      <c r="E168">
        <v>251.26</v>
      </c>
      <c r="F168">
        <v>274</v>
      </c>
      <c r="G168">
        <v>1247.76</v>
      </c>
    </row>
    <row r="169" spans="1:7">
      <c r="A169">
        <v>429</v>
      </c>
      <c r="B169">
        <v>3.1</v>
      </c>
      <c r="C169">
        <v>6</v>
      </c>
      <c r="D169">
        <v>10</v>
      </c>
      <c r="E169">
        <v>104.23</v>
      </c>
      <c r="F169">
        <v>266</v>
      </c>
      <c r="G169">
        <v>1135.57</v>
      </c>
    </row>
    <row r="170" spans="1:7">
      <c r="A170">
        <v>228</v>
      </c>
      <c r="B170">
        <v>9.2100000000000009</v>
      </c>
      <c r="C170">
        <v>12</v>
      </c>
      <c r="D170">
        <v>7</v>
      </c>
      <c r="E170">
        <v>237.33</v>
      </c>
      <c r="F170">
        <v>617</v>
      </c>
      <c r="G170">
        <v>2284.35</v>
      </c>
    </row>
    <row r="171" spans="1:7">
      <c r="A171">
        <v>112</v>
      </c>
      <c r="B171">
        <v>6.61</v>
      </c>
      <c r="C171">
        <v>10</v>
      </c>
      <c r="D171">
        <v>9</v>
      </c>
      <c r="E171">
        <v>130.44999999999999</v>
      </c>
      <c r="F171">
        <v>80</v>
      </c>
      <c r="G171">
        <v>1090.83</v>
      </c>
    </row>
    <row r="172" spans="1:7">
      <c r="A172">
        <v>401</v>
      </c>
      <c r="B172">
        <v>8.6300000000000008</v>
      </c>
      <c r="C172">
        <v>15</v>
      </c>
      <c r="D172">
        <v>4</v>
      </c>
      <c r="E172">
        <v>458.27</v>
      </c>
      <c r="F172">
        <v>918</v>
      </c>
      <c r="G172">
        <v>3324.14</v>
      </c>
    </row>
    <row r="173" spans="1:7">
      <c r="A173">
        <v>280</v>
      </c>
      <c r="B173">
        <v>5.89</v>
      </c>
      <c r="C173">
        <v>6</v>
      </c>
      <c r="D173">
        <v>9</v>
      </c>
      <c r="E173">
        <v>174.35</v>
      </c>
      <c r="F173">
        <v>108</v>
      </c>
      <c r="G173">
        <v>1902.98</v>
      </c>
    </row>
    <row r="174" spans="1:7">
      <c r="A174">
        <v>290</v>
      </c>
      <c r="B174">
        <v>7.33</v>
      </c>
      <c r="C174">
        <v>8</v>
      </c>
      <c r="D174">
        <v>3</v>
      </c>
      <c r="E174">
        <v>476.61</v>
      </c>
      <c r="F174">
        <v>941</v>
      </c>
      <c r="G174">
        <v>3035.71</v>
      </c>
    </row>
    <row r="175" spans="1:7">
      <c r="A175">
        <v>101</v>
      </c>
      <c r="B175">
        <v>6.45</v>
      </c>
      <c r="C175">
        <v>12</v>
      </c>
      <c r="D175">
        <v>13</v>
      </c>
      <c r="E175">
        <v>271.2</v>
      </c>
      <c r="F175">
        <v>947</v>
      </c>
      <c r="G175">
        <v>886.44</v>
      </c>
    </row>
    <row r="176" spans="1:7">
      <c r="A176">
        <v>145</v>
      </c>
      <c r="B176">
        <v>7.99</v>
      </c>
      <c r="C176">
        <v>15</v>
      </c>
      <c r="D176">
        <v>5</v>
      </c>
      <c r="E176">
        <v>319.45999999999998</v>
      </c>
      <c r="F176">
        <v>402</v>
      </c>
      <c r="G176">
        <v>1637.22</v>
      </c>
    </row>
    <row r="177" spans="1:7">
      <c r="A177">
        <v>437</v>
      </c>
      <c r="B177">
        <v>3.11</v>
      </c>
      <c r="C177">
        <v>6</v>
      </c>
      <c r="D177">
        <v>4</v>
      </c>
      <c r="E177">
        <v>276.04000000000002</v>
      </c>
      <c r="F177">
        <v>984</v>
      </c>
      <c r="G177">
        <v>1904.28</v>
      </c>
    </row>
    <row r="178" spans="1:7">
      <c r="A178">
        <v>271</v>
      </c>
      <c r="B178">
        <v>2.95</v>
      </c>
      <c r="C178">
        <v>12</v>
      </c>
      <c r="D178">
        <v>11</v>
      </c>
      <c r="E178">
        <v>73.400000000000006</v>
      </c>
      <c r="F178">
        <v>494</v>
      </c>
      <c r="G178">
        <v>511.02</v>
      </c>
    </row>
    <row r="179" spans="1:7">
      <c r="A179">
        <v>456</v>
      </c>
      <c r="B179">
        <v>4.3499999999999996</v>
      </c>
      <c r="C179">
        <v>10</v>
      </c>
      <c r="D179">
        <v>2</v>
      </c>
      <c r="E179">
        <v>194.15</v>
      </c>
      <c r="F179">
        <v>284</v>
      </c>
      <c r="G179">
        <v>2227.94</v>
      </c>
    </row>
    <row r="180" spans="1:7">
      <c r="A180">
        <v>280</v>
      </c>
      <c r="B180">
        <v>3.7</v>
      </c>
      <c r="C180">
        <v>6</v>
      </c>
      <c r="D180">
        <v>14</v>
      </c>
      <c r="E180">
        <v>58.58</v>
      </c>
      <c r="F180">
        <v>156</v>
      </c>
      <c r="G180">
        <v>1225.02</v>
      </c>
    </row>
    <row r="181" spans="1:7">
      <c r="A181">
        <v>286</v>
      </c>
      <c r="B181">
        <v>9.0399999999999991</v>
      </c>
      <c r="C181">
        <v>6</v>
      </c>
      <c r="D181">
        <v>14</v>
      </c>
      <c r="E181">
        <v>315.25</v>
      </c>
      <c r="F181">
        <v>240</v>
      </c>
      <c r="G181">
        <v>2927.5</v>
      </c>
    </row>
    <row r="182" spans="1:7">
      <c r="A182">
        <v>192</v>
      </c>
      <c r="B182">
        <v>4.1399999999999997</v>
      </c>
      <c r="C182">
        <v>6</v>
      </c>
      <c r="D182">
        <v>8</v>
      </c>
      <c r="E182">
        <v>228.97</v>
      </c>
      <c r="F182">
        <v>579</v>
      </c>
      <c r="G182">
        <v>1076.17</v>
      </c>
    </row>
    <row r="183" spans="1:7">
      <c r="A183">
        <v>220</v>
      </c>
      <c r="B183">
        <v>9.82</v>
      </c>
      <c r="C183">
        <v>16</v>
      </c>
      <c r="D183">
        <v>12</v>
      </c>
      <c r="E183">
        <v>391.21</v>
      </c>
      <c r="F183">
        <v>962</v>
      </c>
      <c r="G183">
        <v>2331.09</v>
      </c>
    </row>
    <row r="184" spans="1:7">
      <c r="A184">
        <v>78</v>
      </c>
      <c r="B184">
        <v>5.03</v>
      </c>
      <c r="C184">
        <v>14</v>
      </c>
      <c r="D184">
        <v>11</v>
      </c>
      <c r="E184">
        <v>118.03</v>
      </c>
      <c r="F184">
        <v>787</v>
      </c>
      <c r="G184">
        <v>808.44</v>
      </c>
    </row>
    <row r="185" spans="1:7">
      <c r="A185">
        <v>85</v>
      </c>
      <c r="B185">
        <v>3.87</v>
      </c>
      <c r="C185">
        <v>16</v>
      </c>
      <c r="D185">
        <v>3</v>
      </c>
      <c r="E185">
        <v>90.64</v>
      </c>
      <c r="F185">
        <v>728</v>
      </c>
      <c r="G185">
        <v>438.92</v>
      </c>
    </row>
    <row r="186" spans="1:7">
      <c r="A186">
        <v>62</v>
      </c>
      <c r="B186">
        <v>8.42</v>
      </c>
      <c r="C186">
        <v>8</v>
      </c>
      <c r="D186">
        <v>5</v>
      </c>
      <c r="E186">
        <v>209.1</v>
      </c>
      <c r="F186">
        <v>632</v>
      </c>
      <c r="G186">
        <v>602.71</v>
      </c>
    </row>
    <row r="187" spans="1:7">
      <c r="A187">
        <v>209</v>
      </c>
      <c r="B187">
        <v>7.44</v>
      </c>
      <c r="C187">
        <v>10</v>
      </c>
      <c r="D187">
        <v>10</v>
      </c>
      <c r="E187">
        <v>464.03</v>
      </c>
      <c r="F187">
        <v>923</v>
      </c>
      <c r="G187">
        <v>2031.9</v>
      </c>
    </row>
    <row r="188" spans="1:7">
      <c r="A188">
        <v>376</v>
      </c>
      <c r="B188">
        <v>6.24</v>
      </c>
      <c r="C188">
        <v>16</v>
      </c>
      <c r="D188">
        <v>7</v>
      </c>
      <c r="E188">
        <v>358.11</v>
      </c>
      <c r="F188">
        <v>615</v>
      </c>
      <c r="G188">
        <v>2722.46</v>
      </c>
    </row>
    <row r="189" spans="1:7">
      <c r="A189">
        <v>236</v>
      </c>
      <c r="B189">
        <v>6.67</v>
      </c>
      <c r="C189">
        <v>15</v>
      </c>
      <c r="D189">
        <v>9</v>
      </c>
      <c r="E189">
        <v>215.27</v>
      </c>
      <c r="F189">
        <v>294</v>
      </c>
      <c r="G189">
        <v>1427.38</v>
      </c>
    </row>
    <row r="190" spans="1:7">
      <c r="A190">
        <v>292</v>
      </c>
      <c r="B190">
        <v>7.89</v>
      </c>
      <c r="C190">
        <v>17</v>
      </c>
      <c r="D190">
        <v>3</v>
      </c>
      <c r="E190">
        <v>263.45999999999998</v>
      </c>
      <c r="F190">
        <v>911</v>
      </c>
      <c r="G190">
        <v>2472.27</v>
      </c>
    </row>
    <row r="191" spans="1:7">
      <c r="A191">
        <v>135</v>
      </c>
      <c r="B191">
        <v>4.21</v>
      </c>
      <c r="C191">
        <v>14</v>
      </c>
      <c r="D191">
        <v>8</v>
      </c>
      <c r="E191">
        <v>51.26</v>
      </c>
      <c r="F191">
        <v>125</v>
      </c>
      <c r="G191">
        <v>505.03</v>
      </c>
    </row>
    <row r="192" spans="1:7">
      <c r="A192">
        <v>333</v>
      </c>
      <c r="B192">
        <v>9.9700000000000006</v>
      </c>
      <c r="C192">
        <v>11</v>
      </c>
      <c r="D192">
        <v>7</v>
      </c>
      <c r="E192">
        <v>492.44</v>
      </c>
      <c r="F192">
        <v>596</v>
      </c>
      <c r="G192">
        <v>3993.87</v>
      </c>
    </row>
    <row r="193" spans="1:7">
      <c r="A193">
        <v>115</v>
      </c>
      <c r="B193">
        <v>9.81</v>
      </c>
      <c r="C193">
        <v>17</v>
      </c>
      <c r="D193">
        <v>14</v>
      </c>
      <c r="E193">
        <v>336.54</v>
      </c>
      <c r="F193">
        <v>316</v>
      </c>
      <c r="G193">
        <v>1145.17</v>
      </c>
    </row>
    <row r="194" spans="1:7">
      <c r="A194">
        <v>219</v>
      </c>
      <c r="B194">
        <v>7.38</v>
      </c>
      <c r="C194">
        <v>14</v>
      </c>
      <c r="D194">
        <v>10</v>
      </c>
      <c r="E194">
        <v>149.85</v>
      </c>
      <c r="F194">
        <v>366</v>
      </c>
      <c r="G194">
        <v>1867.12</v>
      </c>
    </row>
    <row r="195" spans="1:7">
      <c r="A195">
        <v>94</v>
      </c>
      <c r="B195">
        <v>4</v>
      </c>
      <c r="C195">
        <v>13</v>
      </c>
      <c r="D195">
        <v>8</v>
      </c>
      <c r="E195">
        <v>297.05</v>
      </c>
      <c r="F195">
        <v>861</v>
      </c>
      <c r="G195">
        <v>1067.3900000000001</v>
      </c>
    </row>
    <row r="196" spans="1:7">
      <c r="A196">
        <v>111</v>
      </c>
      <c r="B196">
        <v>7.6</v>
      </c>
      <c r="C196">
        <v>13</v>
      </c>
      <c r="D196">
        <v>2</v>
      </c>
      <c r="E196">
        <v>63.65</v>
      </c>
      <c r="F196">
        <v>170</v>
      </c>
      <c r="G196">
        <v>487.3</v>
      </c>
    </row>
    <row r="197" spans="1:7">
      <c r="A197">
        <v>490</v>
      </c>
      <c r="B197">
        <v>3.04</v>
      </c>
      <c r="C197">
        <v>6</v>
      </c>
      <c r="D197">
        <v>9</v>
      </c>
      <c r="E197">
        <v>483.26</v>
      </c>
      <c r="F197">
        <v>885</v>
      </c>
      <c r="G197">
        <v>1722.09</v>
      </c>
    </row>
    <row r="198" spans="1:7">
      <c r="A198">
        <v>183</v>
      </c>
      <c r="B198">
        <v>2.73</v>
      </c>
      <c r="C198">
        <v>14</v>
      </c>
      <c r="D198">
        <v>12</v>
      </c>
      <c r="E198">
        <v>95.64</v>
      </c>
      <c r="F198">
        <v>74</v>
      </c>
      <c r="G198">
        <v>950.27</v>
      </c>
    </row>
    <row r="199" spans="1:7">
      <c r="A199">
        <v>333</v>
      </c>
      <c r="B199">
        <v>4.43</v>
      </c>
      <c r="C199">
        <v>11</v>
      </c>
      <c r="D199">
        <v>11</v>
      </c>
      <c r="E199">
        <v>327.52999999999997</v>
      </c>
      <c r="F199">
        <v>481</v>
      </c>
      <c r="G199">
        <v>1638.09</v>
      </c>
    </row>
    <row r="200" spans="1:7">
      <c r="A200">
        <v>77</v>
      </c>
      <c r="B200">
        <v>5.97</v>
      </c>
      <c r="C200">
        <v>14</v>
      </c>
      <c r="D200">
        <v>4</v>
      </c>
      <c r="E200">
        <v>130.27000000000001</v>
      </c>
      <c r="F200">
        <v>209</v>
      </c>
      <c r="G200">
        <v>1228.0899999999999</v>
      </c>
    </row>
    <row r="201" spans="1:7">
      <c r="A201">
        <v>157</v>
      </c>
      <c r="B201">
        <v>9.01</v>
      </c>
      <c r="C201">
        <v>8</v>
      </c>
      <c r="D201">
        <v>3</v>
      </c>
      <c r="E201">
        <v>361.61</v>
      </c>
      <c r="F201">
        <v>645</v>
      </c>
      <c r="G201">
        <v>1454.36</v>
      </c>
    </row>
    <row r="202" spans="1:7">
      <c r="A202">
        <v>93</v>
      </c>
      <c r="B202">
        <v>7.95</v>
      </c>
      <c r="C202">
        <v>17</v>
      </c>
      <c r="D202">
        <v>13</v>
      </c>
      <c r="E202">
        <v>390.64</v>
      </c>
      <c r="F202">
        <v>163</v>
      </c>
      <c r="G202">
        <v>1285.3800000000001</v>
      </c>
    </row>
    <row r="203" spans="1:7">
      <c r="A203">
        <v>389</v>
      </c>
      <c r="B203">
        <v>8.07</v>
      </c>
      <c r="C203">
        <v>8</v>
      </c>
      <c r="D203">
        <v>4</v>
      </c>
      <c r="E203">
        <v>339.98</v>
      </c>
      <c r="F203">
        <v>784</v>
      </c>
      <c r="G203">
        <v>3330.6</v>
      </c>
    </row>
    <row r="204" spans="1:7">
      <c r="A204">
        <v>335</v>
      </c>
      <c r="B204">
        <v>5.69</v>
      </c>
      <c r="C204">
        <v>11</v>
      </c>
      <c r="D204">
        <v>12</v>
      </c>
      <c r="E204">
        <v>311.10000000000002</v>
      </c>
      <c r="F204">
        <v>949</v>
      </c>
      <c r="G204">
        <v>2140.5500000000002</v>
      </c>
    </row>
    <row r="205" spans="1:7">
      <c r="A205">
        <v>495</v>
      </c>
      <c r="B205">
        <v>5.09</v>
      </c>
      <c r="C205">
        <v>14</v>
      </c>
      <c r="D205">
        <v>7</v>
      </c>
      <c r="E205">
        <v>447.31</v>
      </c>
      <c r="F205">
        <v>551</v>
      </c>
      <c r="G205">
        <v>3031.15</v>
      </c>
    </row>
    <row r="206" spans="1:7">
      <c r="A206">
        <v>380</v>
      </c>
      <c r="B206">
        <v>5.28</v>
      </c>
      <c r="C206">
        <v>12</v>
      </c>
      <c r="D206">
        <v>14</v>
      </c>
      <c r="E206">
        <v>48.53</v>
      </c>
      <c r="F206">
        <v>215</v>
      </c>
      <c r="G206">
        <v>1982.68</v>
      </c>
    </row>
    <row r="207" spans="1:7">
      <c r="A207">
        <v>177</v>
      </c>
      <c r="B207">
        <v>9.91</v>
      </c>
      <c r="C207">
        <v>8</v>
      </c>
      <c r="D207">
        <v>4</v>
      </c>
      <c r="E207">
        <v>172.15</v>
      </c>
      <c r="F207">
        <v>752</v>
      </c>
      <c r="G207">
        <v>1803.36</v>
      </c>
    </row>
    <row r="208" spans="1:7">
      <c r="A208">
        <v>397</v>
      </c>
      <c r="B208">
        <v>2.8</v>
      </c>
      <c r="C208">
        <v>8</v>
      </c>
      <c r="D208">
        <v>11</v>
      </c>
      <c r="E208">
        <v>131.66</v>
      </c>
      <c r="F208">
        <v>224</v>
      </c>
      <c r="G208">
        <v>995.1</v>
      </c>
    </row>
    <row r="209" spans="1:7">
      <c r="A209">
        <v>280</v>
      </c>
      <c r="B209">
        <v>9</v>
      </c>
      <c r="C209">
        <v>7</v>
      </c>
      <c r="D209">
        <v>6</v>
      </c>
      <c r="E209">
        <v>494.13</v>
      </c>
      <c r="F209">
        <v>50</v>
      </c>
      <c r="G209">
        <v>3218.75</v>
      </c>
    </row>
    <row r="210" spans="1:7">
      <c r="A210">
        <v>239</v>
      </c>
      <c r="B210">
        <v>6.84</v>
      </c>
      <c r="C210">
        <v>14</v>
      </c>
      <c r="D210">
        <v>7</v>
      </c>
      <c r="E210">
        <v>200.8</v>
      </c>
      <c r="F210">
        <v>948</v>
      </c>
      <c r="G210">
        <v>1898.09</v>
      </c>
    </row>
    <row r="211" spans="1:7">
      <c r="A211">
        <v>274</v>
      </c>
      <c r="B211">
        <v>5.79</v>
      </c>
      <c r="C211">
        <v>8</v>
      </c>
      <c r="D211">
        <v>9</v>
      </c>
      <c r="E211">
        <v>368.98</v>
      </c>
      <c r="F211">
        <v>790</v>
      </c>
      <c r="G211">
        <v>2004.2</v>
      </c>
    </row>
    <row r="212" spans="1:7">
      <c r="A212">
        <v>434</v>
      </c>
      <c r="B212">
        <v>7.94</v>
      </c>
      <c r="C212">
        <v>16</v>
      </c>
      <c r="D212">
        <v>8</v>
      </c>
      <c r="E212">
        <v>345.52</v>
      </c>
      <c r="F212">
        <v>135</v>
      </c>
      <c r="G212">
        <v>3738.92</v>
      </c>
    </row>
    <row r="213" spans="1:7">
      <c r="A213">
        <v>426</v>
      </c>
      <c r="B213">
        <v>6.15</v>
      </c>
      <c r="C213">
        <v>10</v>
      </c>
      <c r="D213">
        <v>12</v>
      </c>
      <c r="E213">
        <v>113.92</v>
      </c>
      <c r="F213">
        <v>623</v>
      </c>
      <c r="G213">
        <v>2682.58</v>
      </c>
    </row>
    <row r="214" spans="1:7">
      <c r="A214">
        <v>332</v>
      </c>
      <c r="B214">
        <v>9.0500000000000007</v>
      </c>
      <c r="C214">
        <v>14</v>
      </c>
      <c r="D214">
        <v>9</v>
      </c>
      <c r="E214">
        <v>127.11</v>
      </c>
      <c r="F214">
        <v>369</v>
      </c>
      <c r="G214">
        <v>2742.46</v>
      </c>
    </row>
    <row r="215" spans="1:7">
      <c r="A215">
        <v>495</v>
      </c>
      <c r="B215">
        <v>9.26</v>
      </c>
      <c r="C215">
        <v>13</v>
      </c>
      <c r="D215">
        <v>4</v>
      </c>
      <c r="E215">
        <v>147.83000000000001</v>
      </c>
      <c r="F215">
        <v>450</v>
      </c>
      <c r="G215">
        <v>4459.21</v>
      </c>
    </row>
    <row r="216" spans="1:7">
      <c r="A216">
        <v>170</v>
      </c>
      <c r="B216">
        <v>5.66</v>
      </c>
      <c r="C216">
        <v>7</v>
      </c>
      <c r="D216">
        <v>5</v>
      </c>
      <c r="E216">
        <v>211.45</v>
      </c>
      <c r="F216">
        <v>431</v>
      </c>
      <c r="G216">
        <v>1072.55</v>
      </c>
    </row>
    <row r="217" spans="1:7">
      <c r="A217">
        <v>165</v>
      </c>
      <c r="B217">
        <v>4.58</v>
      </c>
      <c r="C217">
        <v>8</v>
      </c>
      <c r="D217">
        <v>7</v>
      </c>
      <c r="E217">
        <v>124.82</v>
      </c>
      <c r="F217">
        <v>767</v>
      </c>
      <c r="G217">
        <v>1027.77</v>
      </c>
    </row>
    <row r="218" spans="1:7">
      <c r="A218">
        <v>282</v>
      </c>
      <c r="B218">
        <v>6.94</v>
      </c>
      <c r="C218">
        <v>7</v>
      </c>
      <c r="D218">
        <v>12</v>
      </c>
      <c r="E218">
        <v>19.63</v>
      </c>
      <c r="F218">
        <v>666</v>
      </c>
      <c r="G218">
        <v>1752.34</v>
      </c>
    </row>
    <row r="219" spans="1:7">
      <c r="A219">
        <v>308</v>
      </c>
      <c r="B219">
        <v>9.34</v>
      </c>
      <c r="C219">
        <v>13</v>
      </c>
      <c r="D219">
        <v>8</v>
      </c>
      <c r="E219">
        <v>440.9</v>
      </c>
      <c r="F219">
        <v>367</v>
      </c>
      <c r="G219">
        <v>3372.74</v>
      </c>
    </row>
    <row r="220" spans="1:7">
      <c r="A220">
        <v>408</v>
      </c>
      <c r="B220">
        <v>4.08</v>
      </c>
      <c r="C220">
        <v>11</v>
      </c>
      <c r="D220">
        <v>10</v>
      </c>
      <c r="E220">
        <v>483.15</v>
      </c>
      <c r="F220">
        <v>852</v>
      </c>
      <c r="G220">
        <v>2136.14</v>
      </c>
    </row>
    <row r="221" spans="1:7">
      <c r="A221">
        <v>247</v>
      </c>
      <c r="B221">
        <v>7.17</v>
      </c>
      <c r="C221">
        <v>11</v>
      </c>
      <c r="D221">
        <v>14</v>
      </c>
      <c r="E221">
        <v>177.37</v>
      </c>
      <c r="F221">
        <v>299</v>
      </c>
      <c r="G221">
        <v>1992.69</v>
      </c>
    </row>
    <row r="222" spans="1:7">
      <c r="A222">
        <v>460</v>
      </c>
      <c r="B222">
        <v>7.24</v>
      </c>
      <c r="C222">
        <v>17</v>
      </c>
      <c r="D222">
        <v>2</v>
      </c>
      <c r="E222">
        <v>175.87</v>
      </c>
      <c r="F222">
        <v>574</v>
      </c>
      <c r="G222">
        <v>3065.41</v>
      </c>
    </row>
    <row r="223" spans="1:7">
      <c r="A223">
        <v>186</v>
      </c>
      <c r="B223">
        <v>8</v>
      </c>
      <c r="C223">
        <v>14</v>
      </c>
      <c r="D223">
        <v>14</v>
      </c>
      <c r="E223">
        <v>13.47</v>
      </c>
      <c r="F223">
        <v>724</v>
      </c>
      <c r="G223">
        <v>1366.64</v>
      </c>
    </row>
    <row r="224" spans="1:7">
      <c r="A224">
        <v>367</v>
      </c>
      <c r="B224">
        <v>3.49</v>
      </c>
      <c r="C224">
        <v>13</v>
      </c>
      <c r="D224">
        <v>9</v>
      </c>
      <c r="E224">
        <v>343.32</v>
      </c>
      <c r="F224">
        <v>604</v>
      </c>
      <c r="G224">
        <v>1863.85</v>
      </c>
    </row>
    <row r="225" spans="1:7">
      <c r="A225">
        <v>214</v>
      </c>
      <c r="B225">
        <v>7.87</v>
      </c>
      <c r="C225">
        <v>9</v>
      </c>
      <c r="D225">
        <v>9</v>
      </c>
      <c r="E225">
        <v>414.47</v>
      </c>
      <c r="F225">
        <v>947</v>
      </c>
      <c r="G225">
        <v>2230.91</v>
      </c>
    </row>
    <row r="226" spans="1:7">
      <c r="A226">
        <v>274</v>
      </c>
      <c r="B226">
        <v>9.32</v>
      </c>
      <c r="C226">
        <v>17</v>
      </c>
      <c r="D226">
        <v>7</v>
      </c>
      <c r="E226">
        <v>81.84</v>
      </c>
      <c r="F226">
        <v>672</v>
      </c>
      <c r="G226">
        <v>2459.48</v>
      </c>
    </row>
    <row r="227" spans="1:7">
      <c r="A227">
        <v>356</v>
      </c>
      <c r="B227">
        <v>3.85</v>
      </c>
      <c r="C227">
        <v>9</v>
      </c>
      <c r="D227">
        <v>5</v>
      </c>
      <c r="E227">
        <v>88.24</v>
      </c>
      <c r="F227">
        <v>766</v>
      </c>
      <c r="G227">
        <v>1726.61</v>
      </c>
    </row>
    <row r="228" spans="1:7">
      <c r="A228">
        <v>283</v>
      </c>
      <c r="B228">
        <v>4.28</v>
      </c>
      <c r="C228">
        <v>14</v>
      </c>
      <c r="D228">
        <v>4</v>
      </c>
      <c r="E228">
        <v>397.14</v>
      </c>
      <c r="F228">
        <v>945</v>
      </c>
      <c r="G228">
        <v>1890.55</v>
      </c>
    </row>
    <row r="229" spans="1:7">
      <c r="A229">
        <v>221</v>
      </c>
      <c r="B229">
        <v>9.7899999999999991</v>
      </c>
      <c r="C229">
        <v>6</v>
      </c>
      <c r="D229">
        <v>12</v>
      </c>
      <c r="E229">
        <v>311.98</v>
      </c>
      <c r="F229">
        <v>305</v>
      </c>
      <c r="G229">
        <v>2586.31</v>
      </c>
    </row>
    <row r="230" spans="1:7">
      <c r="A230">
        <v>201</v>
      </c>
      <c r="B230">
        <v>3.86</v>
      </c>
      <c r="C230">
        <v>7</v>
      </c>
      <c r="D230">
        <v>4</v>
      </c>
      <c r="E230">
        <v>31.98</v>
      </c>
      <c r="F230">
        <v>356</v>
      </c>
      <c r="G230">
        <v>877.85</v>
      </c>
    </row>
    <row r="231" spans="1:7">
      <c r="A231">
        <v>364</v>
      </c>
      <c r="B231">
        <v>8.91</v>
      </c>
      <c r="C231">
        <v>7</v>
      </c>
      <c r="D231">
        <v>7</v>
      </c>
      <c r="E231">
        <v>315.05</v>
      </c>
      <c r="F231">
        <v>999</v>
      </c>
      <c r="G231">
        <v>3548.03</v>
      </c>
    </row>
    <row r="232" spans="1:7">
      <c r="A232">
        <v>423</v>
      </c>
      <c r="B232">
        <v>6.19</v>
      </c>
      <c r="C232">
        <v>11</v>
      </c>
      <c r="D232">
        <v>14</v>
      </c>
      <c r="E232">
        <v>161.37</v>
      </c>
      <c r="F232">
        <v>193</v>
      </c>
      <c r="G232">
        <v>2930.01</v>
      </c>
    </row>
    <row r="233" spans="1:7">
      <c r="A233">
        <v>209</v>
      </c>
      <c r="B233">
        <v>4.3499999999999996</v>
      </c>
      <c r="C233">
        <v>9</v>
      </c>
      <c r="D233">
        <v>9</v>
      </c>
      <c r="E233">
        <v>190.68</v>
      </c>
      <c r="F233">
        <v>707</v>
      </c>
      <c r="G233">
        <v>1020.72</v>
      </c>
    </row>
    <row r="234" spans="1:7">
      <c r="A234">
        <v>145</v>
      </c>
      <c r="B234">
        <v>9.0299999999999994</v>
      </c>
      <c r="C234">
        <v>16</v>
      </c>
      <c r="D234">
        <v>8</v>
      </c>
      <c r="E234">
        <v>387.17</v>
      </c>
      <c r="F234">
        <v>440</v>
      </c>
      <c r="G234">
        <v>1961.05</v>
      </c>
    </row>
    <row r="235" spans="1:7">
      <c r="A235">
        <v>282</v>
      </c>
      <c r="B235">
        <v>5.84</v>
      </c>
      <c r="C235">
        <v>15</v>
      </c>
      <c r="D235">
        <v>12</v>
      </c>
      <c r="E235">
        <v>407.36</v>
      </c>
      <c r="F235">
        <v>862</v>
      </c>
      <c r="G235">
        <v>2164.5300000000002</v>
      </c>
    </row>
    <row r="236" spans="1:7">
      <c r="A236">
        <v>229</v>
      </c>
      <c r="B236">
        <v>6.36</v>
      </c>
      <c r="C236">
        <v>8</v>
      </c>
      <c r="D236">
        <v>2</v>
      </c>
      <c r="E236">
        <v>206.17</v>
      </c>
      <c r="F236">
        <v>725</v>
      </c>
      <c r="G236">
        <v>1543.43</v>
      </c>
    </row>
    <row r="237" spans="1:7">
      <c r="A237">
        <v>162</v>
      </c>
      <c r="B237">
        <v>5.19</v>
      </c>
      <c r="C237">
        <v>8</v>
      </c>
      <c r="D237">
        <v>12</v>
      </c>
      <c r="E237">
        <v>474.1</v>
      </c>
      <c r="F237">
        <v>218</v>
      </c>
      <c r="G237">
        <v>1447.91</v>
      </c>
    </row>
    <row r="238" spans="1:7">
      <c r="A238">
        <v>367</v>
      </c>
      <c r="B238">
        <v>6.95</v>
      </c>
      <c r="C238">
        <v>8</v>
      </c>
      <c r="D238">
        <v>7</v>
      </c>
      <c r="E238">
        <v>209.17</v>
      </c>
      <c r="F238">
        <v>347</v>
      </c>
      <c r="G238">
        <v>2653.17</v>
      </c>
    </row>
    <row r="239" spans="1:7">
      <c r="A239">
        <v>491</v>
      </c>
      <c r="B239">
        <v>3.73</v>
      </c>
      <c r="C239">
        <v>11</v>
      </c>
      <c r="D239">
        <v>8</v>
      </c>
      <c r="E239">
        <v>388.2</v>
      </c>
      <c r="F239">
        <v>282</v>
      </c>
      <c r="G239">
        <v>2058.6</v>
      </c>
    </row>
    <row r="240" spans="1:7">
      <c r="A240">
        <v>101</v>
      </c>
      <c r="B240">
        <v>5.43</v>
      </c>
      <c r="C240">
        <v>13</v>
      </c>
      <c r="D240">
        <v>13</v>
      </c>
      <c r="E240">
        <v>247.1</v>
      </c>
      <c r="F240">
        <v>952</v>
      </c>
      <c r="G240">
        <v>1037.04</v>
      </c>
    </row>
    <row r="241" spans="1:7">
      <c r="A241">
        <v>317</v>
      </c>
      <c r="B241">
        <v>9.77</v>
      </c>
      <c r="C241">
        <v>16</v>
      </c>
      <c r="D241">
        <v>8</v>
      </c>
      <c r="E241">
        <v>449.79</v>
      </c>
      <c r="F241">
        <v>320</v>
      </c>
      <c r="G241">
        <v>3441.5</v>
      </c>
    </row>
    <row r="242" spans="1:7">
      <c r="A242">
        <v>344</v>
      </c>
      <c r="B242">
        <v>4.4400000000000004</v>
      </c>
      <c r="C242">
        <v>12</v>
      </c>
      <c r="D242">
        <v>10</v>
      </c>
      <c r="E242">
        <v>454.8</v>
      </c>
      <c r="F242">
        <v>109</v>
      </c>
      <c r="G242">
        <v>2073.81</v>
      </c>
    </row>
    <row r="243" spans="1:7">
      <c r="A243">
        <v>435</v>
      </c>
      <c r="B243">
        <v>7.43</v>
      </c>
      <c r="C243">
        <v>9</v>
      </c>
      <c r="D243">
        <v>12</v>
      </c>
      <c r="E243">
        <v>52.83</v>
      </c>
      <c r="F243">
        <v>345</v>
      </c>
      <c r="G243">
        <v>3259.53</v>
      </c>
    </row>
    <row r="244" spans="1:7">
      <c r="A244">
        <v>436</v>
      </c>
      <c r="B244">
        <v>4.9400000000000004</v>
      </c>
      <c r="C244">
        <v>16</v>
      </c>
      <c r="D244">
        <v>12</v>
      </c>
      <c r="E244">
        <v>468.88</v>
      </c>
      <c r="F244">
        <v>516</v>
      </c>
      <c r="G244">
        <v>2667.73</v>
      </c>
    </row>
    <row r="245" spans="1:7">
      <c r="A245">
        <v>162</v>
      </c>
      <c r="B245">
        <v>8.3000000000000007</v>
      </c>
      <c r="C245">
        <v>17</v>
      </c>
      <c r="D245">
        <v>11</v>
      </c>
      <c r="E245">
        <v>414.51</v>
      </c>
      <c r="F245">
        <v>284</v>
      </c>
      <c r="G245">
        <v>2142.44</v>
      </c>
    </row>
    <row r="246" spans="1:7">
      <c r="A246">
        <v>150</v>
      </c>
      <c r="B246">
        <v>3.48</v>
      </c>
      <c r="C246">
        <v>9</v>
      </c>
      <c r="D246">
        <v>6</v>
      </c>
      <c r="E246">
        <v>397.74</v>
      </c>
      <c r="F246">
        <v>726</v>
      </c>
      <c r="G246">
        <v>961.45</v>
      </c>
    </row>
    <row r="247" spans="1:7">
      <c r="A247">
        <v>162</v>
      </c>
      <c r="B247">
        <v>9.77</v>
      </c>
      <c r="C247">
        <v>16</v>
      </c>
      <c r="D247">
        <v>2</v>
      </c>
      <c r="E247">
        <v>108.45</v>
      </c>
      <c r="F247">
        <v>755</v>
      </c>
      <c r="G247">
        <v>1367.73</v>
      </c>
    </row>
    <row r="248" spans="1:7">
      <c r="A248">
        <v>489</v>
      </c>
      <c r="B248">
        <v>5.9</v>
      </c>
      <c r="C248">
        <v>15</v>
      </c>
      <c r="D248">
        <v>3</v>
      </c>
      <c r="E248">
        <v>404.51</v>
      </c>
      <c r="F248">
        <v>283</v>
      </c>
      <c r="G248">
        <v>3145.36</v>
      </c>
    </row>
    <row r="249" spans="1:7">
      <c r="A249">
        <v>130</v>
      </c>
      <c r="B249">
        <v>4.2699999999999996</v>
      </c>
      <c r="C249">
        <v>16</v>
      </c>
      <c r="D249">
        <v>5</v>
      </c>
      <c r="E249">
        <v>426.57</v>
      </c>
      <c r="F249">
        <v>417</v>
      </c>
      <c r="G249">
        <v>576.5</v>
      </c>
    </row>
    <row r="250" spans="1:7">
      <c r="A250">
        <v>236</v>
      </c>
      <c r="B250">
        <v>3.05</v>
      </c>
      <c r="C250">
        <v>16</v>
      </c>
      <c r="D250">
        <v>6</v>
      </c>
      <c r="E250">
        <v>151.68</v>
      </c>
      <c r="F250">
        <v>744</v>
      </c>
      <c r="G250">
        <v>1056.49</v>
      </c>
    </row>
    <row r="251" spans="1:7">
      <c r="A251">
        <v>162</v>
      </c>
      <c r="B251">
        <v>3.77</v>
      </c>
      <c r="C251">
        <v>16</v>
      </c>
      <c r="D251">
        <v>10</v>
      </c>
      <c r="E251">
        <v>476.61</v>
      </c>
      <c r="F251">
        <v>894</v>
      </c>
      <c r="G251">
        <v>1056.8</v>
      </c>
    </row>
    <row r="252" spans="1:7">
      <c r="A252">
        <v>51</v>
      </c>
      <c r="B252">
        <v>6.4</v>
      </c>
      <c r="C252">
        <v>7</v>
      </c>
      <c r="D252">
        <v>12</v>
      </c>
      <c r="E252">
        <v>34.43</v>
      </c>
      <c r="F252">
        <v>281</v>
      </c>
      <c r="G252">
        <v>221.87</v>
      </c>
    </row>
    <row r="253" spans="1:7">
      <c r="A253">
        <v>179</v>
      </c>
      <c r="B253">
        <v>5.03</v>
      </c>
      <c r="C253">
        <v>6</v>
      </c>
      <c r="D253">
        <v>2</v>
      </c>
      <c r="E253">
        <v>83.46</v>
      </c>
      <c r="F253">
        <v>922</v>
      </c>
      <c r="G253">
        <v>1078.78</v>
      </c>
    </row>
    <row r="254" spans="1:7">
      <c r="A254">
        <v>269</v>
      </c>
      <c r="B254">
        <v>8.7200000000000006</v>
      </c>
      <c r="C254">
        <v>14</v>
      </c>
      <c r="D254">
        <v>4</v>
      </c>
      <c r="E254">
        <v>273.41000000000003</v>
      </c>
      <c r="F254">
        <v>540</v>
      </c>
      <c r="G254">
        <v>2545.0500000000002</v>
      </c>
    </row>
    <row r="255" spans="1:7">
      <c r="A255">
        <v>103</v>
      </c>
      <c r="B255">
        <v>5.73</v>
      </c>
      <c r="C255">
        <v>17</v>
      </c>
      <c r="D255">
        <v>6</v>
      </c>
      <c r="E255">
        <v>292.14</v>
      </c>
      <c r="F255">
        <v>668</v>
      </c>
      <c r="G255">
        <v>881.27</v>
      </c>
    </row>
    <row r="256" spans="1:7">
      <c r="A256">
        <v>392</v>
      </c>
      <c r="B256">
        <v>4.37</v>
      </c>
      <c r="C256">
        <v>17</v>
      </c>
      <c r="D256">
        <v>4</v>
      </c>
      <c r="E256">
        <v>326.12</v>
      </c>
      <c r="F256">
        <v>552</v>
      </c>
      <c r="G256">
        <v>1623.61</v>
      </c>
    </row>
    <row r="257" spans="1:7">
      <c r="A257">
        <v>273</v>
      </c>
      <c r="B257">
        <v>7.13</v>
      </c>
      <c r="C257">
        <v>7</v>
      </c>
      <c r="D257">
        <v>5</v>
      </c>
      <c r="E257">
        <v>18.309999999999999</v>
      </c>
      <c r="F257">
        <v>939</v>
      </c>
      <c r="G257">
        <v>2039.47</v>
      </c>
    </row>
    <row r="258" spans="1:7">
      <c r="A258">
        <v>274</v>
      </c>
      <c r="B258">
        <v>7.8</v>
      </c>
      <c r="C258">
        <v>13</v>
      </c>
      <c r="D258">
        <v>4</v>
      </c>
      <c r="E258">
        <v>480.58</v>
      </c>
      <c r="F258">
        <v>784</v>
      </c>
      <c r="G258">
        <v>2788.97</v>
      </c>
    </row>
    <row r="259" spans="1:7">
      <c r="A259">
        <v>434</v>
      </c>
      <c r="B259">
        <v>3.75</v>
      </c>
      <c r="C259">
        <v>14</v>
      </c>
      <c r="D259">
        <v>5</v>
      </c>
      <c r="E259">
        <v>31.85</v>
      </c>
      <c r="F259">
        <v>641</v>
      </c>
      <c r="G259">
        <v>1923.67</v>
      </c>
    </row>
    <row r="260" spans="1:7">
      <c r="A260">
        <v>452</v>
      </c>
      <c r="B260">
        <v>3.76</v>
      </c>
      <c r="C260">
        <v>9</v>
      </c>
      <c r="D260">
        <v>14</v>
      </c>
      <c r="E260">
        <v>80.099999999999994</v>
      </c>
      <c r="F260">
        <v>795</v>
      </c>
      <c r="G260">
        <v>1530.44</v>
      </c>
    </row>
    <row r="261" spans="1:7">
      <c r="A261">
        <v>175</v>
      </c>
      <c r="B261">
        <v>2.78</v>
      </c>
      <c r="C261">
        <v>13</v>
      </c>
      <c r="D261">
        <v>14</v>
      </c>
      <c r="E261">
        <v>16.87</v>
      </c>
      <c r="F261">
        <v>430</v>
      </c>
      <c r="G261">
        <v>172.26</v>
      </c>
    </row>
    <row r="262" spans="1:7">
      <c r="A262">
        <v>179</v>
      </c>
      <c r="B262">
        <v>8.02</v>
      </c>
      <c r="C262">
        <v>14</v>
      </c>
      <c r="D262">
        <v>2</v>
      </c>
      <c r="E262">
        <v>287.76</v>
      </c>
      <c r="F262">
        <v>745</v>
      </c>
      <c r="G262">
        <v>1922.61</v>
      </c>
    </row>
    <row r="263" spans="1:7">
      <c r="A263">
        <v>102</v>
      </c>
      <c r="B263">
        <v>7.48</v>
      </c>
      <c r="C263">
        <v>15</v>
      </c>
      <c r="D263">
        <v>13</v>
      </c>
      <c r="E263">
        <v>466.81</v>
      </c>
      <c r="F263">
        <v>477</v>
      </c>
      <c r="G263">
        <v>1349.27</v>
      </c>
    </row>
    <row r="264" spans="1:7">
      <c r="A264">
        <v>221</v>
      </c>
      <c r="B264">
        <v>6.06</v>
      </c>
      <c r="C264">
        <v>15</v>
      </c>
      <c r="D264">
        <v>9</v>
      </c>
      <c r="E264">
        <v>336.31</v>
      </c>
      <c r="F264">
        <v>746</v>
      </c>
      <c r="G264">
        <v>1835.43</v>
      </c>
    </row>
    <row r="265" spans="1:7">
      <c r="A265">
        <v>267</v>
      </c>
      <c r="B265">
        <v>8.83</v>
      </c>
      <c r="C265">
        <v>10</v>
      </c>
      <c r="D265">
        <v>5</v>
      </c>
      <c r="E265">
        <v>413.1</v>
      </c>
      <c r="F265">
        <v>695</v>
      </c>
      <c r="G265">
        <v>3065.48</v>
      </c>
    </row>
    <row r="266" spans="1:7">
      <c r="A266">
        <v>209</v>
      </c>
      <c r="B266">
        <v>8.5399999999999991</v>
      </c>
      <c r="C266">
        <v>12</v>
      </c>
      <c r="D266">
        <v>8</v>
      </c>
      <c r="E266">
        <v>16.510000000000002</v>
      </c>
      <c r="F266">
        <v>781</v>
      </c>
      <c r="G266">
        <v>1708.77</v>
      </c>
    </row>
    <row r="267" spans="1:7">
      <c r="A267">
        <v>247</v>
      </c>
      <c r="B267">
        <v>6.89</v>
      </c>
      <c r="C267">
        <v>15</v>
      </c>
      <c r="D267">
        <v>3</v>
      </c>
      <c r="E267">
        <v>275.58999999999997</v>
      </c>
      <c r="F267">
        <v>849</v>
      </c>
      <c r="G267">
        <v>1978.49</v>
      </c>
    </row>
    <row r="268" spans="1:7">
      <c r="A268">
        <v>465</v>
      </c>
      <c r="B268">
        <v>9.01</v>
      </c>
      <c r="C268">
        <v>9</v>
      </c>
      <c r="D268">
        <v>3</v>
      </c>
      <c r="E268">
        <v>235.19</v>
      </c>
      <c r="F268">
        <v>413</v>
      </c>
      <c r="G268">
        <v>4169.47</v>
      </c>
    </row>
    <row r="269" spans="1:7">
      <c r="A269">
        <v>296</v>
      </c>
      <c r="B269">
        <v>4.04</v>
      </c>
      <c r="C269">
        <v>6</v>
      </c>
      <c r="D269">
        <v>7</v>
      </c>
      <c r="E269">
        <v>254.49</v>
      </c>
      <c r="F269">
        <v>251</v>
      </c>
      <c r="G269">
        <v>1130.54</v>
      </c>
    </row>
    <row r="270" spans="1:7">
      <c r="A270">
        <v>373</v>
      </c>
      <c r="B270">
        <v>3.34</v>
      </c>
      <c r="C270">
        <v>8</v>
      </c>
      <c r="D270">
        <v>3</v>
      </c>
      <c r="E270">
        <v>45.38</v>
      </c>
      <c r="F270">
        <v>931</v>
      </c>
      <c r="G270">
        <v>1410.92</v>
      </c>
    </row>
    <row r="271" spans="1:7">
      <c r="A271">
        <v>488</v>
      </c>
      <c r="B271">
        <v>4.5199999999999996</v>
      </c>
      <c r="C271">
        <v>10</v>
      </c>
      <c r="D271">
        <v>7</v>
      </c>
      <c r="E271">
        <v>345.37</v>
      </c>
      <c r="F271">
        <v>195</v>
      </c>
      <c r="G271">
        <v>2737.66</v>
      </c>
    </row>
    <row r="272" spans="1:7">
      <c r="A272">
        <v>252</v>
      </c>
      <c r="B272">
        <v>2.93</v>
      </c>
      <c r="C272">
        <v>8</v>
      </c>
      <c r="D272">
        <v>12</v>
      </c>
      <c r="E272">
        <v>256.58</v>
      </c>
      <c r="F272">
        <v>885</v>
      </c>
      <c r="G272">
        <v>1155.51</v>
      </c>
    </row>
    <row r="273" spans="1:7">
      <c r="A273">
        <v>233</v>
      </c>
      <c r="B273">
        <v>6.48</v>
      </c>
      <c r="C273">
        <v>17</v>
      </c>
      <c r="D273">
        <v>3</v>
      </c>
      <c r="E273">
        <v>384.92</v>
      </c>
      <c r="F273">
        <v>688</v>
      </c>
      <c r="G273">
        <v>1633.16</v>
      </c>
    </row>
    <row r="274" spans="1:7">
      <c r="A274">
        <v>172</v>
      </c>
      <c r="B274">
        <v>9.52</v>
      </c>
      <c r="C274">
        <v>16</v>
      </c>
      <c r="D274">
        <v>5</v>
      </c>
      <c r="E274">
        <v>247.79</v>
      </c>
      <c r="F274">
        <v>506</v>
      </c>
      <c r="G274">
        <v>1821.15</v>
      </c>
    </row>
    <row r="275" spans="1:7">
      <c r="A275">
        <v>450</v>
      </c>
      <c r="B275">
        <v>2.8</v>
      </c>
      <c r="C275">
        <v>12</v>
      </c>
      <c r="D275">
        <v>8</v>
      </c>
      <c r="E275">
        <v>83.2</v>
      </c>
      <c r="F275">
        <v>184</v>
      </c>
      <c r="G275">
        <v>1546.51</v>
      </c>
    </row>
    <row r="276" spans="1:7">
      <c r="A276">
        <v>304</v>
      </c>
      <c r="B276">
        <v>3.42</v>
      </c>
      <c r="C276">
        <v>17</v>
      </c>
      <c r="D276">
        <v>9</v>
      </c>
      <c r="E276">
        <v>327.64999999999998</v>
      </c>
      <c r="F276">
        <v>675</v>
      </c>
      <c r="G276">
        <v>1314.04</v>
      </c>
    </row>
    <row r="277" spans="1:7">
      <c r="A277">
        <v>343</v>
      </c>
      <c r="B277">
        <v>5.89</v>
      </c>
      <c r="C277">
        <v>14</v>
      </c>
      <c r="D277">
        <v>4</v>
      </c>
      <c r="E277">
        <v>94.47</v>
      </c>
      <c r="F277">
        <v>313</v>
      </c>
      <c r="G277">
        <v>2196.8000000000002</v>
      </c>
    </row>
    <row r="278" spans="1:7">
      <c r="A278">
        <v>329</v>
      </c>
      <c r="B278">
        <v>9.5</v>
      </c>
      <c r="C278">
        <v>17</v>
      </c>
      <c r="D278">
        <v>14</v>
      </c>
      <c r="E278">
        <v>437.47</v>
      </c>
      <c r="F278">
        <v>113</v>
      </c>
      <c r="G278">
        <v>3480.17</v>
      </c>
    </row>
    <row r="279" spans="1:7">
      <c r="A279">
        <v>374</v>
      </c>
      <c r="B279">
        <v>4.87</v>
      </c>
      <c r="C279">
        <v>11</v>
      </c>
      <c r="D279">
        <v>10</v>
      </c>
      <c r="E279">
        <v>310.43</v>
      </c>
      <c r="F279">
        <v>540</v>
      </c>
      <c r="G279">
        <v>2247.39</v>
      </c>
    </row>
    <row r="280" spans="1:7">
      <c r="A280">
        <v>421</v>
      </c>
      <c r="B280">
        <v>6.3</v>
      </c>
      <c r="C280">
        <v>15</v>
      </c>
      <c r="D280">
        <v>3</v>
      </c>
      <c r="E280">
        <v>87.03</v>
      </c>
      <c r="F280">
        <v>696</v>
      </c>
      <c r="G280">
        <v>2435.19</v>
      </c>
    </row>
    <row r="281" spans="1:7">
      <c r="A281">
        <v>147</v>
      </c>
      <c r="B281">
        <v>2.81</v>
      </c>
      <c r="C281">
        <v>6</v>
      </c>
      <c r="D281">
        <v>9</v>
      </c>
      <c r="E281">
        <v>481.55</v>
      </c>
      <c r="F281">
        <v>90</v>
      </c>
      <c r="G281">
        <v>1110.96</v>
      </c>
    </row>
    <row r="282" spans="1:7">
      <c r="A282">
        <v>247</v>
      </c>
      <c r="B282">
        <v>3.61</v>
      </c>
      <c r="C282">
        <v>12</v>
      </c>
      <c r="D282">
        <v>9</v>
      </c>
      <c r="E282">
        <v>264</v>
      </c>
      <c r="F282">
        <v>345</v>
      </c>
      <c r="G282">
        <v>1285.8499999999999</v>
      </c>
    </row>
    <row r="283" spans="1:7">
      <c r="A283">
        <v>444</v>
      </c>
      <c r="B283">
        <v>9.9</v>
      </c>
      <c r="C283">
        <v>8</v>
      </c>
      <c r="D283">
        <v>14</v>
      </c>
      <c r="E283">
        <v>45.72</v>
      </c>
      <c r="F283">
        <v>52</v>
      </c>
      <c r="G283">
        <v>3807.97</v>
      </c>
    </row>
    <row r="284" spans="1:7">
      <c r="A284">
        <v>289</v>
      </c>
      <c r="B284">
        <v>9.74</v>
      </c>
      <c r="C284">
        <v>10</v>
      </c>
      <c r="D284">
        <v>5</v>
      </c>
      <c r="E284">
        <v>317.14999999999998</v>
      </c>
      <c r="F284">
        <v>962</v>
      </c>
      <c r="G284">
        <v>3063.88</v>
      </c>
    </row>
    <row r="285" spans="1:7">
      <c r="A285">
        <v>193</v>
      </c>
      <c r="B285">
        <v>2.54</v>
      </c>
      <c r="C285">
        <v>15</v>
      </c>
      <c r="D285">
        <v>2</v>
      </c>
      <c r="E285">
        <v>134.07</v>
      </c>
      <c r="F285">
        <v>755</v>
      </c>
      <c r="G285">
        <v>104.6</v>
      </c>
    </row>
    <row r="286" spans="1:7">
      <c r="A286">
        <v>146</v>
      </c>
      <c r="B286">
        <v>9.64</v>
      </c>
      <c r="C286">
        <v>9</v>
      </c>
      <c r="D286">
        <v>14</v>
      </c>
      <c r="E286">
        <v>403.81</v>
      </c>
      <c r="F286">
        <v>159</v>
      </c>
      <c r="G286">
        <v>1752.11</v>
      </c>
    </row>
    <row r="287" spans="1:7">
      <c r="A287">
        <v>250</v>
      </c>
      <c r="B287">
        <v>7.29</v>
      </c>
      <c r="C287">
        <v>15</v>
      </c>
      <c r="D287">
        <v>2</v>
      </c>
      <c r="E287">
        <v>410.73</v>
      </c>
      <c r="F287">
        <v>270</v>
      </c>
      <c r="G287">
        <v>2365.12</v>
      </c>
    </row>
    <row r="288" spans="1:7">
      <c r="A288">
        <v>173</v>
      </c>
      <c r="B288">
        <v>9.01</v>
      </c>
      <c r="C288">
        <v>10</v>
      </c>
      <c r="D288">
        <v>3</v>
      </c>
      <c r="E288">
        <v>489.68</v>
      </c>
      <c r="F288">
        <v>419</v>
      </c>
      <c r="G288">
        <v>2361.4299999999998</v>
      </c>
    </row>
    <row r="289" spans="1:7">
      <c r="A289">
        <v>236</v>
      </c>
      <c r="B289">
        <v>5.91</v>
      </c>
      <c r="C289">
        <v>10</v>
      </c>
      <c r="D289">
        <v>13</v>
      </c>
      <c r="E289">
        <v>255.92</v>
      </c>
      <c r="F289">
        <v>417</v>
      </c>
      <c r="G289">
        <v>1733.71</v>
      </c>
    </row>
    <row r="290" spans="1:7">
      <c r="A290">
        <v>375</v>
      </c>
      <c r="B290">
        <v>6.37</v>
      </c>
      <c r="C290">
        <v>11</v>
      </c>
      <c r="D290">
        <v>10</v>
      </c>
      <c r="E290">
        <v>232.93</v>
      </c>
      <c r="F290">
        <v>485</v>
      </c>
      <c r="G290">
        <v>2221.21</v>
      </c>
    </row>
    <row r="291" spans="1:7">
      <c r="A291">
        <v>398</v>
      </c>
      <c r="B291">
        <v>6.17</v>
      </c>
      <c r="C291">
        <v>15</v>
      </c>
      <c r="D291">
        <v>14</v>
      </c>
      <c r="E291">
        <v>379.2</v>
      </c>
      <c r="F291">
        <v>967</v>
      </c>
      <c r="G291">
        <v>2985.47</v>
      </c>
    </row>
    <row r="292" spans="1:7">
      <c r="A292">
        <v>308</v>
      </c>
      <c r="B292">
        <v>7.5</v>
      </c>
      <c r="C292">
        <v>17</v>
      </c>
      <c r="D292">
        <v>3</v>
      </c>
      <c r="E292">
        <v>74.91</v>
      </c>
      <c r="F292">
        <v>53</v>
      </c>
      <c r="G292">
        <v>1963.54</v>
      </c>
    </row>
    <row r="293" spans="1:7">
      <c r="A293">
        <v>197</v>
      </c>
      <c r="B293">
        <v>3.55</v>
      </c>
      <c r="C293">
        <v>15</v>
      </c>
      <c r="D293">
        <v>3</v>
      </c>
      <c r="E293">
        <v>277.99</v>
      </c>
      <c r="F293">
        <v>293</v>
      </c>
      <c r="G293">
        <v>1169.24</v>
      </c>
    </row>
    <row r="294" spans="1:7">
      <c r="A294">
        <v>301</v>
      </c>
      <c r="B294">
        <v>2.72</v>
      </c>
      <c r="C294">
        <v>16</v>
      </c>
      <c r="D294">
        <v>7</v>
      </c>
      <c r="E294">
        <v>277.66000000000003</v>
      </c>
      <c r="F294">
        <v>951</v>
      </c>
      <c r="G294">
        <v>932.17</v>
      </c>
    </row>
    <row r="295" spans="1:7">
      <c r="A295">
        <v>492</v>
      </c>
      <c r="B295">
        <v>4.8099999999999996</v>
      </c>
      <c r="C295">
        <v>11</v>
      </c>
      <c r="D295">
        <v>8</v>
      </c>
      <c r="E295">
        <v>53.84</v>
      </c>
      <c r="F295">
        <v>215</v>
      </c>
      <c r="G295">
        <v>2055.9899999999998</v>
      </c>
    </row>
    <row r="296" spans="1:7">
      <c r="A296">
        <v>469</v>
      </c>
      <c r="B296">
        <v>7.79</v>
      </c>
      <c r="C296">
        <v>13</v>
      </c>
      <c r="D296">
        <v>14</v>
      </c>
      <c r="E296">
        <v>214.81</v>
      </c>
      <c r="F296">
        <v>75</v>
      </c>
      <c r="G296">
        <v>3419.1</v>
      </c>
    </row>
    <row r="297" spans="1:7">
      <c r="A297">
        <v>452</v>
      </c>
      <c r="B297">
        <v>4.01</v>
      </c>
      <c r="C297">
        <v>13</v>
      </c>
      <c r="D297">
        <v>8</v>
      </c>
      <c r="E297">
        <v>428.11</v>
      </c>
      <c r="F297">
        <v>444</v>
      </c>
      <c r="G297">
        <v>2301.2199999999998</v>
      </c>
    </row>
    <row r="298" spans="1:7">
      <c r="A298">
        <v>395</v>
      </c>
      <c r="B298">
        <v>7.55</v>
      </c>
      <c r="C298">
        <v>16</v>
      </c>
      <c r="D298">
        <v>14</v>
      </c>
      <c r="E298">
        <v>429.52</v>
      </c>
      <c r="F298">
        <v>523</v>
      </c>
      <c r="G298">
        <v>3289.2</v>
      </c>
    </row>
    <row r="299" spans="1:7">
      <c r="A299">
        <v>196</v>
      </c>
      <c r="B299">
        <v>9.77</v>
      </c>
      <c r="C299">
        <v>14</v>
      </c>
      <c r="D299">
        <v>10</v>
      </c>
      <c r="E299">
        <v>58.63</v>
      </c>
      <c r="F299">
        <v>66</v>
      </c>
      <c r="G299">
        <v>1913.15</v>
      </c>
    </row>
    <row r="300" spans="1:7">
      <c r="A300">
        <v>197</v>
      </c>
      <c r="B300">
        <v>3.2</v>
      </c>
      <c r="C300">
        <v>13</v>
      </c>
      <c r="D300">
        <v>7</v>
      </c>
      <c r="E300">
        <v>54.45</v>
      </c>
      <c r="F300">
        <v>777</v>
      </c>
      <c r="G300">
        <v>645.30999999999995</v>
      </c>
    </row>
    <row r="301" spans="1:7">
      <c r="A301">
        <v>401</v>
      </c>
      <c r="B301">
        <v>7.54</v>
      </c>
      <c r="C301">
        <v>16</v>
      </c>
      <c r="D301">
        <v>9</v>
      </c>
      <c r="E301">
        <v>138.72</v>
      </c>
      <c r="F301">
        <v>141</v>
      </c>
      <c r="G301">
        <v>2625.69</v>
      </c>
    </row>
    <row r="302" spans="1:7">
      <c r="A302">
        <v>248</v>
      </c>
      <c r="B302">
        <v>5.83</v>
      </c>
      <c r="C302">
        <v>7</v>
      </c>
      <c r="D302">
        <v>12</v>
      </c>
      <c r="E302">
        <v>438.64</v>
      </c>
      <c r="F302">
        <v>532</v>
      </c>
      <c r="G302">
        <v>2014.38</v>
      </c>
    </row>
    <row r="303" spans="1:7">
      <c r="A303">
        <v>357</v>
      </c>
      <c r="B303">
        <v>9.01</v>
      </c>
      <c r="C303">
        <v>17</v>
      </c>
      <c r="D303">
        <v>7</v>
      </c>
      <c r="E303">
        <v>73.16</v>
      </c>
      <c r="F303">
        <v>592</v>
      </c>
      <c r="G303">
        <v>2652.22</v>
      </c>
    </row>
    <row r="304" spans="1:7">
      <c r="A304">
        <v>466</v>
      </c>
      <c r="B304">
        <v>3.83</v>
      </c>
      <c r="C304">
        <v>15</v>
      </c>
      <c r="D304">
        <v>3</v>
      </c>
      <c r="E304">
        <v>362.8</v>
      </c>
      <c r="F304">
        <v>254</v>
      </c>
      <c r="G304">
        <v>1973.73</v>
      </c>
    </row>
    <row r="305" spans="1:7">
      <c r="A305">
        <v>473</v>
      </c>
      <c r="B305">
        <v>7.69</v>
      </c>
      <c r="C305">
        <v>17</v>
      </c>
      <c r="D305">
        <v>2</v>
      </c>
      <c r="E305">
        <v>59.57</v>
      </c>
      <c r="F305">
        <v>551</v>
      </c>
      <c r="G305">
        <v>3290.21</v>
      </c>
    </row>
    <row r="306" spans="1:7">
      <c r="A306">
        <v>177</v>
      </c>
      <c r="B306">
        <v>8.7899999999999991</v>
      </c>
      <c r="C306">
        <v>16</v>
      </c>
      <c r="D306">
        <v>6</v>
      </c>
      <c r="E306">
        <v>315.33999999999997</v>
      </c>
      <c r="F306">
        <v>980</v>
      </c>
      <c r="G306">
        <v>1786.62</v>
      </c>
    </row>
    <row r="307" spans="1:7">
      <c r="A307">
        <v>88</v>
      </c>
      <c r="B307">
        <v>9.58</v>
      </c>
      <c r="C307">
        <v>6</v>
      </c>
      <c r="D307">
        <v>10</v>
      </c>
      <c r="E307">
        <v>184.47</v>
      </c>
      <c r="F307">
        <v>449</v>
      </c>
      <c r="G307">
        <v>705.96</v>
      </c>
    </row>
    <row r="308" spans="1:7">
      <c r="A308">
        <v>387</v>
      </c>
      <c r="B308">
        <v>7.62</v>
      </c>
      <c r="C308">
        <v>15</v>
      </c>
      <c r="D308">
        <v>9</v>
      </c>
      <c r="E308">
        <v>396.57</v>
      </c>
      <c r="F308">
        <v>256</v>
      </c>
      <c r="G308">
        <v>3523.13</v>
      </c>
    </row>
    <row r="309" spans="1:7">
      <c r="A309">
        <v>409</v>
      </c>
      <c r="B309">
        <v>6.23</v>
      </c>
      <c r="C309">
        <v>7</v>
      </c>
      <c r="D309">
        <v>14</v>
      </c>
      <c r="E309">
        <v>124.51</v>
      </c>
      <c r="F309">
        <v>668</v>
      </c>
      <c r="G309">
        <v>2809.63</v>
      </c>
    </row>
    <row r="310" spans="1:7">
      <c r="A310">
        <v>178</v>
      </c>
      <c r="B310">
        <v>7.13</v>
      </c>
      <c r="C310">
        <v>7</v>
      </c>
      <c r="D310">
        <v>5</v>
      </c>
      <c r="E310">
        <v>323.20999999999998</v>
      </c>
      <c r="F310">
        <v>195</v>
      </c>
      <c r="G310">
        <v>2077.1999999999998</v>
      </c>
    </row>
    <row r="311" spans="1:7">
      <c r="A311">
        <v>316</v>
      </c>
      <c r="B311">
        <v>9.02</v>
      </c>
      <c r="C311">
        <v>17</v>
      </c>
      <c r="D311">
        <v>6</v>
      </c>
      <c r="E311">
        <v>125.48</v>
      </c>
      <c r="F311">
        <v>928</v>
      </c>
      <c r="G311">
        <v>2983.04</v>
      </c>
    </row>
    <row r="312" spans="1:7">
      <c r="A312">
        <v>490</v>
      </c>
      <c r="B312">
        <v>6.78</v>
      </c>
      <c r="C312">
        <v>8</v>
      </c>
      <c r="D312">
        <v>14</v>
      </c>
      <c r="E312">
        <v>359.69</v>
      </c>
      <c r="F312">
        <v>150</v>
      </c>
      <c r="G312">
        <v>3450.43</v>
      </c>
    </row>
    <row r="313" spans="1:7">
      <c r="A313">
        <v>483</v>
      </c>
      <c r="B313">
        <v>2.73</v>
      </c>
      <c r="C313">
        <v>15</v>
      </c>
      <c r="D313">
        <v>6</v>
      </c>
      <c r="E313">
        <v>438.1</v>
      </c>
      <c r="F313">
        <v>929</v>
      </c>
      <c r="G313">
        <v>1761.35</v>
      </c>
    </row>
    <row r="314" spans="1:7">
      <c r="A314">
        <v>200</v>
      </c>
      <c r="B314">
        <v>9.48</v>
      </c>
      <c r="C314">
        <v>12</v>
      </c>
      <c r="D314">
        <v>7</v>
      </c>
      <c r="E314">
        <v>72.13</v>
      </c>
      <c r="F314">
        <v>879</v>
      </c>
      <c r="G314">
        <v>1721.02</v>
      </c>
    </row>
    <row r="315" spans="1:7">
      <c r="A315">
        <v>464</v>
      </c>
      <c r="B315">
        <v>7.67</v>
      </c>
      <c r="C315">
        <v>7</v>
      </c>
      <c r="D315">
        <v>4</v>
      </c>
      <c r="E315">
        <v>434.63</v>
      </c>
      <c r="F315">
        <v>929</v>
      </c>
      <c r="G315">
        <v>4252.0600000000004</v>
      </c>
    </row>
    <row r="316" spans="1:7">
      <c r="A316">
        <v>347</v>
      </c>
      <c r="B316">
        <v>7.57</v>
      </c>
      <c r="C316">
        <v>6</v>
      </c>
      <c r="D316">
        <v>6</v>
      </c>
      <c r="E316">
        <v>300.85000000000002</v>
      </c>
      <c r="F316">
        <v>290</v>
      </c>
      <c r="G316">
        <v>2792.28</v>
      </c>
    </row>
    <row r="317" spans="1:7">
      <c r="A317">
        <v>148</v>
      </c>
      <c r="B317">
        <v>4.12</v>
      </c>
      <c r="C317">
        <v>11</v>
      </c>
      <c r="D317">
        <v>3</v>
      </c>
      <c r="E317">
        <v>72.28</v>
      </c>
      <c r="F317">
        <v>972</v>
      </c>
      <c r="G317">
        <v>911.05</v>
      </c>
    </row>
    <row r="318" spans="1:7">
      <c r="A318">
        <v>312</v>
      </c>
      <c r="B318">
        <v>7.44</v>
      </c>
      <c r="C318">
        <v>14</v>
      </c>
      <c r="D318">
        <v>11</v>
      </c>
      <c r="E318">
        <v>219.5</v>
      </c>
      <c r="F318">
        <v>808</v>
      </c>
      <c r="G318">
        <v>2656.69</v>
      </c>
    </row>
    <row r="319" spans="1:7">
      <c r="A319">
        <v>301</v>
      </c>
      <c r="B319">
        <v>5.45</v>
      </c>
      <c r="C319">
        <v>8</v>
      </c>
      <c r="D319">
        <v>2</v>
      </c>
      <c r="E319">
        <v>88.82</v>
      </c>
      <c r="F319">
        <v>212</v>
      </c>
      <c r="G319">
        <v>1647.54</v>
      </c>
    </row>
    <row r="320" spans="1:7">
      <c r="A320">
        <v>193</v>
      </c>
      <c r="B320">
        <v>7.38</v>
      </c>
      <c r="C320">
        <v>11</v>
      </c>
      <c r="D320">
        <v>12</v>
      </c>
      <c r="E320">
        <v>353.17</v>
      </c>
      <c r="F320">
        <v>933</v>
      </c>
      <c r="G320">
        <v>1521.33</v>
      </c>
    </row>
    <row r="321" spans="1:7">
      <c r="A321">
        <v>395</v>
      </c>
      <c r="B321">
        <v>3.3</v>
      </c>
      <c r="C321">
        <v>8</v>
      </c>
      <c r="D321">
        <v>2</v>
      </c>
      <c r="E321">
        <v>381.85</v>
      </c>
      <c r="F321">
        <v>222</v>
      </c>
      <c r="G321">
        <v>1727.14</v>
      </c>
    </row>
    <row r="322" spans="1:7">
      <c r="A322">
        <v>161</v>
      </c>
      <c r="B322">
        <v>7.43</v>
      </c>
      <c r="C322">
        <v>6</v>
      </c>
      <c r="D322">
        <v>11</v>
      </c>
      <c r="E322">
        <v>61.84</v>
      </c>
      <c r="F322">
        <v>551</v>
      </c>
      <c r="G322">
        <v>1198.76</v>
      </c>
    </row>
    <row r="323" spans="1:7">
      <c r="A323">
        <v>109</v>
      </c>
      <c r="B323">
        <v>10</v>
      </c>
      <c r="C323">
        <v>17</v>
      </c>
      <c r="D323">
        <v>8</v>
      </c>
      <c r="E323">
        <v>258.01</v>
      </c>
      <c r="F323">
        <v>596</v>
      </c>
      <c r="G323">
        <v>1623.6</v>
      </c>
    </row>
    <row r="324" spans="1:7">
      <c r="A324">
        <v>418</v>
      </c>
      <c r="B324">
        <v>2.86</v>
      </c>
      <c r="C324">
        <v>10</v>
      </c>
      <c r="D324">
        <v>3</v>
      </c>
      <c r="E324">
        <v>409.17</v>
      </c>
      <c r="F324">
        <v>333</v>
      </c>
      <c r="G324">
        <v>1693.58</v>
      </c>
    </row>
    <row r="325" spans="1:7">
      <c r="A325">
        <v>51</v>
      </c>
      <c r="B325">
        <v>9.83</v>
      </c>
      <c r="C325">
        <v>15</v>
      </c>
      <c r="D325">
        <v>5</v>
      </c>
      <c r="E325">
        <v>468.72</v>
      </c>
      <c r="F325">
        <v>408</v>
      </c>
      <c r="G325">
        <v>912.56</v>
      </c>
    </row>
    <row r="326" spans="1:7">
      <c r="A326">
        <v>434</v>
      </c>
      <c r="B326">
        <v>5.55</v>
      </c>
      <c r="C326">
        <v>16</v>
      </c>
      <c r="D326">
        <v>6</v>
      </c>
      <c r="E326">
        <v>261.62</v>
      </c>
      <c r="F326">
        <v>430</v>
      </c>
      <c r="G326">
        <v>2757.84</v>
      </c>
    </row>
    <row r="327" spans="1:7">
      <c r="A327">
        <v>353</v>
      </c>
      <c r="B327">
        <v>9.0299999999999994</v>
      </c>
      <c r="C327">
        <v>9</v>
      </c>
      <c r="D327">
        <v>8</v>
      </c>
      <c r="E327">
        <v>475.64</v>
      </c>
      <c r="F327">
        <v>919</v>
      </c>
      <c r="G327">
        <v>3536.78</v>
      </c>
    </row>
    <row r="328" spans="1:7">
      <c r="A328">
        <v>303</v>
      </c>
      <c r="B328">
        <v>8.3699999999999992</v>
      </c>
      <c r="C328">
        <v>12</v>
      </c>
      <c r="D328">
        <v>3</v>
      </c>
      <c r="E328">
        <v>272.49</v>
      </c>
      <c r="F328">
        <v>954</v>
      </c>
      <c r="G328">
        <v>2182.1799999999998</v>
      </c>
    </row>
    <row r="329" spans="1:7">
      <c r="A329">
        <v>189</v>
      </c>
      <c r="B329">
        <v>6.75</v>
      </c>
      <c r="C329">
        <v>11</v>
      </c>
      <c r="D329">
        <v>7</v>
      </c>
      <c r="E329">
        <v>203.15</v>
      </c>
      <c r="F329">
        <v>960</v>
      </c>
      <c r="G329">
        <v>1517.9</v>
      </c>
    </row>
    <row r="330" spans="1:7">
      <c r="A330">
        <v>86</v>
      </c>
      <c r="B330">
        <v>8.0399999999999991</v>
      </c>
      <c r="C330">
        <v>15</v>
      </c>
      <c r="D330">
        <v>2</v>
      </c>
      <c r="E330">
        <v>425.62</v>
      </c>
      <c r="F330">
        <v>582</v>
      </c>
      <c r="G330">
        <v>1360.88</v>
      </c>
    </row>
    <row r="331" spans="1:7">
      <c r="A331">
        <v>209</v>
      </c>
      <c r="B331">
        <v>9.09</v>
      </c>
      <c r="C331">
        <v>12</v>
      </c>
      <c r="D331">
        <v>8</v>
      </c>
      <c r="E331">
        <v>251.56</v>
      </c>
      <c r="F331">
        <v>869</v>
      </c>
      <c r="G331">
        <v>1918.58</v>
      </c>
    </row>
    <row r="332" spans="1:7">
      <c r="A332">
        <v>58</v>
      </c>
      <c r="B332">
        <v>5.53</v>
      </c>
      <c r="C332">
        <v>10</v>
      </c>
      <c r="D332">
        <v>10</v>
      </c>
      <c r="E332">
        <v>241.23</v>
      </c>
      <c r="F332">
        <v>212</v>
      </c>
      <c r="G332">
        <v>612.1</v>
      </c>
    </row>
    <row r="333" spans="1:7">
      <c r="A333">
        <v>282</v>
      </c>
      <c r="B333">
        <v>4.95</v>
      </c>
      <c r="C333">
        <v>9</v>
      </c>
      <c r="D333">
        <v>6</v>
      </c>
      <c r="E333">
        <v>250.25</v>
      </c>
      <c r="F333">
        <v>658</v>
      </c>
      <c r="G333">
        <v>1763.23</v>
      </c>
    </row>
    <row r="334" spans="1:7">
      <c r="A334">
        <v>148</v>
      </c>
      <c r="B334">
        <v>7.51</v>
      </c>
      <c r="C334">
        <v>12</v>
      </c>
      <c r="D334">
        <v>6</v>
      </c>
      <c r="E334">
        <v>424.92</v>
      </c>
      <c r="F334">
        <v>356</v>
      </c>
      <c r="G334">
        <v>1704.07</v>
      </c>
    </row>
    <row r="335" spans="1:7">
      <c r="A335">
        <v>196</v>
      </c>
      <c r="B335">
        <v>8.56</v>
      </c>
      <c r="C335">
        <v>12</v>
      </c>
      <c r="D335">
        <v>5</v>
      </c>
      <c r="E335">
        <v>417.65</v>
      </c>
      <c r="F335">
        <v>388</v>
      </c>
      <c r="G335">
        <v>1823.93</v>
      </c>
    </row>
    <row r="336" spans="1:7">
      <c r="A336">
        <v>353</v>
      </c>
      <c r="B336">
        <v>8.2200000000000006</v>
      </c>
      <c r="C336">
        <v>11</v>
      </c>
      <c r="D336">
        <v>4</v>
      </c>
      <c r="E336">
        <v>207.72</v>
      </c>
      <c r="F336">
        <v>104</v>
      </c>
      <c r="G336">
        <v>3173.78</v>
      </c>
    </row>
    <row r="337" spans="1:7">
      <c r="A337">
        <v>257</v>
      </c>
      <c r="B337">
        <v>8.48</v>
      </c>
      <c r="C337">
        <v>13</v>
      </c>
      <c r="D337">
        <v>10</v>
      </c>
      <c r="E337">
        <v>173.32</v>
      </c>
      <c r="F337">
        <v>382</v>
      </c>
      <c r="G337">
        <v>2562.67</v>
      </c>
    </row>
    <row r="338" spans="1:7">
      <c r="A338">
        <v>180</v>
      </c>
      <c r="B338">
        <v>5.77</v>
      </c>
      <c r="C338">
        <v>9</v>
      </c>
      <c r="D338">
        <v>6</v>
      </c>
      <c r="E338">
        <v>251.04</v>
      </c>
      <c r="F338">
        <v>176</v>
      </c>
      <c r="G338">
        <v>1209.26</v>
      </c>
    </row>
    <row r="339" spans="1:7">
      <c r="A339">
        <v>453</v>
      </c>
      <c r="B339">
        <v>8.6300000000000008</v>
      </c>
      <c r="C339">
        <v>15</v>
      </c>
      <c r="D339">
        <v>9</v>
      </c>
      <c r="E339">
        <v>290.66000000000003</v>
      </c>
      <c r="F339">
        <v>989</v>
      </c>
      <c r="G339">
        <v>3572.47</v>
      </c>
    </row>
    <row r="340" spans="1:7">
      <c r="A340">
        <v>201</v>
      </c>
      <c r="B340">
        <v>3.4</v>
      </c>
      <c r="C340">
        <v>10</v>
      </c>
      <c r="D340">
        <v>10</v>
      </c>
      <c r="E340">
        <v>126.79</v>
      </c>
      <c r="F340">
        <v>754</v>
      </c>
      <c r="G340">
        <v>959.47</v>
      </c>
    </row>
    <row r="341" spans="1:7">
      <c r="A341">
        <v>103</v>
      </c>
      <c r="B341">
        <v>6.58</v>
      </c>
      <c r="C341">
        <v>9</v>
      </c>
      <c r="D341">
        <v>6</v>
      </c>
      <c r="E341">
        <v>399.04</v>
      </c>
      <c r="F341">
        <v>292</v>
      </c>
      <c r="G341">
        <v>1073.9100000000001</v>
      </c>
    </row>
    <row r="342" spans="1:7">
      <c r="A342">
        <v>169</v>
      </c>
      <c r="B342">
        <v>2.54</v>
      </c>
      <c r="C342">
        <v>17</v>
      </c>
      <c r="D342">
        <v>11</v>
      </c>
      <c r="E342">
        <v>248.38</v>
      </c>
      <c r="F342">
        <v>910</v>
      </c>
      <c r="G342">
        <v>865.99</v>
      </c>
    </row>
    <row r="343" spans="1:7">
      <c r="A343">
        <v>210</v>
      </c>
      <c r="B343">
        <v>4.93</v>
      </c>
      <c r="C343">
        <v>6</v>
      </c>
      <c r="D343">
        <v>10</v>
      </c>
      <c r="E343">
        <v>173.68</v>
      </c>
      <c r="F343">
        <v>649</v>
      </c>
      <c r="G343">
        <v>1632.72</v>
      </c>
    </row>
    <row r="344" spans="1:7">
      <c r="A344">
        <v>457</v>
      </c>
      <c r="B344">
        <v>5.25</v>
      </c>
      <c r="C344">
        <v>17</v>
      </c>
      <c r="D344">
        <v>3</v>
      </c>
      <c r="E344">
        <v>62.34</v>
      </c>
      <c r="F344">
        <v>897</v>
      </c>
      <c r="G344">
        <v>1943.57</v>
      </c>
    </row>
    <row r="345" spans="1:7">
      <c r="A345">
        <v>165</v>
      </c>
      <c r="B345">
        <v>5.47</v>
      </c>
      <c r="C345">
        <v>13</v>
      </c>
      <c r="D345">
        <v>10</v>
      </c>
      <c r="E345">
        <v>127.03</v>
      </c>
      <c r="F345">
        <v>458</v>
      </c>
      <c r="G345">
        <v>843.52</v>
      </c>
    </row>
    <row r="346" spans="1:7">
      <c r="A346">
        <v>124</v>
      </c>
      <c r="B346">
        <v>7.72</v>
      </c>
      <c r="C346">
        <v>6</v>
      </c>
      <c r="D346">
        <v>12</v>
      </c>
      <c r="E346">
        <v>475.15</v>
      </c>
      <c r="F346">
        <v>552</v>
      </c>
      <c r="G346">
        <v>1535.38</v>
      </c>
    </row>
    <row r="347" spans="1:7">
      <c r="A347">
        <v>162</v>
      </c>
      <c r="B347">
        <v>5.41</v>
      </c>
      <c r="C347">
        <v>10</v>
      </c>
      <c r="D347">
        <v>5</v>
      </c>
      <c r="E347">
        <v>159.5</v>
      </c>
      <c r="F347">
        <v>776</v>
      </c>
      <c r="G347">
        <v>1286.3599999999999</v>
      </c>
    </row>
    <row r="348" spans="1:7">
      <c r="A348">
        <v>469</v>
      </c>
      <c r="B348">
        <v>5.87</v>
      </c>
      <c r="C348">
        <v>11</v>
      </c>
      <c r="D348">
        <v>7</v>
      </c>
      <c r="E348">
        <v>92.74</v>
      </c>
      <c r="F348">
        <v>653</v>
      </c>
      <c r="G348">
        <v>3327.96</v>
      </c>
    </row>
    <row r="349" spans="1:7">
      <c r="A349">
        <v>471</v>
      </c>
      <c r="B349">
        <v>4.28</v>
      </c>
      <c r="C349">
        <v>11</v>
      </c>
      <c r="D349">
        <v>7</v>
      </c>
      <c r="E349">
        <v>235.73</v>
      </c>
      <c r="F349">
        <v>352</v>
      </c>
      <c r="G349">
        <v>2217.3000000000002</v>
      </c>
    </row>
    <row r="350" spans="1:7">
      <c r="A350">
        <v>153</v>
      </c>
      <c r="B350">
        <v>5.3</v>
      </c>
      <c r="C350">
        <v>10</v>
      </c>
      <c r="D350">
        <v>7</v>
      </c>
      <c r="E350">
        <v>160.47</v>
      </c>
      <c r="F350">
        <v>513</v>
      </c>
      <c r="G350">
        <v>644.07000000000005</v>
      </c>
    </row>
    <row r="351" spans="1:7">
      <c r="A351">
        <v>389</v>
      </c>
      <c r="B351">
        <v>4.2</v>
      </c>
      <c r="C351">
        <v>8</v>
      </c>
      <c r="D351">
        <v>3</v>
      </c>
      <c r="E351">
        <v>27.23</v>
      </c>
      <c r="F351">
        <v>284</v>
      </c>
      <c r="G351">
        <v>1442.16</v>
      </c>
    </row>
    <row r="352" spans="1:7">
      <c r="A352">
        <v>303</v>
      </c>
      <c r="B352">
        <v>3.05</v>
      </c>
      <c r="C352">
        <v>10</v>
      </c>
      <c r="D352">
        <v>8</v>
      </c>
      <c r="E352">
        <v>168.34</v>
      </c>
      <c r="F352">
        <v>745</v>
      </c>
      <c r="G352">
        <v>929.27</v>
      </c>
    </row>
    <row r="353" spans="1:7">
      <c r="A353">
        <v>276</v>
      </c>
      <c r="B353">
        <v>7.03</v>
      </c>
      <c r="C353">
        <v>17</v>
      </c>
      <c r="D353">
        <v>14</v>
      </c>
      <c r="E353">
        <v>276.61</v>
      </c>
      <c r="F353">
        <v>87</v>
      </c>
      <c r="G353">
        <v>2305.48</v>
      </c>
    </row>
    <row r="354" spans="1:7">
      <c r="A354">
        <v>161</v>
      </c>
      <c r="B354">
        <v>7.51</v>
      </c>
      <c r="C354">
        <v>13</v>
      </c>
      <c r="D354">
        <v>7</v>
      </c>
      <c r="E354">
        <v>280.33999999999997</v>
      </c>
      <c r="F354">
        <v>188</v>
      </c>
      <c r="G354">
        <v>1584.09</v>
      </c>
    </row>
    <row r="355" spans="1:7">
      <c r="A355">
        <v>148</v>
      </c>
      <c r="B355">
        <v>7.15</v>
      </c>
      <c r="C355">
        <v>7</v>
      </c>
      <c r="D355">
        <v>12</v>
      </c>
      <c r="E355">
        <v>184.71</v>
      </c>
      <c r="F355">
        <v>244</v>
      </c>
      <c r="G355">
        <v>1021.08</v>
      </c>
    </row>
    <row r="356" spans="1:7">
      <c r="A356">
        <v>202</v>
      </c>
      <c r="B356">
        <v>5.98</v>
      </c>
      <c r="C356">
        <v>11</v>
      </c>
      <c r="D356">
        <v>2</v>
      </c>
      <c r="E356">
        <v>229.18</v>
      </c>
      <c r="F356">
        <v>576</v>
      </c>
      <c r="G356">
        <v>1264.24</v>
      </c>
    </row>
    <row r="357" spans="1:7">
      <c r="A357">
        <v>398</v>
      </c>
      <c r="B357">
        <v>5.35</v>
      </c>
      <c r="C357">
        <v>14</v>
      </c>
      <c r="D357">
        <v>3</v>
      </c>
      <c r="E357">
        <v>483.1</v>
      </c>
      <c r="F357">
        <v>818</v>
      </c>
      <c r="G357">
        <v>2569.0100000000002</v>
      </c>
    </row>
    <row r="358" spans="1:7">
      <c r="A358">
        <v>451</v>
      </c>
      <c r="B358">
        <v>8.98</v>
      </c>
      <c r="C358">
        <v>13</v>
      </c>
      <c r="D358">
        <v>8</v>
      </c>
      <c r="E358">
        <v>194.9</v>
      </c>
      <c r="F358">
        <v>696</v>
      </c>
      <c r="G358">
        <v>3889.46</v>
      </c>
    </row>
    <row r="359" spans="1:7">
      <c r="A359">
        <v>433</v>
      </c>
      <c r="B359">
        <v>6.39</v>
      </c>
      <c r="C359">
        <v>16</v>
      </c>
      <c r="D359">
        <v>2</v>
      </c>
      <c r="E359">
        <v>136.53</v>
      </c>
      <c r="F359">
        <v>50</v>
      </c>
      <c r="G359">
        <v>2686.54</v>
      </c>
    </row>
    <row r="360" spans="1:7">
      <c r="A360">
        <v>415</v>
      </c>
      <c r="B360">
        <v>6.09</v>
      </c>
      <c r="C360">
        <v>13</v>
      </c>
      <c r="D360">
        <v>2</v>
      </c>
      <c r="E360">
        <v>129.30000000000001</v>
      </c>
      <c r="F360">
        <v>610</v>
      </c>
      <c r="G360">
        <v>2478.34</v>
      </c>
    </row>
    <row r="361" spans="1:7">
      <c r="A361">
        <v>387</v>
      </c>
      <c r="B361">
        <v>2.69</v>
      </c>
      <c r="C361">
        <v>13</v>
      </c>
      <c r="D361">
        <v>2</v>
      </c>
      <c r="E361">
        <v>234.3</v>
      </c>
      <c r="F361">
        <v>145</v>
      </c>
      <c r="G361">
        <v>1535.35</v>
      </c>
    </row>
    <row r="362" spans="1:7">
      <c r="A362">
        <v>243</v>
      </c>
      <c r="B362">
        <v>5.0599999999999996</v>
      </c>
      <c r="C362">
        <v>12</v>
      </c>
      <c r="D362">
        <v>9</v>
      </c>
      <c r="E362">
        <v>382.16</v>
      </c>
      <c r="F362">
        <v>762</v>
      </c>
      <c r="G362">
        <v>1600.62</v>
      </c>
    </row>
    <row r="363" spans="1:7">
      <c r="A363">
        <v>359</v>
      </c>
      <c r="B363">
        <v>5.35</v>
      </c>
      <c r="C363">
        <v>13</v>
      </c>
      <c r="D363">
        <v>5</v>
      </c>
      <c r="E363">
        <v>110.93</v>
      </c>
      <c r="F363">
        <v>462</v>
      </c>
      <c r="G363">
        <v>1786.27</v>
      </c>
    </row>
    <row r="364" spans="1:7">
      <c r="A364">
        <v>212</v>
      </c>
      <c r="B364">
        <v>5.49</v>
      </c>
      <c r="C364">
        <v>11</v>
      </c>
      <c r="D364">
        <v>5</v>
      </c>
      <c r="E364">
        <v>357.56</v>
      </c>
      <c r="F364">
        <v>587</v>
      </c>
      <c r="G364">
        <v>1316.08</v>
      </c>
    </row>
    <row r="365" spans="1:7">
      <c r="A365">
        <v>257</v>
      </c>
      <c r="B365">
        <v>6.85</v>
      </c>
      <c r="C365">
        <v>7</v>
      </c>
      <c r="D365">
        <v>14</v>
      </c>
      <c r="E365">
        <v>20.36</v>
      </c>
      <c r="F365">
        <v>904</v>
      </c>
      <c r="G365">
        <v>1570.17</v>
      </c>
    </row>
    <row r="366" spans="1:7">
      <c r="A366">
        <v>494</v>
      </c>
      <c r="B366">
        <v>6.5</v>
      </c>
      <c r="C366">
        <v>7</v>
      </c>
      <c r="D366">
        <v>3</v>
      </c>
      <c r="E366">
        <v>215.28</v>
      </c>
      <c r="F366">
        <v>478</v>
      </c>
      <c r="G366">
        <v>3264.06</v>
      </c>
    </row>
    <row r="367" spans="1:7">
      <c r="A367">
        <v>218</v>
      </c>
      <c r="B367">
        <v>7.06</v>
      </c>
      <c r="C367">
        <v>13</v>
      </c>
      <c r="D367">
        <v>12</v>
      </c>
      <c r="E367">
        <v>390.17</v>
      </c>
      <c r="F367">
        <v>284</v>
      </c>
      <c r="G367">
        <v>1625.61</v>
      </c>
    </row>
    <row r="368" spans="1:7">
      <c r="A368">
        <v>210</v>
      </c>
      <c r="B368">
        <v>8.24</v>
      </c>
      <c r="C368">
        <v>16</v>
      </c>
      <c r="D368">
        <v>12</v>
      </c>
      <c r="E368">
        <v>175.98</v>
      </c>
      <c r="F368">
        <v>398</v>
      </c>
      <c r="G368">
        <v>1752.84</v>
      </c>
    </row>
    <row r="369" spans="1:7">
      <c r="A369">
        <v>117</v>
      </c>
      <c r="B369">
        <v>8.6</v>
      </c>
      <c r="C369">
        <v>6</v>
      </c>
      <c r="D369">
        <v>12</v>
      </c>
      <c r="E369">
        <v>286.23</v>
      </c>
      <c r="F369">
        <v>805</v>
      </c>
      <c r="G369">
        <v>1566.98</v>
      </c>
    </row>
    <row r="370" spans="1:7">
      <c r="A370">
        <v>338</v>
      </c>
      <c r="B370">
        <v>7.89</v>
      </c>
      <c r="C370">
        <v>11</v>
      </c>
      <c r="D370">
        <v>2</v>
      </c>
      <c r="E370">
        <v>110.44</v>
      </c>
      <c r="F370">
        <v>919</v>
      </c>
      <c r="G370">
        <v>2695.46</v>
      </c>
    </row>
    <row r="371" spans="1:7">
      <c r="A371">
        <v>447</v>
      </c>
      <c r="B371">
        <v>9.67</v>
      </c>
      <c r="C371">
        <v>11</v>
      </c>
      <c r="D371">
        <v>13</v>
      </c>
      <c r="E371">
        <v>373.58</v>
      </c>
      <c r="F371">
        <v>530</v>
      </c>
      <c r="G371">
        <v>4525.3</v>
      </c>
    </row>
    <row r="372" spans="1:7">
      <c r="A372">
        <v>326</v>
      </c>
      <c r="B372">
        <v>2.64</v>
      </c>
      <c r="C372">
        <v>16</v>
      </c>
      <c r="D372">
        <v>11</v>
      </c>
      <c r="E372">
        <v>35.619999999999997</v>
      </c>
      <c r="F372">
        <v>888</v>
      </c>
      <c r="G372">
        <v>952.25</v>
      </c>
    </row>
    <row r="373" spans="1:7">
      <c r="A373">
        <v>353</v>
      </c>
      <c r="B373">
        <v>3.97</v>
      </c>
      <c r="C373">
        <v>9</v>
      </c>
      <c r="D373">
        <v>10</v>
      </c>
      <c r="E373">
        <v>427.75</v>
      </c>
      <c r="F373">
        <v>445</v>
      </c>
      <c r="G373">
        <v>1788.15</v>
      </c>
    </row>
    <row r="374" spans="1:7">
      <c r="A374">
        <v>453</v>
      </c>
      <c r="B374">
        <v>2.56</v>
      </c>
      <c r="C374">
        <v>17</v>
      </c>
      <c r="D374">
        <v>8</v>
      </c>
      <c r="E374">
        <v>107.12</v>
      </c>
      <c r="F374">
        <v>400</v>
      </c>
      <c r="G374">
        <v>1063.01</v>
      </c>
    </row>
    <row r="375" spans="1:7">
      <c r="A375">
        <v>433</v>
      </c>
      <c r="B375">
        <v>7.36</v>
      </c>
      <c r="C375">
        <v>16</v>
      </c>
      <c r="D375">
        <v>5</v>
      </c>
      <c r="E375">
        <v>438.46</v>
      </c>
      <c r="F375">
        <v>465</v>
      </c>
      <c r="G375">
        <v>3780.26</v>
      </c>
    </row>
    <row r="376" spans="1:7">
      <c r="A376">
        <v>441</v>
      </c>
      <c r="B376">
        <v>9.24</v>
      </c>
      <c r="C376">
        <v>16</v>
      </c>
      <c r="D376">
        <v>13</v>
      </c>
      <c r="E376">
        <v>182.74</v>
      </c>
      <c r="F376">
        <v>935</v>
      </c>
      <c r="G376">
        <v>4107.1899999999996</v>
      </c>
    </row>
    <row r="377" spans="1:7">
      <c r="A377">
        <v>184</v>
      </c>
      <c r="B377">
        <v>4.33</v>
      </c>
      <c r="C377">
        <v>15</v>
      </c>
      <c r="D377">
        <v>7</v>
      </c>
      <c r="E377">
        <v>364.11</v>
      </c>
      <c r="F377">
        <v>965</v>
      </c>
      <c r="G377">
        <v>1113.96</v>
      </c>
    </row>
    <row r="378" spans="1:7">
      <c r="A378">
        <v>244</v>
      </c>
      <c r="B378">
        <v>9.4499999999999993</v>
      </c>
      <c r="C378">
        <v>8</v>
      </c>
      <c r="D378">
        <v>3</v>
      </c>
      <c r="E378">
        <v>166.42</v>
      </c>
      <c r="F378">
        <v>936</v>
      </c>
      <c r="G378">
        <v>1949.11</v>
      </c>
    </row>
    <row r="379" spans="1:7">
      <c r="A379">
        <v>450</v>
      </c>
      <c r="B379">
        <v>2.95</v>
      </c>
      <c r="C379">
        <v>16</v>
      </c>
      <c r="D379">
        <v>8</v>
      </c>
      <c r="E379">
        <v>453.9</v>
      </c>
      <c r="F379">
        <v>100</v>
      </c>
      <c r="G379">
        <v>1730.5</v>
      </c>
    </row>
    <row r="380" spans="1:7">
      <c r="A380">
        <v>177</v>
      </c>
      <c r="B380">
        <v>9.51</v>
      </c>
      <c r="C380">
        <v>8</v>
      </c>
      <c r="D380">
        <v>3</v>
      </c>
      <c r="E380">
        <v>72.05</v>
      </c>
      <c r="F380">
        <v>130</v>
      </c>
      <c r="G380">
        <v>1731.72</v>
      </c>
    </row>
    <row r="381" spans="1:7">
      <c r="A381">
        <v>82</v>
      </c>
      <c r="B381">
        <v>5.14</v>
      </c>
      <c r="C381">
        <v>6</v>
      </c>
      <c r="D381">
        <v>11</v>
      </c>
      <c r="E381">
        <v>97.47</v>
      </c>
      <c r="F381">
        <v>85</v>
      </c>
      <c r="G381">
        <v>393.88</v>
      </c>
    </row>
    <row r="382" spans="1:7">
      <c r="A382">
        <v>225</v>
      </c>
      <c r="B382">
        <v>3.26</v>
      </c>
      <c r="C382">
        <v>8</v>
      </c>
      <c r="D382">
        <v>9</v>
      </c>
      <c r="E382">
        <v>251.58</v>
      </c>
      <c r="F382">
        <v>116</v>
      </c>
      <c r="G382">
        <v>1103.53</v>
      </c>
    </row>
    <row r="383" spans="1:7">
      <c r="A383">
        <v>492</v>
      </c>
      <c r="B383">
        <v>6.14</v>
      </c>
      <c r="C383">
        <v>9</v>
      </c>
      <c r="D383">
        <v>9</v>
      </c>
      <c r="E383">
        <v>50.15</v>
      </c>
      <c r="F383">
        <v>690</v>
      </c>
      <c r="G383">
        <v>3077.97</v>
      </c>
    </row>
    <row r="384" spans="1:7">
      <c r="A384">
        <v>420</v>
      </c>
      <c r="B384">
        <v>4.43</v>
      </c>
      <c r="C384">
        <v>16</v>
      </c>
      <c r="D384">
        <v>2</v>
      </c>
      <c r="E384">
        <v>106.03</v>
      </c>
      <c r="F384">
        <v>931</v>
      </c>
      <c r="G384">
        <v>1814.98</v>
      </c>
    </row>
    <row r="385" spans="1:7">
      <c r="A385">
        <v>424</v>
      </c>
      <c r="B385">
        <v>4.6399999999999997</v>
      </c>
      <c r="C385">
        <v>16</v>
      </c>
      <c r="D385">
        <v>14</v>
      </c>
      <c r="E385">
        <v>472.45</v>
      </c>
      <c r="F385">
        <v>716</v>
      </c>
      <c r="G385">
        <v>2526.09</v>
      </c>
    </row>
    <row r="386" spans="1:7">
      <c r="A386">
        <v>71</v>
      </c>
      <c r="B386">
        <v>4.8</v>
      </c>
      <c r="C386">
        <v>10</v>
      </c>
      <c r="D386">
        <v>9</v>
      </c>
      <c r="E386">
        <v>488.48</v>
      </c>
      <c r="F386">
        <v>806</v>
      </c>
      <c r="G386">
        <v>1176.42</v>
      </c>
    </row>
    <row r="387" spans="1:7">
      <c r="A387">
        <v>287</v>
      </c>
      <c r="B387">
        <v>8.52</v>
      </c>
      <c r="C387">
        <v>8</v>
      </c>
      <c r="D387">
        <v>3</v>
      </c>
      <c r="E387">
        <v>194.37</v>
      </c>
      <c r="F387">
        <v>672</v>
      </c>
      <c r="G387">
        <v>2275.85</v>
      </c>
    </row>
    <row r="388" spans="1:7">
      <c r="A388">
        <v>207</v>
      </c>
      <c r="B388">
        <v>6.54</v>
      </c>
      <c r="C388">
        <v>11</v>
      </c>
      <c r="D388">
        <v>7</v>
      </c>
      <c r="E388">
        <v>462.41</v>
      </c>
      <c r="F388">
        <v>729</v>
      </c>
      <c r="G388">
        <v>1757.41</v>
      </c>
    </row>
    <row r="389" spans="1:7">
      <c r="A389">
        <v>87</v>
      </c>
      <c r="B389">
        <v>4.83</v>
      </c>
      <c r="C389">
        <v>16</v>
      </c>
      <c r="D389">
        <v>14</v>
      </c>
      <c r="E389">
        <v>276.95999999999998</v>
      </c>
      <c r="F389">
        <v>530</v>
      </c>
      <c r="G389">
        <v>938.86</v>
      </c>
    </row>
    <row r="390" spans="1:7">
      <c r="A390">
        <v>279</v>
      </c>
      <c r="B390">
        <v>7.08</v>
      </c>
      <c r="C390">
        <v>17</v>
      </c>
      <c r="D390">
        <v>2</v>
      </c>
      <c r="E390">
        <v>142.16999999999999</v>
      </c>
      <c r="F390">
        <v>517</v>
      </c>
      <c r="G390">
        <v>1998.44</v>
      </c>
    </row>
    <row r="391" spans="1:7">
      <c r="A391">
        <v>414</v>
      </c>
      <c r="B391">
        <v>7.87</v>
      </c>
      <c r="C391">
        <v>10</v>
      </c>
      <c r="D391">
        <v>6</v>
      </c>
      <c r="E391">
        <v>354.18</v>
      </c>
      <c r="F391">
        <v>191</v>
      </c>
      <c r="G391">
        <v>3487.98</v>
      </c>
    </row>
    <row r="392" spans="1:7">
      <c r="A392">
        <v>100</v>
      </c>
      <c r="B392">
        <v>4.54</v>
      </c>
      <c r="C392">
        <v>8</v>
      </c>
      <c r="D392">
        <v>12</v>
      </c>
      <c r="E392">
        <v>332.86</v>
      </c>
      <c r="F392">
        <v>405</v>
      </c>
      <c r="G392">
        <v>914.55</v>
      </c>
    </row>
    <row r="393" spans="1:7">
      <c r="A393">
        <v>487</v>
      </c>
      <c r="B393">
        <v>5.6</v>
      </c>
      <c r="C393">
        <v>11</v>
      </c>
      <c r="D393">
        <v>8</v>
      </c>
      <c r="E393">
        <v>494.67</v>
      </c>
      <c r="F393">
        <v>758</v>
      </c>
      <c r="G393">
        <v>3392.14</v>
      </c>
    </row>
    <row r="394" spans="1:7">
      <c r="A394">
        <v>313</v>
      </c>
      <c r="B394">
        <v>3.41</v>
      </c>
      <c r="C394">
        <v>11</v>
      </c>
      <c r="D394">
        <v>14</v>
      </c>
      <c r="E394">
        <v>139.87</v>
      </c>
      <c r="F394">
        <v>520</v>
      </c>
      <c r="G394">
        <v>1257.54</v>
      </c>
    </row>
    <row r="395" spans="1:7">
      <c r="A395">
        <v>332</v>
      </c>
      <c r="B395">
        <v>3.86</v>
      </c>
      <c r="C395">
        <v>13</v>
      </c>
      <c r="D395">
        <v>11</v>
      </c>
      <c r="E395">
        <v>339.31</v>
      </c>
      <c r="F395">
        <v>670</v>
      </c>
      <c r="G395">
        <v>1752.1</v>
      </c>
    </row>
    <row r="396" spans="1:7">
      <c r="A396">
        <v>76</v>
      </c>
      <c r="B396">
        <v>7.61</v>
      </c>
      <c r="C396">
        <v>7</v>
      </c>
      <c r="D396">
        <v>2</v>
      </c>
      <c r="E396">
        <v>35.49</v>
      </c>
      <c r="F396">
        <v>937</v>
      </c>
      <c r="G396">
        <v>818.2</v>
      </c>
    </row>
    <row r="397" spans="1:7">
      <c r="A397">
        <v>275</v>
      </c>
      <c r="B397">
        <v>3.86</v>
      </c>
      <c r="C397">
        <v>6</v>
      </c>
      <c r="D397">
        <v>3</v>
      </c>
      <c r="E397">
        <v>65.69</v>
      </c>
      <c r="F397">
        <v>640</v>
      </c>
      <c r="G397">
        <v>1375.2</v>
      </c>
    </row>
    <row r="398" spans="1:7">
      <c r="A398">
        <v>326</v>
      </c>
      <c r="B398">
        <v>6.44</v>
      </c>
      <c r="C398">
        <v>9</v>
      </c>
      <c r="D398">
        <v>8</v>
      </c>
      <c r="E398">
        <v>11.92</v>
      </c>
      <c r="F398">
        <v>951</v>
      </c>
      <c r="G398">
        <v>2356.09</v>
      </c>
    </row>
    <row r="399" spans="1:7">
      <c r="A399">
        <v>335</v>
      </c>
      <c r="B399">
        <v>7.82</v>
      </c>
      <c r="C399">
        <v>12</v>
      </c>
      <c r="D399">
        <v>7</v>
      </c>
      <c r="E399">
        <v>499.74</v>
      </c>
      <c r="F399">
        <v>722</v>
      </c>
      <c r="G399">
        <v>2991.54</v>
      </c>
    </row>
    <row r="400" spans="1:7">
      <c r="A400">
        <v>146</v>
      </c>
      <c r="B400">
        <v>3.3</v>
      </c>
      <c r="C400">
        <v>16</v>
      </c>
      <c r="D400">
        <v>4</v>
      </c>
      <c r="E400">
        <v>403.11</v>
      </c>
      <c r="F400">
        <v>488</v>
      </c>
      <c r="G400">
        <v>1532.17</v>
      </c>
    </row>
    <row r="401" spans="1:7">
      <c r="A401">
        <v>333</v>
      </c>
      <c r="B401">
        <v>6.75</v>
      </c>
      <c r="C401">
        <v>15</v>
      </c>
      <c r="D401">
        <v>11</v>
      </c>
      <c r="E401">
        <v>395.49</v>
      </c>
      <c r="F401">
        <v>580</v>
      </c>
      <c r="G401">
        <v>2396.86</v>
      </c>
    </row>
    <row r="402" spans="1:7">
      <c r="A402">
        <v>416</v>
      </c>
      <c r="B402">
        <v>4.42</v>
      </c>
      <c r="C402">
        <v>8</v>
      </c>
      <c r="D402">
        <v>3</v>
      </c>
      <c r="E402">
        <v>259.77</v>
      </c>
      <c r="F402">
        <v>176</v>
      </c>
      <c r="G402">
        <v>2431.5500000000002</v>
      </c>
    </row>
    <row r="403" spans="1:7">
      <c r="A403">
        <v>497</v>
      </c>
      <c r="B403">
        <v>9.7200000000000006</v>
      </c>
      <c r="C403">
        <v>8</v>
      </c>
      <c r="D403">
        <v>11</v>
      </c>
      <c r="E403">
        <v>157.03</v>
      </c>
      <c r="F403">
        <v>254</v>
      </c>
      <c r="G403">
        <v>4456.51</v>
      </c>
    </row>
    <row r="404" spans="1:7">
      <c r="A404">
        <v>366</v>
      </c>
      <c r="B404">
        <v>6.13</v>
      </c>
      <c r="C404">
        <v>10</v>
      </c>
      <c r="D404">
        <v>5</v>
      </c>
      <c r="E404">
        <v>84.12</v>
      </c>
      <c r="F404">
        <v>78</v>
      </c>
      <c r="G404">
        <v>2131.61</v>
      </c>
    </row>
    <row r="405" spans="1:7">
      <c r="A405">
        <v>353</v>
      </c>
      <c r="B405">
        <v>8.5399999999999991</v>
      </c>
      <c r="C405">
        <v>10</v>
      </c>
      <c r="D405">
        <v>4</v>
      </c>
      <c r="E405">
        <v>149.49</v>
      </c>
      <c r="F405">
        <v>494</v>
      </c>
      <c r="G405">
        <v>2941.11</v>
      </c>
    </row>
    <row r="406" spans="1:7">
      <c r="A406">
        <v>196</v>
      </c>
      <c r="B406">
        <v>6.63</v>
      </c>
      <c r="C406">
        <v>15</v>
      </c>
      <c r="D406">
        <v>8</v>
      </c>
      <c r="E406">
        <v>194.23</v>
      </c>
      <c r="F406">
        <v>768</v>
      </c>
      <c r="G406">
        <v>1287.48</v>
      </c>
    </row>
    <row r="407" spans="1:7">
      <c r="A407">
        <v>53</v>
      </c>
      <c r="B407">
        <v>2.83</v>
      </c>
      <c r="C407">
        <v>8</v>
      </c>
      <c r="D407">
        <v>9</v>
      </c>
      <c r="E407">
        <v>380.59</v>
      </c>
      <c r="F407">
        <v>513</v>
      </c>
      <c r="G407">
        <v>723.22</v>
      </c>
    </row>
    <row r="408" spans="1:7">
      <c r="A408">
        <v>84</v>
      </c>
      <c r="B408">
        <v>7.25</v>
      </c>
      <c r="C408">
        <v>14</v>
      </c>
      <c r="D408">
        <v>3</v>
      </c>
      <c r="E408">
        <v>274.43</v>
      </c>
      <c r="F408">
        <v>329</v>
      </c>
      <c r="G408">
        <v>796.68</v>
      </c>
    </row>
    <row r="409" spans="1:7">
      <c r="A409">
        <v>241</v>
      </c>
      <c r="B409">
        <v>9.64</v>
      </c>
      <c r="C409">
        <v>9</v>
      </c>
      <c r="D409">
        <v>11</v>
      </c>
      <c r="E409">
        <v>47.97</v>
      </c>
      <c r="F409">
        <v>200</v>
      </c>
      <c r="G409">
        <v>1915.88</v>
      </c>
    </row>
    <row r="410" spans="1:7">
      <c r="A410">
        <v>98</v>
      </c>
      <c r="B410">
        <v>7.01</v>
      </c>
      <c r="C410">
        <v>8</v>
      </c>
      <c r="D410">
        <v>8</v>
      </c>
      <c r="E410">
        <v>18.829999999999998</v>
      </c>
      <c r="F410">
        <v>289</v>
      </c>
      <c r="G410">
        <v>638.78</v>
      </c>
    </row>
    <row r="411" spans="1:7">
      <c r="A411">
        <v>66</v>
      </c>
      <c r="B411">
        <v>8.64</v>
      </c>
      <c r="C411">
        <v>16</v>
      </c>
      <c r="D411">
        <v>9</v>
      </c>
      <c r="E411">
        <v>60.14</v>
      </c>
      <c r="F411">
        <v>315</v>
      </c>
      <c r="G411">
        <v>921.4</v>
      </c>
    </row>
    <row r="412" spans="1:7">
      <c r="A412">
        <v>221</v>
      </c>
      <c r="B412">
        <v>9.1300000000000008</v>
      </c>
      <c r="C412">
        <v>7</v>
      </c>
      <c r="D412">
        <v>7</v>
      </c>
      <c r="E412">
        <v>211.14</v>
      </c>
      <c r="F412">
        <v>743</v>
      </c>
      <c r="G412">
        <v>2081.86</v>
      </c>
    </row>
    <row r="413" spans="1:7">
      <c r="A413">
        <v>269</v>
      </c>
      <c r="B413">
        <v>4.21</v>
      </c>
      <c r="C413">
        <v>15</v>
      </c>
      <c r="D413">
        <v>7</v>
      </c>
      <c r="E413">
        <v>467.26</v>
      </c>
      <c r="F413">
        <v>154</v>
      </c>
      <c r="G413">
        <v>1908.34</v>
      </c>
    </row>
    <row r="414" spans="1:7">
      <c r="A414">
        <v>207</v>
      </c>
      <c r="B414">
        <v>4.09</v>
      </c>
      <c r="C414">
        <v>16</v>
      </c>
      <c r="D414">
        <v>11</v>
      </c>
      <c r="E414">
        <v>322.33</v>
      </c>
      <c r="F414">
        <v>986</v>
      </c>
      <c r="G414">
        <v>1076.33</v>
      </c>
    </row>
    <row r="415" spans="1:7">
      <c r="A415">
        <v>95</v>
      </c>
      <c r="B415">
        <v>7.08</v>
      </c>
      <c r="C415">
        <v>14</v>
      </c>
      <c r="D415">
        <v>2</v>
      </c>
      <c r="E415">
        <v>402.89</v>
      </c>
      <c r="F415">
        <v>482</v>
      </c>
      <c r="G415">
        <v>952.98</v>
      </c>
    </row>
    <row r="416" spans="1:7">
      <c r="A416">
        <v>422</v>
      </c>
      <c r="B416">
        <v>5.58</v>
      </c>
      <c r="C416">
        <v>9</v>
      </c>
      <c r="D416">
        <v>5</v>
      </c>
      <c r="E416">
        <v>238.52</v>
      </c>
      <c r="F416">
        <v>962</v>
      </c>
      <c r="G416">
        <v>2567.84</v>
      </c>
    </row>
    <row r="417" spans="1:7">
      <c r="A417">
        <v>55</v>
      </c>
      <c r="B417">
        <v>8.8000000000000007</v>
      </c>
      <c r="C417">
        <v>8</v>
      </c>
      <c r="D417">
        <v>2</v>
      </c>
      <c r="E417">
        <v>187.22</v>
      </c>
      <c r="F417">
        <v>546</v>
      </c>
      <c r="G417">
        <v>1067.55</v>
      </c>
    </row>
    <row r="418" spans="1:7">
      <c r="A418">
        <v>148</v>
      </c>
      <c r="B418">
        <v>9.25</v>
      </c>
      <c r="C418">
        <v>12</v>
      </c>
      <c r="D418">
        <v>5</v>
      </c>
      <c r="E418">
        <v>63.12</v>
      </c>
      <c r="F418">
        <v>489</v>
      </c>
      <c r="G418">
        <v>1368.57</v>
      </c>
    </row>
    <row r="419" spans="1:7">
      <c r="A419">
        <v>429</v>
      </c>
      <c r="B419">
        <v>5.15</v>
      </c>
      <c r="C419">
        <v>13</v>
      </c>
      <c r="D419">
        <v>3</v>
      </c>
      <c r="E419">
        <v>439.21</v>
      </c>
      <c r="F419">
        <v>797</v>
      </c>
      <c r="G419">
        <v>2812.56</v>
      </c>
    </row>
    <row r="420" spans="1:7">
      <c r="A420">
        <v>282</v>
      </c>
      <c r="B420">
        <v>4.28</v>
      </c>
      <c r="C420">
        <v>16</v>
      </c>
      <c r="D420">
        <v>12</v>
      </c>
      <c r="E420">
        <v>393.75</v>
      </c>
      <c r="F420">
        <v>734</v>
      </c>
      <c r="G420">
        <v>1975.91</v>
      </c>
    </row>
    <row r="421" spans="1:7">
      <c r="A421">
        <v>86</v>
      </c>
      <c r="B421">
        <v>8.35</v>
      </c>
      <c r="C421">
        <v>7</v>
      </c>
      <c r="D421">
        <v>14</v>
      </c>
      <c r="E421">
        <v>92.38</v>
      </c>
      <c r="F421">
        <v>207</v>
      </c>
      <c r="G421">
        <v>777.55</v>
      </c>
    </row>
    <row r="422" spans="1:7">
      <c r="A422">
        <v>329</v>
      </c>
      <c r="B422">
        <v>4.5599999999999996</v>
      </c>
      <c r="C422">
        <v>12</v>
      </c>
      <c r="D422">
        <v>6</v>
      </c>
      <c r="E422">
        <v>261.01</v>
      </c>
      <c r="F422">
        <v>221</v>
      </c>
      <c r="G422">
        <v>1711.32</v>
      </c>
    </row>
    <row r="423" spans="1:7">
      <c r="A423">
        <v>398</v>
      </c>
      <c r="B423">
        <v>8.67</v>
      </c>
      <c r="C423">
        <v>17</v>
      </c>
      <c r="D423">
        <v>11</v>
      </c>
      <c r="E423">
        <v>248.81</v>
      </c>
      <c r="F423">
        <v>543</v>
      </c>
      <c r="G423">
        <v>3573.23</v>
      </c>
    </row>
    <row r="424" spans="1:7">
      <c r="A424">
        <v>351</v>
      </c>
      <c r="B424">
        <v>5.68</v>
      </c>
      <c r="C424">
        <v>10</v>
      </c>
      <c r="D424">
        <v>10</v>
      </c>
      <c r="E424">
        <v>316.29000000000002</v>
      </c>
      <c r="F424">
        <v>360</v>
      </c>
      <c r="G424">
        <v>2398.75</v>
      </c>
    </row>
    <row r="425" spans="1:7">
      <c r="A425">
        <v>230</v>
      </c>
      <c r="B425">
        <v>7.51</v>
      </c>
      <c r="C425">
        <v>16</v>
      </c>
      <c r="D425">
        <v>12</v>
      </c>
      <c r="E425">
        <v>473.63</v>
      </c>
      <c r="F425">
        <v>452</v>
      </c>
      <c r="G425">
        <v>1985.22</v>
      </c>
    </row>
    <row r="426" spans="1:7">
      <c r="A426">
        <v>144</v>
      </c>
      <c r="B426">
        <v>3.22</v>
      </c>
      <c r="C426">
        <v>10</v>
      </c>
      <c r="D426">
        <v>13</v>
      </c>
      <c r="E426">
        <v>294.08999999999997</v>
      </c>
      <c r="F426">
        <v>718</v>
      </c>
      <c r="G426">
        <v>917.59</v>
      </c>
    </row>
    <row r="427" spans="1:7">
      <c r="A427">
        <v>148</v>
      </c>
      <c r="B427">
        <v>7.18</v>
      </c>
      <c r="C427">
        <v>8</v>
      </c>
      <c r="D427">
        <v>11</v>
      </c>
      <c r="E427">
        <v>274.70999999999998</v>
      </c>
      <c r="F427">
        <v>819</v>
      </c>
      <c r="G427">
        <v>1368.3</v>
      </c>
    </row>
    <row r="428" spans="1:7">
      <c r="A428">
        <v>237</v>
      </c>
      <c r="B428">
        <v>5.89</v>
      </c>
      <c r="C428">
        <v>10</v>
      </c>
      <c r="D428">
        <v>4</v>
      </c>
      <c r="E428">
        <v>34.659999999999997</v>
      </c>
      <c r="F428">
        <v>725</v>
      </c>
      <c r="G428">
        <v>1150.42</v>
      </c>
    </row>
    <row r="429" spans="1:7">
      <c r="A429">
        <v>165</v>
      </c>
      <c r="B429">
        <v>6.9</v>
      </c>
      <c r="C429">
        <v>17</v>
      </c>
      <c r="D429">
        <v>9</v>
      </c>
      <c r="E429">
        <v>40.82</v>
      </c>
      <c r="F429">
        <v>708</v>
      </c>
      <c r="G429">
        <v>1071.92</v>
      </c>
    </row>
    <row r="430" spans="1:7">
      <c r="A430">
        <v>240</v>
      </c>
      <c r="B430">
        <v>3.76</v>
      </c>
      <c r="C430">
        <v>7</v>
      </c>
      <c r="D430">
        <v>4</v>
      </c>
      <c r="E430">
        <v>101.8</v>
      </c>
      <c r="F430">
        <v>952</v>
      </c>
      <c r="G430">
        <v>731.8</v>
      </c>
    </row>
    <row r="431" spans="1:7">
      <c r="A431">
        <v>302</v>
      </c>
      <c r="B431">
        <v>8.0299999999999994</v>
      </c>
      <c r="C431">
        <v>9</v>
      </c>
      <c r="D431">
        <v>7</v>
      </c>
      <c r="E431">
        <v>25.91</v>
      </c>
      <c r="F431">
        <v>715</v>
      </c>
      <c r="G431">
        <v>1919.23</v>
      </c>
    </row>
    <row r="432" spans="1:7">
      <c r="A432">
        <v>465</v>
      </c>
      <c r="B432">
        <v>8.9700000000000006</v>
      </c>
      <c r="C432">
        <v>11</v>
      </c>
      <c r="D432">
        <v>5</v>
      </c>
      <c r="E432">
        <v>374.24</v>
      </c>
      <c r="F432">
        <v>512</v>
      </c>
      <c r="G432">
        <v>4328.67</v>
      </c>
    </row>
    <row r="433" spans="1:7">
      <c r="A433">
        <v>210</v>
      </c>
      <c r="B433">
        <v>4.13</v>
      </c>
      <c r="C433">
        <v>6</v>
      </c>
      <c r="D433">
        <v>9</v>
      </c>
      <c r="E433">
        <v>364.43</v>
      </c>
      <c r="F433">
        <v>416</v>
      </c>
      <c r="G433">
        <v>1507.63</v>
      </c>
    </row>
    <row r="434" spans="1:7">
      <c r="A434">
        <v>305</v>
      </c>
      <c r="B434">
        <v>3.22</v>
      </c>
      <c r="C434">
        <v>15</v>
      </c>
      <c r="D434">
        <v>12</v>
      </c>
      <c r="E434">
        <v>76.67</v>
      </c>
      <c r="F434">
        <v>599</v>
      </c>
      <c r="G434">
        <v>929.44</v>
      </c>
    </row>
    <row r="435" spans="1:7">
      <c r="A435">
        <v>372</v>
      </c>
      <c r="B435">
        <v>2.68</v>
      </c>
      <c r="C435">
        <v>9</v>
      </c>
      <c r="D435">
        <v>7</v>
      </c>
      <c r="E435">
        <v>419.68</v>
      </c>
      <c r="F435">
        <v>692</v>
      </c>
      <c r="G435">
        <v>1334.64</v>
      </c>
    </row>
    <row r="436" spans="1:7">
      <c r="A436">
        <v>177</v>
      </c>
      <c r="B436">
        <v>7.31</v>
      </c>
      <c r="C436">
        <v>11</v>
      </c>
      <c r="D436">
        <v>9</v>
      </c>
      <c r="E436">
        <v>85.85</v>
      </c>
      <c r="F436">
        <v>919</v>
      </c>
      <c r="G436">
        <v>1132.2</v>
      </c>
    </row>
    <row r="437" spans="1:7">
      <c r="A437">
        <v>67</v>
      </c>
      <c r="B437">
        <v>7.05</v>
      </c>
      <c r="C437">
        <v>14</v>
      </c>
      <c r="D437">
        <v>2</v>
      </c>
      <c r="E437">
        <v>157.58000000000001</v>
      </c>
      <c r="F437">
        <v>304</v>
      </c>
      <c r="G437">
        <v>771.27</v>
      </c>
    </row>
    <row r="438" spans="1:7">
      <c r="A438">
        <v>330</v>
      </c>
      <c r="B438">
        <v>6.6</v>
      </c>
      <c r="C438">
        <v>16</v>
      </c>
      <c r="D438">
        <v>7</v>
      </c>
      <c r="E438">
        <v>132</v>
      </c>
      <c r="F438">
        <v>257</v>
      </c>
      <c r="G438">
        <v>2491.6799999999998</v>
      </c>
    </row>
    <row r="439" spans="1:7">
      <c r="A439">
        <v>272</v>
      </c>
      <c r="B439">
        <v>4.24</v>
      </c>
      <c r="C439">
        <v>16</v>
      </c>
      <c r="D439">
        <v>2</v>
      </c>
      <c r="E439">
        <v>192.43</v>
      </c>
      <c r="F439">
        <v>499</v>
      </c>
      <c r="G439">
        <v>1480.69</v>
      </c>
    </row>
    <row r="440" spans="1:7">
      <c r="A440">
        <v>103</v>
      </c>
      <c r="B440">
        <v>5.43</v>
      </c>
      <c r="C440">
        <v>7</v>
      </c>
      <c r="D440">
        <v>2</v>
      </c>
      <c r="E440">
        <v>134.79</v>
      </c>
      <c r="F440">
        <v>144</v>
      </c>
      <c r="G440">
        <v>965.7</v>
      </c>
    </row>
    <row r="441" spans="1:7">
      <c r="A441">
        <v>107</v>
      </c>
      <c r="B441">
        <v>6.96</v>
      </c>
      <c r="C441">
        <v>16</v>
      </c>
      <c r="D441">
        <v>9</v>
      </c>
      <c r="E441">
        <v>249.59</v>
      </c>
      <c r="F441">
        <v>909</v>
      </c>
      <c r="G441">
        <v>835.11</v>
      </c>
    </row>
    <row r="442" spans="1:7">
      <c r="A442">
        <v>372</v>
      </c>
      <c r="B442">
        <v>6.23</v>
      </c>
      <c r="C442">
        <v>12</v>
      </c>
      <c r="D442">
        <v>8</v>
      </c>
      <c r="E442">
        <v>209.63</v>
      </c>
      <c r="F442">
        <v>888</v>
      </c>
      <c r="G442">
        <v>2385.46</v>
      </c>
    </row>
    <row r="443" spans="1:7">
      <c r="A443">
        <v>409</v>
      </c>
      <c r="B443">
        <v>9.91</v>
      </c>
      <c r="C443">
        <v>11</v>
      </c>
      <c r="D443">
        <v>4</v>
      </c>
      <c r="E443">
        <v>493.42</v>
      </c>
      <c r="F443">
        <v>527</v>
      </c>
      <c r="G443">
        <v>4591.74</v>
      </c>
    </row>
    <row r="444" spans="1:7">
      <c r="A444">
        <v>223</v>
      </c>
      <c r="B444">
        <v>3.52</v>
      </c>
      <c r="C444">
        <v>7</v>
      </c>
      <c r="D444">
        <v>7</v>
      </c>
      <c r="E444">
        <v>37.4</v>
      </c>
      <c r="F444">
        <v>732</v>
      </c>
      <c r="G444">
        <v>482.73</v>
      </c>
    </row>
    <row r="445" spans="1:7">
      <c r="A445">
        <v>329</v>
      </c>
      <c r="B445">
        <v>7.71</v>
      </c>
      <c r="C445">
        <v>13</v>
      </c>
      <c r="D445">
        <v>10</v>
      </c>
      <c r="E445">
        <v>79.67</v>
      </c>
      <c r="F445">
        <v>811</v>
      </c>
      <c r="G445">
        <v>2270.7600000000002</v>
      </c>
    </row>
    <row r="446" spans="1:7">
      <c r="A446">
        <v>163</v>
      </c>
      <c r="B446">
        <v>5.53</v>
      </c>
      <c r="C446">
        <v>12</v>
      </c>
      <c r="D446">
        <v>8</v>
      </c>
      <c r="E446">
        <v>35.880000000000003</v>
      </c>
      <c r="F446">
        <v>239</v>
      </c>
      <c r="G446">
        <v>1053.47</v>
      </c>
    </row>
    <row r="447" spans="1:7">
      <c r="A447">
        <v>337</v>
      </c>
      <c r="B447">
        <v>5.71</v>
      </c>
      <c r="C447">
        <v>16</v>
      </c>
      <c r="D447">
        <v>13</v>
      </c>
      <c r="E447">
        <v>316.66000000000003</v>
      </c>
      <c r="F447">
        <v>760</v>
      </c>
      <c r="G447">
        <v>2258.52</v>
      </c>
    </row>
    <row r="448" spans="1:7">
      <c r="A448">
        <v>480</v>
      </c>
      <c r="B448">
        <v>7.88</v>
      </c>
      <c r="C448">
        <v>10</v>
      </c>
      <c r="D448">
        <v>4</v>
      </c>
      <c r="E448">
        <v>36.71</v>
      </c>
      <c r="F448">
        <v>533</v>
      </c>
      <c r="G448">
        <v>3266.2</v>
      </c>
    </row>
    <row r="449" spans="1:7">
      <c r="A449">
        <v>391</v>
      </c>
      <c r="B449">
        <v>7.69</v>
      </c>
      <c r="C449">
        <v>17</v>
      </c>
      <c r="D449">
        <v>14</v>
      </c>
      <c r="E449">
        <v>419.86</v>
      </c>
      <c r="F449">
        <v>782</v>
      </c>
      <c r="G449">
        <v>3009.74</v>
      </c>
    </row>
    <row r="450" spans="1:7">
      <c r="A450">
        <v>200</v>
      </c>
      <c r="B450">
        <v>9.93</v>
      </c>
      <c r="C450">
        <v>10</v>
      </c>
      <c r="D450">
        <v>7</v>
      </c>
      <c r="E450">
        <v>260.85000000000002</v>
      </c>
      <c r="F450">
        <v>585</v>
      </c>
      <c r="G450">
        <v>2446.14</v>
      </c>
    </row>
    <row r="451" spans="1:7">
      <c r="A451">
        <v>499</v>
      </c>
      <c r="B451">
        <v>3.46</v>
      </c>
      <c r="C451">
        <v>12</v>
      </c>
      <c r="D451">
        <v>12</v>
      </c>
      <c r="E451">
        <v>268.23</v>
      </c>
      <c r="F451">
        <v>805</v>
      </c>
      <c r="G451">
        <v>1545.55</v>
      </c>
    </row>
    <row r="452" spans="1:7">
      <c r="A452">
        <v>176</v>
      </c>
      <c r="B452">
        <v>3.28</v>
      </c>
      <c r="C452">
        <v>14</v>
      </c>
      <c r="D452">
        <v>5</v>
      </c>
      <c r="E452">
        <v>285.18</v>
      </c>
      <c r="F452">
        <v>472</v>
      </c>
      <c r="G452">
        <v>1073.8</v>
      </c>
    </row>
    <row r="453" spans="1:7">
      <c r="A453">
        <v>204</v>
      </c>
      <c r="B453">
        <v>7.93</v>
      </c>
      <c r="C453">
        <v>16</v>
      </c>
      <c r="D453">
        <v>14</v>
      </c>
      <c r="E453">
        <v>93.7</v>
      </c>
      <c r="F453">
        <v>885</v>
      </c>
      <c r="G453">
        <v>1489.89</v>
      </c>
    </row>
    <row r="454" spans="1:7">
      <c r="A454">
        <v>435</v>
      </c>
      <c r="B454">
        <v>6.84</v>
      </c>
      <c r="C454">
        <v>14</v>
      </c>
      <c r="D454">
        <v>4</v>
      </c>
      <c r="E454">
        <v>106.87</v>
      </c>
      <c r="F454">
        <v>689</v>
      </c>
      <c r="G454">
        <v>3047.58</v>
      </c>
    </row>
    <row r="455" spans="1:7">
      <c r="A455">
        <v>322</v>
      </c>
      <c r="B455">
        <v>4.5599999999999996</v>
      </c>
      <c r="C455">
        <v>14</v>
      </c>
      <c r="D455">
        <v>10</v>
      </c>
      <c r="E455">
        <v>166.22</v>
      </c>
      <c r="F455">
        <v>654</v>
      </c>
      <c r="G455">
        <v>1362.39</v>
      </c>
    </row>
    <row r="456" spans="1:7">
      <c r="A456">
        <v>153</v>
      </c>
      <c r="B456">
        <v>3.1</v>
      </c>
      <c r="C456">
        <v>11</v>
      </c>
      <c r="D456">
        <v>11</v>
      </c>
      <c r="E456">
        <v>300.81</v>
      </c>
      <c r="F456">
        <v>861</v>
      </c>
      <c r="G456">
        <v>1401.04</v>
      </c>
    </row>
    <row r="457" spans="1:7">
      <c r="A457">
        <v>466</v>
      </c>
      <c r="B457">
        <v>3.14</v>
      </c>
      <c r="C457">
        <v>15</v>
      </c>
      <c r="D457">
        <v>3</v>
      </c>
      <c r="E457">
        <v>112.96</v>
      </c>
      <c r="F457">
        <v>182</v>
      </c>
      <c r="G457">
        <v>1566.82</v>
      </c>
    </row>
    <row r="458" spans="1:7">
      <c r="A458">
        <v>442</v>
      </c>
      <c r="B458">
        <v>9.2100000000000009</v>
      </c>
      <c r="C458">
        <v>11</v>
      </c>
      <c r="D458">
        <v>2</v>
      </c>
      <c r="E458">
        <v>67</v>
      </c>
      <c r="F458">
        <v>104</v>
      </c>
      <c r="G458">
        <v>3877.65</v>
      </c>
    </row>
    <row r="459" spans="1:7">
      <c r="A459">
        <v>348</v>
      </c>
      <c r="B459">
        <v>3.94</v>
      </c>
      <c r="C459">
        <v>8</v>
      </c>
      <c r="D459">
        <v>3</v>
      </c>
      <c r="E459">
        <v>485.36</v>
      </c>
      <c r="F459">
        <v>559</v>
      </c>
      <c r="G459">
        <v>1807.44</v>
      </c>
    </row>
    <row r="460" spans="1:7">
      <c r="A460">
        <v>295</v>
      </c>
      <c r="B460">
        <v>4.93</v>
      </c>
      <c r="C460">
        <v>6</v>
      </c>
      <c r="D460">
        <v>8</v>
      </c>
      <c r="E460">
        <v>20.77</v>
      </c>
      <c r="F460">
        <v>719</v>
      </c>
      <c r="G460">
        <v>1313.39</v>
      </c>
    </row>
    <row r="461" spans="1:7">
      <c r="A461">
        <v>225</v>
      </c>
      <c r="B461">
        <v>4.2</v>
      </c>
      <c r="C461">
        <v>12</v>
      </c>
      <c r="D461">
        <v>11</v>
      </c>
      <c r="E461">
        <v>403.32</v>
      </c>
      <c r="F461">
        <v>590</v>
      </c>
      <c r="G461">
        <v>1433.99</v>
      </c>
    </row>
    <row r="462" spans="1:7">
      <c r="A462">
        <v>88</v>
      </c>
      <c r="B462">
        <v>5.16</v>
      </c>
      <c r="C462">
        <v>9</v>
      </c>
      <c r="D462">
        <v>2</v>
      </c>
      <c r="E462">
        <v>396.14</v>
      </c>
      <c r="F462">
        <v>459</v>
      </c>
      <c r="G462">
        <v>1362.1</v>
      </c>
    </row>
    <row r="463" spans="1:7">
      <c r="A463">
        <v>219</v>
      </c>
      <c r="B463">
        <v>3.02</v>
      </c>
      <c r="C463">
        <v>6</v>
      </c>
      <c r="D463">
        <v>7</v>
      </c>
      <c r="E463">
        <v>155.63</v>
      </c>
      <c r="F463">
        <v>260</v>
      </c>
      <c r="G463">
        <v>908.8</v>
      </c>
    </row>
    <row r="464" spans="1:7">
      <c r="A464">
        <v>296</v>
      </c>
      <c r="B464">
        <v>6.39</v>
      </c>
      <c r="C464">
        <v>13</v>
      </c>
      <c r="D464">
        <v>8</v>
      </c>
      <c r="E464">
        <v>76.459999999999994</v>
      </c>
      <c r="F464">
        <v>715</v>
      </c>
      <c r="G464">
        <v>1925.75</v>
      </c>
    </row>
    <row r="465" spans="1:7">
      <c r="A465">
        <v>75</v>
      </c>
      <c r="B465">
        <v>3.01</v>
      </c>
      <c r="C465">
        <v>17</v>
      </c>
      <c r="D465">
        <v>10</v>
      </c>
      <c r="E465">
        <v>81.36</v>
      </c>
      <c r="F465">
        <v>342</v>
      </c>
      <c r="G465">
        <v>431.74</v>
      </c>
    </row>
    <row r="466" spans="1:7">
      <c r="A466">
        <v>404</v>
      </c>
      <c r="B466">
        <v>8.5</v>
      </c>
      <c r="C466">
        <v>11</v>
      </c>
      <c r="D466">
        <v>9</v>
      </c>
      <c r="E466">
        <v>351.74</v>
      </c>
      <c r="F466">
        <v>783</v>
      </c>
      <c r="G466">
        <v>3743.93</v>
      </c>
    </row>
    <row r="467" spans="1:7">
      <c r="A467">
        <v>355</v>
      </c>
      <c r="B467">
        <v>4.25</v>
      </c>
      <c r="C467">
        <v>11</v>
      </c>
      <c r="D467">
        <v>7</v>
      </c>
      <c r="E467">
        <v>324.98</v>
      </c>
      <c r="F467">
        <v>164</v>
      </c>
      <c r="G467">
        <v>1567.45</v>
      </c>
    </row>
    <row r="468" spans="1:7">
      <c r="A468">
        <v>458</v>
      </c>
      <c r="B468">
        <v>6.55</v>
      </c>
      <c r="C468">
        <v>7</v>
      </c>
      <c r="D468">
        <v>4</v>
      </c>
      <c r="E468">
        <v>393.55</v>
      </c>
      <c r="F468">
        <v>998</v>
      </c>
      <c r="G468">
        <v>3700.09</v>
      </c>
    </row>
    <row r="469" spans="1:7">
      <c r="A469">
        <v>457</v>
      </c>
      <c r="B469">
        <v>9.1</v>
      </c>
      <c r="C469">
        <v>6</v>
      </c>
      <c r="D469">
        <v>9</v>
      </c>
      <c r="E469">
        <v>469.37</v>
      </c>
      <c r="F469">
        <v>719</v>
      </c>
      <c r="G469">
        <v>4271.3900000000003</v>
      </c>
    </row>
    <row r="470" spans="1:7">
      <c r="A470">
        <v>62</v>
      </c>
      <c r="B470">
        <v>7.38</v>
      </c>
      <c r="C470">
        <v>7</v>
      </c>
      <c r="D470">
        <v>8</v>
      </c>
      <c r="E470">
        <v>349.04</v>
      </c>
      <c r="F470">
        <v>308</v>
      </c>
      <c r="G470">
        <v>927.68</v>
      </c>
    </row>
    <row r="471" spans="1:7">
      <c r="A471">
        <v>365</v>
      </c>
      <c r="B471">
        <v>6.5</v>
      </c>
      <c r="C471">
        <v>9</v>
      </c>
      <c r="D471">
        <v>4</v>
      </c>
      <c r="E471">
        <v>86.37</v>
      </c>
      <c r="F471">
        <v>812</v>
      </c>
      <c r="G471">
        <v>2571.1</v>
      </c>
    </row>
    <row r="472" spans="1:7">
      <c r="A472">
        <v>440</v>
      </c>
      <c r="B472">
        <v>4.93</v>
      </c>
      <c r="C472">
        <v>7</v>
      </c>
      <c r="D472">
        <v>10</v>
      </c>
      <c r="E472">
        <v>129.29</v>
      </c>
      <c r="F472">
        <v>171</v>
      </c>
      <c r="G472">
        <v>2533.14</v>
      </c>
    </row>
    <row r="473" spans="1:7">
      <c r="A473">
        <v>362</v>
      </c>
      <c r="B473">
        <v>5</v>
      </c>
      <c r="C473">
        <v>6</v>
      </c>
      <c r="D473">
        <v>13</v>
      </c>
      <c r="E473">
        <v>422.67</v>
      </c>
      <c r="F473">
        <v>348</v>
      </c>
      <c r="G473">
        <v>2424.1999999999998</v>
      </c>
    </row>
    <row r="474" spans="1:7">
      <c r="A474">
        <v>85</v>
      </c>
      <c r="B474">
        <v>7.52</v>
      </c>
      <c r="C474">
        <v>12</v>
      </c>
      <c r="D474">
        <v>3</v>
      </c>
      <c r="E474">
        <v>112.56</v>
      </c>
      <c r="F474">
        <v>824</v>
      </c>
      <c r="G474">
        <v>643.17999999999995</v>
      </c>
    </row>
    <row r="475" spans="1:7">
      <c r="A475">
        <v>222</v>
      </c>
      <c r="B475">
        <v>9.9600000000000009</v>
      </c>
      <c r="C475">
        <v>16</v>
      </c>
      <c r="D475">
        <v>4</v>
      </c>
      <c r="E475">
        <v>45.54</v>
      </c>
      <c r="F475">
        <v>430</v>
      </c>
      <c r="G475">
        <v>2083.86</v>
      </c>
    </row>
    <row r="476" spans="1:7">
      <c r="A476">
        <v>69</v>
      </c>
      <c r="B476">
        <v>7.46</v>
      </c>
      <c r="C476">
        <v>16</v>
      </c>
      <c r="D476">
        <v>3</v>
      </c>
      <c r="E476">
        <v>354.61</v>
      </c>
      <c r="F476">
        <v>610</v>
      </c>
      <c r="G476">
        <v>1028.57</v>
      </c>
    </row>
    <row r="477" spans="1:7">
      <c r="A477">
        <v>370</v>
      </c>
      <c r="B477">
        <v>6.68</v>
      </c>
      <c r="C477">
        <v>17</v>
      </c>
      <c r="D477">
        <v>14</v>
      </c>
      <c r="E477">
        <v>207.24</v>
      </c>
      <c r="F477">
        <v>938</v>
      </c>
      <c r="G477">
        <v>2575.7800000000002</v>
      </c>
    </row>
    <row r="478" spans="1:7">
      <c r="A478">
        <v>313</v>
      </c>
      <c r="B478">
        <v>7.98</v>
      </c>
      <c r="C478">
        <v>13</v>
      </c>
      <c r="D478">
        <v>2</v>
      </c>
      <c r="E478">
        <v>460.82</v>
      </c>
      <c r="F478">
        <v>890</v>
      </c>
      <c r="G478">
        <v>2693.19</v>
      </c>
    </row>
    <row r="479" spans="1:7">
      <c r="A479">
        <v>449</v>
      </c>
      <c r="B479">
        <v>5.99</v>
      </c>
      <c r="C479">
        <v>11</v>
      </c>
      <c r="D479">
        <v>5</v>
      </c>
      <c r="E479">
        <v>328.62</v>
      </c>
      <c r="F479">
        <v>550</v>
      </c>
      <c r="G479">
        <v>3165.51</v>
      </c>
    </row>
    <row r="480" spans="1:7">
      <c r="A480">
        <v>191</v>
      </c>
      <c r="B480">
        <v>2.95</v>
      </c>
      <c r="C480">
        <v>9</v>
      </c>
      <c r="D480">
        <v>6</v>
      </c>
      <c r="E480">
        <v>54.31</v>
      </c>
      <c r="F480">
        <v>346</v>
      </c>
      <c r="G480">
        <v>615.49</v>
      </c>
    </row>
    <row r="481" spans="1:7">
      <c r="A481">
        <v>420</v>
      </c>
      <c r="B481">
        <v>6.72</v>
      </c>
      <c r="C481">
        <v>11</v>
      </c>
      <c r="D481">
        <v>14</v>
      </c>
      <c r="E481">
        <v>474.45</v>
      </c>
      <c r="F481">
        <v>411</v>
      </c>
      <c r="G481">
        <v>3107.39</v>
      </c>
    </row>
    <row r="482" spans="1:7">
      <c r="A482">
        <v>192</v>
      </c>
      <c r="B482">
        <v>9.68</v>
      </c>
      <c r="C482">
        <v>8</v>
      </c>
      <c r="D482">
        <v>7</v>
      </c>
      <c r="E482">
        <v>136.69</v>
      </c>
      <c r="F482">
        <v>638</v>
      </c>
      <c r="G482">
        <v>1778.06</v>
      </c>
    </row>
    <row r="483" spans="1:7">
      <c r="A483">
        <v>141</v>
      </c>
      <c r="B483">
        <v>3.81</v>
      </c>
      <c r="C483">
        <v>17</v>
      </c>
      <c r="D483">
        <v>6</v>
      </c>
      <c r="E483">
        <v>175.23</v>
      </c>
      <c r="F483">
        <v>512</v>
      </c>
      <c r="G483">
        <v>800.3</v>
      </c>
    </row>
    <row r="484" spans="1:7">
      <c r="A484">
        <v>403</v>
      </c>
      <c r="B484">
        <v>7.68</v>
      </c>
      <c r="C484">
        <v>13</v>
      </c>
      <c r="D484">
        <v>2</v>
      </c>
      <c r="E484">
        <v>207.11</v>
      </c>
      <c r="F484">
        <v>487</v>
      </c>
      <c r="G484">
        <v>2815.62</v>
      </c>
    </row>
    <row r="485" spans="1:7">
      <c r="A485">
        <v>371</v>
      </c>
      <c r="B485">
        <v>4.01</v>
      </c>
      <c r="C485">
        <v>15</v>
      </c>
      <c r="D485">
        <v>4</v>
      </c>
      <c r="E485">
        <v>35.1</v>
      </c>
      <c r="F485">
        <v>176</v>
      </c>
      <c r="G485">
        <v>1567.28</v>
      </c>
    </row>
    <row r="486" spans="1:7">
      <c r="A486">
        <v>337</v>
      </c>
      <c r="B486">
        <v>6.52</v>
      </c>
      <c r="C486">
        <v>7</v>
      </c>
      <c r="D486">
        <v>2</v>
      </c>
      <c r="E486">
        <v>253.29</v>
      </c>
      <c r="F486">
        <v>246</v>
      </c>
      <c r="G486">
        <v>2404.4</v>
      </c>
    </row>
    <row r="487" spans="1:7">
      <c r="A487">
        <v>264</v>
      </c>
      <c r="B487">
        <v>3.23</v>
      </c>
      <c r="C487">
        <v>10</v>
      </c>
      <c r="D487">
        <v>12</v>
      </c>
      <c r="E487">
        <v>70.430000000000007</v>
      </c>
      <c r="F487">
        <v>270</v>
      </c>
      <c r="G487">
        <v>1186.23</v>
      </c>
    </row>
    <row r="488" spans="1:7">
      <c r="A488">
        <v>496</v>
      </c>
      <c r="B488">
        <v>5.88</v>
      </c>
      <c r="C488">
        <v>6</v>
      </c>
      <c r="D488">
        <v>6</v>
      </c>
      <c r="E488">
        <v>206.48</v>
      </c>
      <c r="F488">
        <v>140</v>
      </c>
      <c r="G488">
        <v>2950.07</v>
      </c>
    </row>
    <row r="489" spans="1:7">
      <c r="A489">
        <v>391</v>
      </c>
      <c r="B489">
        <v>8.17</v>
      </c>
      <c r="C489">
        <v>11</v>
      </c>
      <c r="D489">
        <v>6</v>
      </c>
      <c r="E489">
        <v>181.85</v>
      </c>
      <c r="F489">
        <v>460</v>
      </c>
      <c r="G489">
        <v>2930.74</v>
      </c>
    </row>
    <row r="490" spans="1:7">
      <c r="A490">
        <v>100</v>
      </c>
      <c r="B490">
        <v>5.1100000000000003</v>
      </c>
      <c r="C490">
        <v>7</v>
      </c>
      <c r="D490">
        <v>13</v>
      </c>
      <c r="E490">
        <v>388.69</v>
      </c>
      <c r="F490">
        <v>57</v>
      </c>
      <c r="G490">
        <v>803.37</v>
      </c>
    </row>
    <row r="491" spans="1:7">
      <c r="A491">
        <v>202</v>
      </c>
      <c r="B491">
        <v>7.49</v>
      </c>
      <c r="C491">
        <v>9</v>
      </c>
      <c r="D491">
        <v>12</v>
      </c>
      <c r="E491">
        <v>403.55</v>
      </c>
      <c r="F491">
        <v>593</v>
      </c>
      <c r="G491">
        <v>1888.87</v>
      </c>
    </row>
    <row r="492" spans="1:7">
      <c r="A492">
        <v>235</v>
      </c>
      <c r="B492">
        <v>8.4700000000000006</v>
      </c>
      <c r="C492">
        <v>11</v>
      </c>
      <c r="D492">
        <v>14</v>
      </c>
      <c r="E492">
        <v>85.17</v>
      </c>
      <c r="F492">
        <v>517</v>
      </c>
      <c r="G492">
        <v>1862.18</v>
      </c>
    </row>
    <row r="493" spans="1:7">
      <c r="A493">
        <v>112</v>
      </c>
      <c r="B493">
        <v>9.4499999999999993</v>
      </c>
      <c r="C493">
        <v>15</v>
      </c>
      <c r="D493">
        <v>7</v>
      </c>
      <c r="E493">
        <v>189.61</v>
      </c>
      <c r="F493">
        <v>369</v>
      </c>
      <c r="G493">
        <v>1123.52</v>
      </c>
    </row>
    <row r="494" spans="1:7">
      <c r="A494">
        <v>239</v>
      </c>
      <c r="B494">
        <v>4.26</v>
      </c>
      <c r="C494">
        <v>16</v>
      </c>
      <c r="D494">
        <v>9</v>
      </c>
      <c r="E494">
        <v>192.94</v>
      </c>
      <c r="F494">
        <v>443</v>
      </c>
      <c r="G494">
        <v>1231.43</v>
      </c>
    </row>
    <row r="495" spans="1:7">
      <c r="A495">
        <v>174</v>
      </c>
      <c r="B495">
        <v>5.49</v>
      </c>
      <c r="C495">
        <v>13</v>
      </c>
      <c r="D495">
        <v>11</v>
      </c>
      <c r="E495">
        <v>84.19</v>
      </c>
      <c r="F495">
        <v>318</v>
      </c>
      <c r="G495">
        <v>867.49</v>
      </c>
    </row>
    <row r="496" spans="1:7">
      <c r="A496">
        <v>199</v>
      </c>
      <c r="B496">
        <v>3.64</v>
      </c>
      <c r="C496">
        <v>17</v>
      </c>
      <c r="D496">
        <v>13</v>
      </c>
      <c r="E496">
        <v>401.24</v>
      </c>
      <c r="F496">
        <v>240</v>
      </c>
      <c r="G496">
        <v>1304.6300000000001</v>
      </c>
    </row>
    <row r="497" spans="1:7">
      <c r="A497">
        <v>363</v>
      </c>
      <c r="B497">
        <v>9.94</v>
      </c>
      <c r="C497">
        <v>13</v>
      </c>
      <c r="D497">
        <v>2</v>
      </c>
      <c r="E497">
        <v>356.54</v>
      </c>
      <c r="F497">
        <v>910</v>
      </c>
      <c r="G497">
        <v>3678.08</v>
      </c>
    </row>
    <row r="498" spans="1:7">
      <c r="A498">
        <v>107</v>
      </c>
      <c r="B498">
        <v>9.4499999999999993</v>
      </c>
      <c r="C498">
        <v>16</v>
      </c>
      <c r="D498">
        <v>5</v>
      </c>
      <c r="E498">
        <v>103.29</v>
      </c>
      <c r="F498">
        <v>724</v>
      </c>
      <c r="G498">
        <v>1191.31</v>
      </c>
    </row>
    <row r="499" spans="1:7">
      <c r="A499">
        <v>391</v>
      </c>
      <c r="B499">
        <v>6.55</v>
      </c>
      <c r="C499">
        <v>11</v>
      </c>
      <c r="D499">
        <v>11</v>
      </c>
      <c r="E499">
        <v>189.69</v>
      </c>
      <c r="F499">
        <v>110</v>
      </c>
      <c r="G499">
        <v>2527.46</v>
      </c>
    </row>
    <row r="500" spans="1:7">
      <c r="A500">
        <v>354</v>
      </c>
      <c r="B500">
        <v>8.82</v>
      </c>
      <c r="C500">
        <v>9</v>
      </c>
      <c r="D500">
        <v>12</v>
      </c>
      <c r="E500">
        <v>61.84</v>
      </c>
      <c r="F500">
        <v>487</v>
      </c>
      <c r="G500">
        <v>3152.05</v>
      </c>
    </row>
    <row r="501" spans="1:7">
      <c r="A501">
        <v>229</v>
      </c>
      <c r="B501">
        <v>6.41</v>
      </c>
      <c r="C501">
        <v>13</v>
      </c>
      <c r="D501">
        <v>2</v>
      </c>
      <c r="E501">
        <v>317.82</v>
      </c>
      <c r="F501">
        <v>313</v>
      </c>
      <c r="G501">
        <v>1928.29</v>
      </c>
    </row>
    <row r="502" spans="1:7">
      <c r="A502">
        <v>219</v>
      </c>
      <c r="B502">
        <v>7.18</v>
      </c>
      <c r="C502">
        <v>13</v>
      </c>
      <c r="D502">
        <v>10</v>
      </c>
      <c r="E502">
        <v>69.47</v>
      </c>
      <c r="F502">
        <v>846</v>
      </c>
      <c r="G502">
        <v>1558.1</v>
      </c>
    </row>
    <row r="503" spans="1:7">
      <c r="A503">
        <v>375</v>
      </c>
      <c r="B503">
        <v>3.17</v>
      </c>
      <c r="C503">
        <v>15</v>
      </c>
      <c r="D503">
        <v>12</v>
      </c>
      <c r="E503">
        <v>493.11</v>
      </c>
      <c r="F503">
        <v>144</v>
      </c>
      <c r="G503">
        <v>1768</v>
      </c>
    </row>
    <row r="504" spans="1:7">
      <c r="A504">
        <v>320</v>
      </c>
      <c r="B504">
        <v>8.16</v>
      </c>
      <c r="C504">
        <v>6</v>
      </c>
      <c r="D504">
        <v>8</v>
      </c>
      <c r="E504">
        <v>392.53</v>
      </c>
      <c r="F504">
        <v>602</v>
      </c>
      <c r="G504">
        <v>2635.07</v>
      </c>
    </row>
    <row r="505" spans="1:7">
      <c r="A505">
        <v>103</v>
      </c>
      <c r="B505">
        <v>3.46</v>
      </c>
      <c r="C505">
        <v>9</v>
      </c>
      <c r="D505">
        <v>8</v>
      </c>
      <c r="E505">
        <v>201.22</v>
      </c>
      <c r="F505">
        <v>975</v>
      </c>
      <c r="G505">
        <v>905.28</v>
      </c>
    </row>
    <row r="506" spans="1:7">
      <c r="A506">
        <v>493</v>
      </c>
      <c r="B506">
        <v>8.6999999999999993</v>
      </c>
      <c r="C506">
        <v>9</v>
      </c>
      <c r="D506">
        <v>13</v>
      </c>
      <c r="E506">
        <v>293.5</v>
      </c>
      <c r="F506">
        <v>519</v>
      </c>
      <c r="G506">
        <v>4164.28</v>
      </c>
    </row>
    <row r="507" spans="1:7">
      <c r="A507">
        <v>150</v>
      </c>
      <c r="B507">
        <v>8.3699999999999992</v>
      </c>
      <c r="C507">
        <v>12</v>
      </c>
      <c r="D507">
        <v>6</v>
      </c>
      <c r="E507">
        <v>456.56</v>
      </c>
      <c r="F507">
        <v>710</v>
      </c>
      <c r="G507">
        <v>1832.94</v>
      </c>
    </row>
    <row r="508" spans="1:7">
      <c r="A508">
        <v>313</v>
      </c>
      <c r="B508">
        <v>7.82</v>
      </c>
      <c r="C508">
        <v>16</v>
      </c>
      <c r="D508">
        <v>8</v>
      </c>
      <c r="E508">
        <v>281.51</v>
      </c>
      <c r="F508">
        <v>765</v>
      </c>
      <c r="G508">
        <v>2693.92</v>
      </c>
    </row>
    <row r="509" spans="1:7">
      <c r="A509">
        <v>102</v>
      </c>
      <c r="B509">
        <v>2.77</v>
      </c>
      <c r="C509">
        <v>12</v>
      </c>
      <c r="D509">
        <v>13</v>
      </c>
      <c r="E509">
        <v>95.5</v>
      </c>
      <c r="F509">
        <v>828</v>
      </c>
      <c r="G509">
        <v>360.83</v>
      </c>
    </row>
    <row r="510" spans="1:7">
      <c r="A510">
        <v>109</v>
      </c>
      <c r="B510">
        <v>4.7699999999999996</v>
      </c>
      <c r="C510">
        <v>16</v>
      </c>
      <c r="D510">
        <v>3</v>
      </c>
      <c r="E510">
        <v>195.56</v>
      </c>
      <c r="F510">
        <v>563</v>
      </c>
      <c r="G510">
        <v>1032.2</v>
      </c>
    </row>
    <row r="511" spans="1:7">
      <c r="A511">
        <v>157</v>
      </c>
      <c r="B511">
        <v>4.47</v>
      </c>
      <c r="C511">
        <v>13</v>
      </c>
      <c r="D511">
        <v>14</v>
      </c>
      <c r="E511">
        <v>423.14</v>
      </c>
      <c r="F511">
        <v>739</v>
      </c>
      <c r="G511">
        <v>1022.05</v>
      </c>
    </row>
    <row r="512" spans="1:7">
      <c r="A512">
        <v>54</v>
      </c>
      <c r="B512">
        <v>5.2</v>
      </c>
      <c r="C512">
        <v>16</v>
      </c>
      <c r="D512">
        <v>5</v>
      </c>
      <c r="E512">
        <v>325.66000000000003</v>
      </c>
      <c r="F512">
        <v>986</v>
      </c>
      <c r="G512">
        <v>1088</v>
      </c>
    </row>
    <row r="513" spans="1:7">
      <c r="A513">
        <v>152</v>
      </c>
      <c r="B513">
        <v>3.16</v>
      </c>
      <c r="C513">
        <v>10</v>
      </c>
      <c r="D513">
        <v>8</v>
      </c>
      <c r="E513">
        <v>328.85</v>
      </c>
      <c r="F513">
        <v>243</v>
      </c>
      <c r="G513">
        <v>1059.8699999999999</v>
      </c>
    </row>
    <row r="514" spans="1:7">
      <c r="A514">
        <v>245</v>
      </c>
      <c r="B514">
        <v>9.5299999999999994</v>
      </c>
      <c r="C514">
        <v>12</v>
      </c>
      <c r="D514">
        <v>4</v>
      </c>
      <c r="E514">
        <v>434.74</v>
      </c>
      <c r="F514">
        <v>531</v>
      </c>
      <c r="G514">
        <v>2704.19</v>
      </c>
    </row>
    <row r="515" spans="1:7">
      <c r="A515">
        <v>311</v>
      </c>
      <c r="B515">
        <v>6.65</v>
      </c>
      <c r="C515">
        <v>13</v>
      </c>
      <c r="D515">
        <v>3</v>
      </c>
      <c r="E515">
        <v>448.05</v>
      </c>
      <c r="F515">
        <v>948</v>
      </c>
      <c r="G515">
        <v>2486.36</v>
      </c>
    </row>
    <row r="516" spans="1:7">
      <c r="A516">
        <v>414</v>
      </c>
      <c r="B516">
        <v>4.79</v>
      </c>
      <c r="C516">
        <v>14</v>
      </c>
      <c r="D516">
        <v>11</v>
      </c>
      <c r="E516">
        <v>460.7</v>
      </c>
      <c r="F516">
        <v>385</v>
      </c>
      <c r="G516">
        <v>2032.44</v>
      </c>
    </row>
    <row r="517" spans="1:7">
      <c r="A517">
        <v>421</v>
      </c>
      <c r="B517">
        <v>5.48</v>
      </c>
      <c r="C517">
        <v>8</v>
      </c>
      <c r="D517">
        <v>3</v>
      </c>
      <c r="E517">
        <v>56.48</v>
      </c>
      <c r="F517">
        <v>484</v>
      </c>
      <c r="G517">
        <v>1991.45</v>
      </c>
    </row>
    <row r="518" spans="1:7">
      <c r="A518">
        <v>399</v>
      </c>
      <c r="B518">
        <v>5.85</v>
      </c>
      <c r="C518">
        <v>8</v>
      </c>
      <c r="D518">
        <v>14</v>
      </c>
      <c r="E518">
        <v>276.62</v>
      </c>
      <c r="F518">
        <v>245</v>
      </c>
      <c r="G518">
        <v>2444.88</v>
      </c>
    </row>
    <row r="519" spans="1:7">
      <c r="A519">
        <v>96</v>
      </c>
      <c r="B519">
        <v>7</v>
      </c>
      <c r="C519">
        <v>9</v>
      </c>
      <c r="D519">
        <v>2</v>
      </c>
      <c r="E519">
        <v>372.85</v>
      </c>
      <c r="F519">
        <v>904</v>
      </c>
      <c r="G519">
        <v>1199.3</v>
      </c>
    </row>
    <row r="520" spans="1:7">
      <c r="A520">
        <v>404</v>
      </c>
      <c r="B520">
        <v>6.37</v>
      </c>
      <c r="C520">
        <v>10</v>
      </c>
      <c r="D520">
        <v>6</v>
      </c>
      <c r="E520">
        <v>380.89</v>
      </c>
      <c r="F520">
        <v>298</v>
      </c>
      <c r="G520">
        <v>3139.38</v>
      </c>
    </row>
    <row r="521" spans="1:7">
      <c r="A521">
        <v>360</v>
      </c>
      <c r="B521">
        <v>9.4</v>
      </c>
      <c r="C521">
        <v>15</v>
      </c>
      <c r="D521">
        <v>13</v>
      </c>
      <c r="E521">
        <v>307.29000000000002</v>
      </c>
      <c r="F521">
        <v>547</v>
      </c>
      <c r="G521">
        <v>3914.04</v>
      </c>
    </row>
    <row r="522" spans="1:7">
      <c r="A522">
        <v>473</v>
      </c>
      <c r="B522">
        <v>6.23</v>
      </c>
      <c r="C522">
        <v>6</v>
      </c>
      <c r="D522">
        <v>7</v>
      </c>
      <c r="E522">
        <v>91.73</v>
      </c>
      <c r="F522">
        <v>261</v>
      </c>
      <c r="G522">
        <v>2844.16</v>
      </c>
    </row>
    <row r="523" spans="1:7">
      <c r="A523">
        <v>357</v>
      </c>
      <c r="B523">
        <v>9.94</v>
      </c>
      <c r="C523">
        <v>12</v>
      </c>
      <c r="D523">
        <v>7</v>
      </c>
      <c r="E523">
        <v>400.74</v>
      </c>
      <c r="F523">
        <v>714</v>
      </c>
      <c r="G523">
        <v>3835.95</v>
      </c>
    </row>
    <row r="524" spans="1:7">
      <c r="A524">
        <v>193</v>
      </c>
      <c r="B524">
        <v>8.89</v>
      </c>
      <c r="C524">
        <v>14</v>
      </c>
      <c r="D524">
        <v>10</v>
      </c>
      <c r="E524">
        <v>362.85</v>
      </c>
      <c r="F524">
        <v>719</v>
      </c>
      <c r="G524">
        <v>1990.4</v>
      </c>
    </row>
    <row r="525" spans="1:7">
      <c r="A525">
        <v>318</v>
      </c>
      <c r="B525">
        <v>4.0599999999999996</v>
      </c>
      <c r="C525">
        <v>13</v>
      </c>
      <c r="D525">
        <v>5</v>
      </c>
      <c r="E525">
        <v>52.21</v>
      </c>
      <c r="F525">
        <v>515</v>
      </c>
      <c r="G525">
        <v>897.27</v>
      </c>
    </row>
    <row r="526" spans="1:7">
      <c r="A526">
        <v>419</v>
      </c>
      <c r="B526">
        <v>9.48</v>
      </c>
      <c r="C526">
        <v>10</v>
      </c>
      <c r="D526">
        <v>2</v>
      </c>
      <c r="E526">
        <v>237.27</v>
      </c>
      <c r="F526">
        <v>923</v>
      </c>
      <c r="G526">
        <v>3809.66</v>
      </c>
    </row>
    <row r="527" spans="1:7">
      <c r="A527">
        <v>173</v>
      </c>
      <c r="B527">
        <v>3.37</v>
      </c>
      <c r="C527">
        <v>9</v>
      </c>
      <c r="D527">
        <v>7</v>
      </c>
      <c r="E527">
        <v>95.25</v>
      </c>
      <c r="F527">
        <v>700</v>
      </c>
      <c r="G527">
        <v>626.48</v>
      </c>
    </row>
    <row r="528" spans="1:7">
      <c r="A528">
        <v>155</v>
      </c>
      <c r="B528">
        <v>8.6300000000000008</v>
      </c>
      <c r="C528">
        <v>17</v>
      </c>
      <c r="D528">
        <v>6</v>
      </c>
      <c r="E528">
        <v>175.36</v>
      </c>
      <c r="F528">
        <v>270</v>
      </c>
      <c r="G528">
        <v>1662</v>
      </c>
    </row>
    <row r="529" spans="1:7">
      <c r="A529">
        <v>207</v>
      </c>
      <c r="B529">
        <v>5.35</v>
      </c>
      <c r="C529">
        <v>12</v>
      </c>
      <c r="D529">
        <v>11</v>
      </c>
      <c r="E529">
        <v>18.86</v>
      </c>
      <c r="F529">
        <v>322</v>
      </c>
      <c r="G529">
        <v>1128.9000000000001</v>
      </c>
    </row>
    <row r="530" spans="1:7">
      <c r="A530">
        <v>196</v>
      </c>
      <c r="B530">
        <v>9.08</v>
      </c>
      <c r="C530">
        <v>10</v>
      </c>
      <c r="D530">
        <v>7</v>
      </c>
      <c r="E530">
        <v>206.16</v>
      </c>
      <c r="F530">
        <v>203</v>
      </c>
      <c r="G530">
        <v>1955.26</v>
      </c>
    </row>
    <row r="531" spans="1:7">
      <c r="A531">
        <v>194</v>
      </c>
      <c r="B531">
        <v>9.01</v>
      </c>
      <c r="C531">
        <v>12</v>
      </c>
      <c r="D531">
        <v>4</v>
      </c>
      <c r="E531">
        <v>279.44</v>
      </c>
      <c r="F531">
        <v>298</v>
      </c>
      <c r="G531">
        <v>1876.15</v>
      </c>
    </row>
    <row r="532" spans="1:7">
      <c r="A532">
        <v>169</v>
      </c>
      <c r="B532">
        <v>8.5399999999999991</v>
      </c>
      <c r="C532">
        <v>17</v>
      </c>
      <c r="D532">
        <v>3</v>
      </c>
      <c r="E532">
        <v>313.60000000000002</v>
      </c>
      <c r="F532">
        <v>328</v>
      </c>
      <c r="G532">
        <v>1372.91</v>
      </c>
    </row>
    <row r="533" spans="1:7">
      <c r="A533">
        <v>368</v>
      </c>
      <c r="B533">
        <v>8.43</v>
      </c>
      <c r="C533">
        <v>6</v>
      </c>
      <c r="D533">
        <v>7</v>
      </c>
      <c r="E533">
        <v>335.11</v>
      </c>
      <c r="F533">
        <v>489</v>
      </c>
      <c r="G533">
        <v>2910.33</v>
      </c>
    </row>
    <row r="534" spans="1:7">
      <c r="A534">
        <v>324</v>
      </c>
      <c r="B534">
        <v>4.79</v>
      </c>
      <c r="C534">
        <v>6</v>
      </c>
      <c r="D534">
        <v>14</v>
      </c>
      <c r="E534">
        <v>419.78</v>
      </c>
      <c r="F534">
        <v>997</v>
      </c>
      <c r="G534">
        <v>1693.69</v>
      </c>
    </row>
    <row r="535" spans="1:7">
      <c r="A535">
        <v>141</v>
      </c>
      <c r="B535">
        <v>3.11</v>
      </c>
      <c r="C535">
        <v>15</v>
      </c>
      <c r="D535">
        <v>2</v>
      </c>
      <c r="E535">
        <v>115.58</v>
      </c>
      <c r="F535">
        <v>865</v>
      </c>
      <c r="G535">
        <v>509.63</v>
      </c>
    </row>
    <row r="536" spans="1:7">
      <c r="A536">
        <v>107</v>
      </c>
      <c r="B536">
        <v>5.52</v>
      </c>
      <c r="C536">
        <v>8</v>
      </c>
      <c r="D536">
        <v>8</v>
      </c>
      <c r="E536">
        <v>69.040000000000006</v>
      </c>
      <c r="F536">
        <v>325</v>
      </c>
      <c r="G536">
        <v>833.94</v>
      </c>
    </row>
    <row r="537" spans="1:7">
      <c r="A537">
        <v>488</v>
      </c>
      <c r="B537">
        <v>3.8</v>
      </c>
      <c r="C537">
        <v>16</v>
      </c>
      <c r="D537">
        <v>8</v>
      </c>
      <c r="E537">
        <v>427.25</v>
      </c>
      <c r="F537">
        <v>563</v>
      </c>
      <c r="G537">
        <v>2503.25</v>
      </c>
    </row>
    <row r="538" spans="1:7">
      <c r="A538">
        <v>395</v>
      </c>
      <c r="B538">
        <v>7.71</v>
      </c>
      <c r="C538">
        <v>7</v>
      </c>
      <c r="D538">
        <v>11</v>
      </c>
      <c r="E538">
        <v>86.74</v>
      </c>
      <c r="F538">
        <v>137</v>
      </c>
      <c r="G538">
        <v>3029.76</v>
      </c>
    </row>
    <row r="539" spans="1:7">
      <c r="A539">
        <v>278</v>
      </c>
      <c r="B539">
        <v>5.0999999999999996</v>
      </c>
      <c r="C539">
        <v>7</v>
      </c>
      <c r="D539">
        <v>14</v>
      </c>
      <c r="E539">
        <v>487.63</v>
      </c>
      <c r="F539">
        <v>848</v>
      </c>
      <c r="G539">
        <v>1904.45</v>
      </c>
    </row>
    <row r="540" spans="1:7">
      <c r="A540">
        <v>166</v>
      </c>
      <c r="B540">
        <v>9.82</v>
      </c>
      <c r="C540">
        <v>12</v>
      </c>
      <c r="D540">
        <v>8</v>
      </c>
      <c r="E540">
        <v>422.84</v>
      </c>
      <c r="F540">
        <v>972</v>
      </c>
      <c r="G540">
        <v>2330.2199999999998</v>
      </c>
    </row>
    <row r="541" spans="1:7">
      <c r="A541">
        <v>367</v>
      </c>
      <c r="B541">
        <v>7.31</v>
      </c>
      <c r="C541">
        <v>17</v>
      </c>
      <c r="D541">
        <v>13</v>
      </c>
      <c r="E541">
        <v>255.43</v>
      </c>
      <c r="F541">
        <v>691</v>
      </c>
      <c r="G541">
        <v>2611.42</v>
      </c>
    </row>
    <row r="542" spans="1:7">
      <c r="A542">
        <v>328</v>
      </c>
      <c r="B542">
        <v>8.67</v>
      </c>
      <c r="C542">
        <v>15</v>
      </c>
      <c r="D542">
        <v>12</v>
      </c>
      <c r="E542">
        <v>490.9</v>
      </c>
      <c r="F542">
        <v>554</v>
      </c>
      <c r="G542">
        <v>3466.41</v>
      </c>
    </row>
    <row r="543" spans="1:7">
      <c r="A543">
        <v>176</v>
      </c>
      <c r="B543">
        <v>3.49</v>
      </c>
      <c r="C543">
        <v>7</v>
      </c>
      <c r="D543">
        <v>11</v>
      </c>
      <c r="E543">
        <v>57.71</v>
      </c>
      <c r="F543">
        <v>639</v>
      </c>
      <c r="G543">
        <v>304.47000000000003</v>
      </c>
    </row>
    <row r="544" spans="1:7">
      <c r="A544">
        <v>442</v>
      </c>
      <c r="B544">
        <v>8.9700000000000006</v>
      </c>
      <c r="C544">
        <v>16</v>
      </c>
      <c r="D544">
        <v>2</v>
      </c>
      <c r="E544">
        <v>158.5</v>
      </c>
      <c r="F544">
        <v>821</v>
      </c>
      <c r="G544">
        <v>3570.59</v>
      </c>
    </row>
    <row r="545" spans="1:7">
      <c r="A545">
        <v>445</v>
      </c>
      <c r="B545">
        <v>9.42</v>
      </c>
      <c r="C545">
        <v>9</v>
      </c>
      <c r="D545">
        <v>5</v>
      </c>
      <c r="E545">
        <v>322.73</v>
      </c>
      <c r="F545">
        <v>290</v>
      </c>
      <c r="G545">
        <v>4587.33</v>
      </c>
    </row>
    <row r="546" spans="1:7">
      <c r="A546">
        <v>178</v>
      </c>
      <c r="B546">
        <v>6.15</v>
      </c>
      <c r="C546">
        <v>7</v>
      </c>
      <c r="D546">
        <v>14</v>
      </c>
      <c r="E546">
        <v>181.5</v>
      </c>
      <c r="F546">
        <v>702</v>
      </c>
      <c r="G546">
        <v>1216.71</v>
      </c>
    </row>
    <row r="547" spans="1:7">
      <c r="A547">
        <v>107</v>
      </c>
      <c r="B547">
        <v>7.05</v>
      </c>
      <c r="C547">
        <v>11</v>
      </c>
      <c r="D547">
        <v>8</v>
      </c>
      <c r="E547">
        <v>464.9</v>
      </c>
      <c r="F547">
        <v>789</v>
      </c>
      <c r="G547">
        <v>1240.07</v>
      </c>
    </row>
    <row r="548" spans="1:7">
      <c r="A548">
        <v>171</v>
      </c>
      <c r="B548">
        <v>8.24</v>
      </c>
      <c r="C548">
        <v>13</v>
      </c>
      <c r="D548">
        <v>12</v>
      </c>
      <c r="E548">
        <v>42.16</v>
      </c>
      <c r="F548">
        <v>724</v>
      </c>
      <c r="G548">
        <v>1551.93</v>
      </c>
    </row>
    <row r="549" spans="1:7">
      <c r="A549">
        <v>50</v>
      </c>
      <c r="B549">
        <v>3.81</v>
      </c>
      <c r="C549">
        <v>15</v>
      </c>
      <c r="D549">
        <v>10</v>
      </c>
      <c r="E549">
        <v>279.20999999999998</v>
      </c>
      <c r="F549">
        <v>285</v>
      </c>
      <c r="G549">
        <v>833.74</v>
      </c>
    </row>
    <row r="550" spans="1:7">
      <c r="A550">
        <v>288</v>
      </c>
      <c r="B550">
        <v>6.27</v>
      </c>
      <c r="C550">
        <v>9</v>
      </c>
      <c r="D550">
        <v>6</v>
      </c>
      <c r="E550">
        <v>299.52</v>
      </c>
      <c r="F550">
        <v>177</v>
      </c>
      <c r="G550">
        <v>1987.81</v>
      </c>
    </row>
    <row r="551" spans="1:7">
      <c r="A551">
        <v>339</v>
      </c>
      <c r="B551">
        <v>5.49</v>
      </c>
      <c r="C551">
        <v>10</v>
      </c>
      <c r="D551">
        <v>14</v>
      </c>
      <c r="E551">
        <v>329.84</v>
      </c>
      <c r="F551">
        <v>552</v>
      </c>
      <c r="G551">
        <v>2225.4499999999998</v>
      </c>
    </row>
    <row r="552" spans="1:7">
      <c r="A552">
        <v>145</v>
      </c>
      <c r="B552">
        <v>3.6</v>
      </c>
      <c r="C552">
        <v>9</v>
      </c>
      <c r="D552">
        <v>3</v>
      </c>
      <c r="E552">
        <v>135.28</v>
      </c>
      <c r="F552">
        <v>249</v>
      </c>
      <c r="G552">
        <v>700.1</v>
      </c>
    </row>
    <row r="553" spans="1:7">
      <c r="A553">
        <v>175</v>
      </c>
      <c r="B553">
        <v>5.26</v>
      </c>
      <c r="C553">
        <v>8</v>
      </c>
      <c r="D553">
        <v>8</v>
      </c>
      <c r="E553">
        <v>188.64</v>
      </c>
      <c r="F553">
        <v>951</v>
      </c>
      <c r="G553">
        <v>545.99</v>
      </c>
    </row>
    <row r="554" spans="1:7">
      <c r="A554">
        <v>167</v>
      </c>
      <c r="B554">
        <v>3.01</v>
      </c>
      <c r="C554">
        <v>10</v>
      </c>
      <c r="D554">
        <v>11</v>
      </c>
      <c r="E554">
        <v>423.4</v>
      </c>
      <c r="F554">
        <v>592</v>
      </c>
      <c r="G554">
        <v>808.33</v>
      </c>
    </row>
    <row r="555" spans="1:7">
      <c r="A555">
        <v>97</v>
      </c>
      <c r="B555">
        <v>2.69</v>
      </c>
      <c r="C555">
        <v>14</v>
      </c>
      <c r="D555">
        <v>2</v>
      </c>
      <c r="E555">
        <v>105.52</v>
      </c>
      <c r="F555">
        <v>551</v>
      </c>
      <c r="G555">
        <v>581.57000000000005</v>
      </c>
    </row>
    <row r="556" spans="1:7">
      <c r="A556">
        <v>138</v>
      </c>
      <c r="B556">
        <v>3.51</v>
      </c>
      <c r="C556">
        <v>13</v>
      </c>
      <c r="D556">
        <v>8</v>
      </c>
      <c r="E556">
        <v>415.17</v>
      </c>
      <c r="F556">
        <v>699</v>
      </c>
      <c r="G556">
        <v>892.18</v>
      </c>
    </row>
    <row r="557" spans="1:7">
      <c r="A557">
        <v>286</v>
      </c>
      <c r="B557">
        <v>9.7200000000000006</v>
      </c>
      <c r="C557">
        <v>13</v>
      </c>
      <c r="D557">
        <v>7</v>
      </c>
      <c r="E557">
        <v>285.7</v>
      </c>
      <c r="F557">
        <v>541</v>
      </c>
      <c r="G557">
        <v>3036.45</v>
      </c>
    </row>
    <row r="558" spans="1:7">
      <c r="A558">
        <v>422</v>
      </c>
      <c r="B558">
        <v>6.62</v>
      </c>
      <c r="C558">
        <v>13</v>
      </c>
      <c r="D558">
        <v>8</v>
      </c>
      <c r="E558">
        <v>383.47</v>
      </c>
      <c r="F558">
        <v>70</v>
      </c>
      <c r="G558">
        <v>3142.09</v>
      </c>
    </row>
    <row r="559" spans="1:7">
      <c r="A559">
        <v>434</v>
      </c>
      <c r="B559">
        <v>9.74</v>
      </c>
      <c r="C559">
        <v>17</v>
      </c>
      <c r="D559">
        <v>14</v>
      </c>
      <c r="E559">
        <v>359.67</v>
      </c>
      <c r="F559">
        <v>283</v>
      </c>
      <c r="G559">
        <v>4587.04</v>
      </c>
    </row>
    <row r="560" spans="1:7">
      <c r="A560">
        <v>321</v>
      </c>
      <c r="B560">
        <v>5.74</v>
      </c>
      <c r="C560">
        <v>13</v>
      </c>
      <c r="D560">
        <v>11</v>
      </c>
      <c r="E560">
        <v>111.68</v>
      </c>
      <c r="F560">
        <v>763</v>
      </c>
      <c r="G560">
        <v>1553.05</v>
      </c>
    </row>
    <row r="561" spans="1:7">
      <c r="A561">
        <v>238</v>
      </c>
      <c r="B561">
        <v>4.84</v>
      </c>
      <c r="C561">
        <v>12</v>
      </c>
      <c r="D561">
        <v>4</v>
      </c>
      <c r="E561">
        <v>288.72000000000003</v>
      </c>
      <c r="F561">
        <v>840</v>
      </c>
      <c r="G561">
        <v>1548.65</v>
      </c>
    </row>
    <row r="562" spans="1:7">
      <c r="A562">
        <v>241</v>
      </c>
      <c r="B562">
        <v>6.3</v>
      </c>
      <c r="C562">
        <v>13</v>
      </c>
      <c r="D562">
        <v>4</v>
      </c>
      <c r="E562">
        <v>435.18</v>
      </c>
      <c r="F562">
        <v>692</v>
      </c>
      <c r="G562">
        <v>2006.16</v>
      </c>
    </row>
    <row r="563" spans="1:7">
      <c r="A563">
        <v>496</v>
      </c>
      <c r="B563">
        <v>5.8</v>
      </c>
      <c r="C563">
        <v>16</v>
      </c>
      <c r="D563">
        <v>8</v>
      </c>
      <c r="E563">
        <v>221.74</v>
      </c>
      <c r="F563">
        <v>465</v>
      </c>
      <c r="G563">
        <v>2763.78</v>
      </c>
    </row>
    <row r="564" spans="1:7">
      <c r="A564">
        <v>118</v>
      </c>
      <c r="B564">
        <v>3.29</v>
      </c>
      <c r="C564">
        <v>13</v>
      </c>
      <c r="D564">
        <v>14</v>
      </c>
      <c r="E564">
        <v>483.63</v>
      </c>
      <c r="F564">
        <v>197</v>
      </c>
      <c r="G564">
        <v>915.48</v>
      </c>
    </row>
    <row r="565" spans="1:7">
      <c r="A565">
        <v>327</v>
      </c>
      <c r="B565">
        <v>7.31</v>
      </c>
      <c r="C565">
        <v>13</v>
      </c>
      <c r="D565">
        <v>3</v>
      </c>
      <c r="E565">
        <v>231.59</v>
      </c>
      <c r="F565">
        <v>78</v>
      </c>
      <c r="G565">
        <v>2544.21</v>
      </c>
    </row>
    <row r="566" spans="1:7">
      <c r="A566">
        <v>398</v>
      </c>
      <c r="B566">
        <v>4.12</v>
      </c>
      <c r="C566">
        <v>17</v>
      </c>
      <c r="D566">
        <v>2</v>
      </c>
      <c r="E566">
        <v>79.959999999999994</v>
      </c>
      <c r="F566">
        <v>410</v>
      </c>
      <c r="G566">
        <v>1721.66</v>
      </c>
    </row>
    <row r="567" spans="1:7">
      <c r="A567">
        <v>296</v>
      </c>
      <c r="B567">
        <v>7.15</v>
      </c>
      <c r="C567">
        <v>15</v>
      </c>
      <c r="D567">
        <v>10</v>
      </c>
      <c r="E567">
        <v>200.82</v>
      </c>
      <c r="F567">
        <v>357</v>
      </c>
      <c r="G567">
        <v>2218.71</v>
      </c>
    </row>
    <row r="568" spans="1:7">
      <c r="A568">
        <v>125</v>
      </c>
      <c r="B568">
        <v>7.38</v>
      </c>
      <c r="C568">
        <v>12</v>
      </c>
      <c r="D568">
        <v>10</v>
      </c>
      <c r="E568">
        <v>476.33</v>
      </c>
      <c r="F568">
        <v>932</v>
      </c>
      <c r="G568">
        <v>1563.69</v>
      </c>
    </row>
    <row r="569" spans="1:7">
      <c r="A569">
        <v>203</v>
      </c>
      <c r="B569">
        <v>3.64</v>
      </c>
      <c r="C569">
        <v>17</v>
      </c>
      <c r="D569">
        <v>8</v>
      </c>
      <c r="E569">
        <v>166.66</v>
      </c>
      <c r="F569">
        <v>991</v>
      </c>
      <c r="G569">
        <v>815.32</v>
      </c>
    </row>
    <row r="570" spans="1:7">
      <c r="A570">
        <v>193</v>
      </c>
      <c r="B570">
        <v>2.96</v>
      </c>
      <c r="C570">
        <v>6</v>
      </c>
      <c r="D570">
        <v>8</v>
      </c>
      <c r="E570">
        <v>435.37</v>
      </c>
      <c r="F570">
        <v>211</v>
      </c>
      <c r="G570">
        <v>1080.77</v>
      </c>
    </row>
    <row r="571" spans="1:7">
      <c r="A571">
        <v>484</v>
      </c>
      <c r="B571">
        <v>8.36</v>
      </c>
      <c r="C571">
        <v>9</v>
      </c>
      <c r="D571">
        <v>4</v>
      </c>
      <c r="E571">
        <v>441.81</v>
      </c>
      <c r="F571">
        <v>918</v>
      </c>
      <c r="G571">
        <v>4145.84</v>
      </c>
    </row>
    <row r="572" spans="1:7">
      <c r="A572">
        <v>135</v>
      </c>
      <c r="B572">
        <v>5.95</v>
      </c>
      <c r="C572">
        <v>9</v>
      </c>
      <c r="D572">
        <v>11</v>
      </c>
      <c r="E572">
        <v>181.59</v>
      </c>
      <c r="F572">
        <v>901</v>
      </c>
      <c r="G572">
        <v>891.59</v>
      </c>
    </row>
    <row r="573" spans="1:7">
      <c r="A573">
        <v>234</v>
      </c>
      <c r="B573">
        <v>2.94</v>
      </c>
      <c r="C573">
        <v>10</v>
      </c>
      <c r="D573">
        <v>3</v>
      </c>
      <c r="E573">
        <v>50.8</v>
      </c>
      <c r="F573">
        <v>110</v>
      </c>
      <c r="G573">
        <v>814.3</v>
      </c>
    </row>
    <row r="574" spans="1:7">
      <c r="A574">
        <v>334</v>
      </c>
      <c r="B574">
        <v>9.9600000000000009</v>
      </c>
      <c r="C574">
        <v>15</v>
      </c>
      <c r="D574">
        <v>12</v>
      </c>
      <c r="E574">
        <v>365.03</v>
      </c>
      <c r="F574">
        <v>174</v>
      </c>
      <c r="G574">
        <v>3682.8</v>
      </c>
    </row>
    <row r="575" spans="1:7">
      <c r="A575">
        <v>269</v>
      </c>
      <c r="B575">
        <v>2.93</v>
      </c>
      <c r="C575">
        <v>11</v>
      </c>
      <c r="D575">
        <v>8</v>
      </c>
      <c r="E575">
        <v>162.63999999999999</v>
      </c>
      <c r="F575">
        <v>505</v>
      </c>
      <c r="G575">
        <v>698.14</v>
      </c>
    </row>
    <row r="576" spans="1:7">
      <c r="A576">
        <v>118</v>
      </c>
      <c r="B576">
        <v>7.71</v>
      </c>
      <c r="C576">
        <v>9</v>
      </c>
      <c r="D576">
        <v>10</v>
      </c>
      <c r="E576">
        <v>393.63</v>
      </c>
      <c r="F576">
        <v>120</v>
      </c>
      <c r="G576">
        <v>1229.96</v>
      </c>
    </row>
    <row r="577" spans="1:7">
      <c r="A577">
        <v>96</v>
      </c>
      <c r="B577">
        <v>9.8800000000000008</v>
      </c>
      <c r="C577">
        <v>7</v>
      </c>
      <c r="D577">
        <v>2</v>
      </c>
      <c r="E577">
        <v>226.9</v>
      </c>
      <c r="F577">
        <v>887</v>
      </c>
      <c r="G577">
        <v>1051.9000000000001</v>
      </c>
    </row>
    <row r="578" spans="1:7">
      <c r="A578">
        <v>143</v>
      </c>
      <c r="B578">
        <v>4.29</v>
      </c>
      <c r="C578">
        <v>11</v>
      </c>
      <c r="D578">
        <v>14</v>
      </c>
      <c r="E578">
        <v>247.78</v>
      </c>
      <c r="F578">
        <v>956</v>
      </c>
      <c r="G578">
        <v>910.99</v>
      </c>
    </row>
    <row r="579" spans="1:7">
      <c r="A579">
        <v>287</v>
      </c>
      <c r="B579">
        <v>3.57</v>
      </c>
      <c r="C579">
        <v>13</v>
      </c>
      <c r="D579">
        <v>5</v>
      </c>
      <c r="E579">
        <v>391.18</v>
      </c>
      <c r="F579">
        <v>925</v>
      </c>
      <c r="G579">
        <v>1172.27</v>
      </c>
    </row>
    <row r="580" spans="1:7">
      <c r="A580">
        <v>495</v>
      </c>
      <c r="B580">
        <v>3.41</v>
      </c>
      <c r="C580">
        <v>13</v>
      </c>
      <c r="D580">
        <v>7</v>
      </c>
      <c r="E580">
        <v>197.36</v>
      </c>
      <c r="F580">
        <v>515</v>
      </c>
      <c r="G580">
        <v>1639.41</v>
      </c>
    </row>
    <row r="581" spans="1:7">
      <c r="A581">
        <v>253</v>
      </c>
      <c r="B581">
        <v>4.7699999999999996</v>
      </c>
      <c r="C581">
        <v>12</v>
      </c>
      <c r="D581">
        <v>8</v>
      </c>
      <c r="E581">
        <v>227.13</v>
      </c>
      <c r="F581">
        <v>292</v>
      </c>
      <c r="G581">
        <v>1149.71</v>
      </c>
    </row>
    <row r="582" spans="1:7">
      <c r="A582">
        <v>449</v>
      </c>
      <c r="B582">
        <v>3.26</v>
      </c>
      <c r="C582">
        <v>11</v>
      </c>
      <c r="D582">
        <v>11</v>
      </c>
      <c r="E582">
        <v>194.33</v>
      </c>
      <c r="F582">
        <v>539</v>
      </c>
      <c r="G582">
        <v>1688.96</v>
      </c>
    </row>
    <row r="583" spans="1:7">
      <c r="A583">
        <v>267</v>
      </c>
      <c r="B583">
        <v>7.69</v>
      </c>
      <c r="C583">
        <v>7</v>
      </c>
      <c r="D583">
        <v>8</v>
      </c>
      <c r="E583">
        <v>190</v>
      </c>
      <c r="F583">
        <v>810</v>
      </c>
      <c r="G583">
        <v>2126.9699999999998</v>
      </c>
    </row>
    <row r="584" spans="1:7">
      <c r="A584">
        <v>481</v>
      </c>
      <c r="B584">
        <v>2.97</v>
      </c>
      <c r="C584">
        <v>12</v>
      </c>
      <c r="D584">
        <v>11</v>
      </c>
      <c r="E584">
        <v>267.70999999999998</v>
      </c>
      <c r="F584">
        <v>270</v>
      </c>
      <c r="G584">
        <v>1594.77</v>
      </c>
    </row>
    <row r="585" spans="1:7">
      <c r="A585">
        <v>390</v>
      </c>
      <c r="B585">
        <v>6.32</v>
      </c>
      <c r="C585">
        <v>16</v>
      </c>
      <c r="D585">
        <v>3</v>
      </c>
      <c r="E585">
        <v>406.31</v>
      </c>
      <c r="F585">
        <v>522</v>
      </c>
      <c r="G585">
        <v>2615.13</v>
      </c>
    </row>
    <row r="586" spans="1:7">
      <c r="A586">
        <v>88</v>
      </c>
      <c r="B586">
        <v>9.98</v>
      </c>
      <c r="C586">
        <v>17</v>
      </c>
      <c r="D586">
        <v>5</v>
      </c>
      <c r="E586">
        <v>187.27</v>
      </c>
      <c r="F586">
        <v>582</v>
      </c>
      <c r="G586">
        <v>981.9</v>
      </c>
    </row>
    <row r="587" spans="1:7">
      <c r="A587">
        <v>149</v>
      </c>
      <c r="B587">
        <v>8.6</v>
      </c>
      <c r="C587">
        <v>10</v>
      </c>
      <c r="D587">
        <v>6</v>
      </c>
      <c r="E587">
        <v>266.88</v>
      </c>
      <c r="F587">
        <v>543</v>
      </c>
      <c r="G587">
        <v>1440.64</v>
      </c>
    </row>
    <row r="588" spans="1:7">
      <c r="A588">
        <v>338</v>
      </c>
      <c r="B588">
        <v>7.11</v>
      </c>
      <c r="C588">
        <v>11</v>
      </c>
      <c r="D588">
        <v>13</v>
      </c>
      <c r="E588">
        <v>338.66</v>
      </c>
      <c r="F588">
        <v>948</v>
      </c>
      <c r="G588">
        <v>2997.79</v>
      </c>
    </row>
    <row r="589" spans="1:7">
      <c r="A589">
        <v>303</v>
      </c>
      <c r="B589">
        <v>4.8</v>
      </c>
      <c r="C589">
        <v>15</v>
      </c>
      <c r="D589">
        <v>2</v>
      </c>
      <c r="E589">
        <v>142.03</v>
      </c>
      <c r="F589">
        <v>131</v>
      </c>
      <c r="G589">
        <v>1721.41</v>
      </c>
    </row>
    <row r="590" spans="1:7">
      <c r="A590">
        <v>271</v>
      </c>
      <c r="B590">
        <v>7.18</v>
      </c>
      <c r="C590">
        <v>13</v>
      </c>
      <c r="D590">
        <v>2</v>
      </c>
      <c r="E590">
        <v>145.99</v>
      </c>
      <c r="F590">
        <v>905</v>
      </c>
      <c r="G590">
        <v>1832.05</v>
      </c>
    </row>
    <row r="591" spans="1:7">
      <c r="A591">
        <v>406</v>
      </c>
      <c r="B591">
        <v>6.45</v>
      </c>
      <c r="C591">
        <v>13</v>
      </c>
      <c r="D591">
        <v>11</v>
      </c>
      <c r="E591">
        <v>467.37</v>
      </c>
      <c r="F591">
        <v>928</v>
      </c>
      <c r="G591">
        <v>3090.92</v>
      </c>
    </row>
    <row r="592" spans="1:7">
      <c r="A592">
        <v>72</v>
      </c>
      <c r="B592">
        <v>5.7</v>
      </c>
      <c r="C592">
        <v>8</v>
      </c>
      <c r="D592">
        <v>4</v>
      </c>
      <c r="E592">
        <v>364.53</v>
      </c>
      <c r="F592">
        <v>571</v>
      </c>
      <c r="G592">
        <v>1105</v>
      </c>
    </row>
    <row r="593" spans="1:7">
      <c r="A593">
        <v>299</v>
      </c>
      <c r="B593">
        <v>3.48</v>
      </c>
      <c r="C593">
        <v>17</v>
      </c>
      <c r="D593">
        <v>11</v>
      </c>
      <c r="E593">
        <v>292.82</v>
      </c>
      <c r="F593">
        <v>972</v>
      </c>
      <c r="G593">
        <v>1237.5</v>
      </c>
    </row>
    <row r="594" spans="1:7">
      <c r="A594">
        <v>59</v>
      </c>
      <c r="B594">
        <v>9.15</v>
      </c>
      <c r="C594">
        <v>17</v>
      </c>
      <c r="D594">
        <v>4</v>
      </c>
      <c r="E594">
        <v>327.38</v>
      </c>
      <c r="F594">
        <v>61</v>
      </c>
      <c r="G594">
        <v>693.51</v>
      </c>
    </row>
    <row r="595" spans="1:7">
      <c r="A595">
        <v>295</v>
      </c>
      <c r="B595">
        <v>5.87</v>
      </c>
      <c r="C595">
        <v>12</v>
      </c>
      <c r="D595">
        <v>13</v>
      </c>
      <c r="E595">
        <v>24.36</v>
      </c>
      <c r="F595">
        <v>312</v>
      </c>
      <c r="G595">
        <v>1235.6500000000001</v>
      </c>
    </row>
    <row r="596" spans="1:7">
      <c r="A596">
        <v>374</v>
      </c>
      <c r="B596">
        <v>3.96</v>
      </c>
      <c r="C596">
        <v>6</v>
      </c>
      <c r="D596">
        <v>9</v>
      </c>
      <c r="E596">
        <v>312.87</v>
      </c>
      <c r="F596">
        <v>706</v>
      </c>
      <c r="G596">
        <v>2056.69</v>
      </c>
    </row>
    <row r="597" spans="1:7">
      <c r="A597">
        <v>149</v>
      </c>
      <c r="B597">
        <v>5.26</v>
      </c>
      <c r="C597">
        <v>6</v>
      </c>
      <c r="D597">
        <v>10</v>
      </c>
      <c r="E597">
        <v>259.66000000000003</v>
      </c>
      <c r="F597">
        <v>498</v>
      </c>
      <c r="G597">
        <v>1056.6400000000001</v>
      </c>
    </row>
    <row r="598" spans="1:7">
      <c r="A598">
        <v>339</v>
      </c>
      <c r="B598">
        <v>5.61</v>
      </c>
      <c r="C598">
        <v>12</v>
      </c>
      <c r="D598">
        <v>12</v>
      </c>
      <c r="E598">
        <v>277.42</v>
      </c>
      <c r="F598">
        <v>241</v>
      </c>
      <c r="G598">
        <v>2186.0100000000002</v>
      </c>
    </row>
    <row r="599" spans="1:7">
      <c r="A599">
        <v>229</v>
      </c>
      <c r="B599">
        <v>8.7100000000000009</v>
      </c>
      <c r="C599">
        <v>15</v>
      </c>
      <c r="D599">
        <v>13</v>
      </c>
      <c r="E599">
        <v>186.12</v>
      </c>
      <c r="F599">
        <v>811</v>
      </c>
      <c r="G599">
        <v>1959.46</v>
      </c>
    </row>
    <row r="600" spans="1:7">
      <c r="A600">
        <v>272</v>
      </c>
      <c r="B600">
        <v>8</v>
      </c>
      <c r="C600">
        <v>14</v>
      </c>
      <c r="D600">
        <v>2</v>
      </c>
      <c r="E600">
        <v>49.92</v>
      </c>
      <c r="F600">
        <v>163</v>
      </c>
      <c r="G600">
        <v>1779.7</v>
      </c>
    </row>
    <row r="601" spans="1:7">
      <c r="A601">
        <v>443</v>
      </c>
      <c r="B601">
        <v>8.27</v>
      </c>
      <c r="C601">
        <v>12</v>
      </c>
      <c r="D601">
        <v>12</v>
      </c>
      <c r="E601">
        <v>104.74</v>
      </c>
      <c r="F601">
        <v>75</v>
      </c>
      <c r="G601">
        <v>3238.1</v>
      </c>
    </row>
    <row r="602" spans="1:7">
      <c r="A602">
        <v>299</v>
      </c>
      <c r="B602">
        <v>2.58</v>
      </c>
      <c r="C602">
        <v>15</v>
      </c>
      <c r="D602">
        <v>3</v>
      </c>
      <c r="E602">
        <v>475.86</v>
      </c>
      <c r="F602">
        <v>832</v>
      </c>
      <c r="G602">
        <v>1139.8599999999999</v>
      </c>
    </row>
    <row r="603" spans="1:7">
      <c r="A603">
        <v>196</v>
      </c>
      <c r="B603">
        <v>5.62</v>
      </c>
      <c r="C603">
        <v>10</v>
      </c>
      <c r="D603">
        <v>11</v>
      </c>
      <c r="E603">
        <v>210.26</v>
      </c>
      <c r="F603">
        <v>548</v>
      </c>
      <c r="G603">
        <v>1476.76</v>
      </c>
    </row>
    <row r="604" spans="1:7">
      <c r="A604">
        <v>491</v>
      </c>
      <c r="B604">
        <v>6.11</v>
      </c>
      <c r="C604">
        <v>13</v>
      </c>
      <c r="D604">
        <v>3</v>
      </c>
      <c r="E604">
        <v>238.67</v>
      </c>
      <c r="F604">
        <v>557</v>
      </c>
      <c r="G604">
        <v>3356.53</v>
      </c>
    </row>
    <row r="605" spans="1:7">
      <c r="A605">
        <v>145</v>
      </c>
      <c r="B605">
        <v>2.64</v>
      </c>
      <c r="C605">
        <v>7</v>
      </c>
      <c r="D605">
        <v>5</v>
      </c>
      <c r="E605">
        <v>35.83</v>
      </c>
      <c r="F605">
        <v>594</v>
      </c>
      <c r="G605">
        <v>405.71</v>
      </c>
    </row>
    <row r="606" spans="1:7">
      <c r="A606">
        <v>306</v>
      </c>
      <c r="B606">
        <v>4.45</v>
      </c>
      <c r="C606">
        <v>14</v>
      </c>
      <c r="D606">
        <v>3</v>
      </c>
      <c r="E606">
        <v>28.41</v>
      </c>
      <c r="F606">
        <v>111</v>
      </c>
      <c r="G606">
        <v>964.59</v>
      </c>
    </row>
    <row r="607" spans="1:7">
      <c r="A607">
        <v>374</v>
      </c>
      <c r="B607">
        <v>8.1999999999999993</v>
      </c>
      <c r="C607">
        <v>11</v>
      </c>
      <c r="D607">
        <v>8</v>
      </c>
      <c r="E607">
        <v>361.42</v>
      </c>
      <c r="F607">
        <v>278</v>
      </c>
      <c r="G607">
        <v>3401.57</v>
      </c>
    </row>
    <row r="608" spans="1:7">
      <c r="A608">
        <v>53</v>
      </c>
      <c r="B608">
        <v>3.53</v>
      </c>
      <c r="C608">
        <v>14</v>
      </c>
      <c r="D608">
        <v>14</v>
      </c>
      <c r="E608">
        <v>273.67</v>
      </c>
      <c r="F608">
        <v>864</v>
      </c>
      <c r="G608">
        <v>831.88</v>
      </c>
    </row>
    <row r="609" spans="1:7">
      <c r="A609">
        <v>65</v>
      </c>
      <c r="B609">
        <v>6.51</v>
      </c>
      <c r="C609">
        <v>7</v>
      </c>
      <c r="D609">
        <v>10</v>
      </c>
      <c r="E609">
        <v>259.27</v>
      </c>
      <c r="F609">
        <v>656</v>
      </c>
      <c r="G609">
        <v>964.07</v>
      </c>
    </row>
    <row r="610" spans="1:7">
      <c r="A610">
        <v>329</v>
      </c>
      <c r="B610">
        <v>4.1100000000000003</v>
      </c>
      <c r="C610">
        <v>8</v>
      </c>
      <c r="D610">
        <v>8</v>
      </c>
      <c r="E610">
        <v>129.13</v>
      </c>
      <c r="F610">
        <v>84</v>
      </c>
      <c r="G610">
        <v>1404.84</v>
      </c>
    </row>
    <row r="611" spans="1:7">
      <c r="A611">
        <v>385</v>
      </c>
      <c r="B611">
        <v>2.59</v>
      </c>
      <c r="C611">
        <v>17</v>
      </c>
      <c r="D611">
        <v>13</v>
      </c>
      <c r="E611">
        <v>374.93</v>
      </c>
      <c r="F611">
        <v>754</v>
      </c>
      <c r="G611">
        <v>1412.93</v>
      </c>
    </row>
    <row r="612" spans="1:7">
      <c r="A612">
        <v>296</v>
      </c>
      <c r="B612">
        <v>4.3099999999999996</v>
      </c>
      <c r="C612">
        <v>13</v>
      </c>
      <c r="D612">
        <v>7</v>
      </c>
      <c r="E612">
        <v>92.44</v>
      </c>
      <c r="F612">
        <v>505</v>
      </c>
      <c r="G612">
        <v>1279.4100000000001</v>
      </c>
    </row>
    <row r="613" spans="1:7">
      <c r="A613">
        <v>307</v>
      </c>
      <c r="B613">
        <v>9.82</v>
      </c>
      <c r="C613">
        <v>6</v>
      </c>
      <c r="D613">
        <v>11</v>
      </c>
      <c r="E613">
        <v>103.07</v>
      </c>
      <c r="F613">
        <v>637</v>
      </c>
      <c r="G613">
        <v>3112.92</v>
      </c>
    </row>
    <row r="614" spans="1:7">
      <c r="A614">
        <v>433</v>
      </c>
      <c r="B614">
        <v>8.51</v>
      </c>
      <c r="C614">
        <v>15</v>
      </c>
      <c r="D614">
        <v>2</v>
      </c>
      <c r="E614">
        <v>235.75</v>
      </c>
      <c r="F614">
        <v>940</v>
      </c>
      <c r="G614">
        <v>3822.05</v>
      </c>
    </row>
    <row r="615" spans="1:7">
      <c r="A615">
        <v>209</v>
      </c>
      <c r="B615">
        <v>9.6999999999999993</v>
      </c>
      <c r="C615">
        <v>12</v>
      </c>
      <c r="D615">
        <v>12</v>
      </c>
      <c r="E615">
        <v>150.28</v>
      </c>
      <c r="F615">
        <v>551</v>
      </c>
      <c r="G615">
        <v>1972.84</v>
      </c>
    </row>
    <row r="616" spans="1:7">
      <c r="A616">
        <v>389</v>
      </c>
      <c r="B616">
        <v>6.16</v>
      </c>
      <c r="C616">
        <v>12</v>
      </c>
      <c r="D616">
        <v>11</v>
      </c>
      <c r="E616">
        <v>131.26</v>
      </c>
      <c r="F616">
        <v>810</v>
      </c>
      <c r="G616">
        <v>2271.3200000000002</v>
      </c>
    </row>
    <row r="617" spans="1:7">
      <c r="A617">
        <v>201</v>
      </c>
      <c r="B617">
        <v>3.32</v>
      </c>
      <c r="C617">
        <v>6</v>
      </c>
      <c r="D617">
        <v>10</v>
      </c>
      <c r="E617">
        <v>326.17</v>
      </c>
      <c r="F617">
        <v>644</v>
      </c>
      <c r="G617">
        <v>993.5</v>
      </c>
    </row>
    <row r="618" spans="1:7">
      <c r="A618">
        <v>445</v>
      </c>
      <c r="B618">
        <v>6.61</v>
      </c>
      <c r="C618">
        <v>14</v>
      </c>
      <c r="D618">
        <v>6</v>
      </c>
      <c r="E618">
        <v>328.98</v>
      </c>
      <c r="F618">
        <v>74</v>
      </c>
      <c r="G618">
        <v>2927.85</v>
      </c>
    </row>
    <row r="619" spans="1:7">
      <c r="A619">
        <v>227</v>
      </c>
      <c r="B619">
        <v>5.91</v>
      </c>
      <c r="C619">
        <v>13</v>
      </c>
      <c r="D619">
        <v>12</v>
      </c>
      <c r="E619">
        <v>414.01</v>
      </c>
      <c r="F619">
        <v>618</v>
      </c>
      <c r="G619">
        <v>2098.8000000000002</v>
      </c>
    </row>
    <row r="620" spans="1:7">
      <c r="A620">
        <v>212</v>
      </c>
      <c r="B620">
        <v>8.83</v>
      </c>
      <c r="C620">
        <v>9</v>
      </c>
      <c r="D620">
        <v>6</v>
      </c>
      <c r="E620">
        <v>214.68</v>
      </c>
      <c r="F620">
        <v>81</v>
      </c>
      <c r="G620">
        <v>1849.22</v>
      </c>
    </row>
    <row r="621" spans="1:7">
      <c r="A621">
        <v>429</v>
      </c>
      <c r="B621">
        <v>3.24</v>
      </c>
      <c r="C621">
        <v>15</v>
      </c>
      <c r="D621">
        <v>7</v>
      </c>
      <c r="E621">
        <v>45.81</v>
      </c>
      <c r="F621">
        <v>880</v>
      </c>
      <c r="G621">
        <v>1417.73</v>
      </c>
    </row>
    <row r="622" spans="1:7">
      <c r="A622">
        <v>82</v>
      </c>
      <c r="B622">
        <v>6.16</v>
      </c>
      <c r="C622">
        <v>16</v>
      </c>
      <c r="D622">
        <v>10</v>
      </c>
      <c r="E622">
        <v>144.1</v>
      </c>
      <c r="F622">
        <v>61</v>
      </c>
      <c r="G622">
        <v>538.47</v>
      </c>
    </row>
    <row r="623" spans="1:7">
      <c r="A623">
        <v>466</v>
      </c>
      <c r="B623">
        <v>3.63</v>
      </c>
      <c r="C623">
        <v>10</v>
      </c>
      <c r="D623">
        <v>14</v>
      </c>
      <c r="E623">
        <v>490.2</v>
      </c>
      <c r="F623">
        <v>368</v>
      </c>
      <c r="G623">
        <v>2162.2800000000002</v>
      </c>
    </row>
    <row r="624" spans="1:7">
      <c r="A624">
        <v>494</v>
      </c>
      <c r="B624">
        <v>4.9400000000000004</v>
      </c>
      <c r="C624">
        <v>7</v>
      </c>
      <c r="D624">
        <v>9</v>
      </c>
      <c r="E624">
        <v>302.17</v>
      </c>
      <c r="F624">
        <v>894</v>
      </c>
      <c r="G624">
        <v>2626.8</v>
      </c>
    </row>
    <row r="625" spans="1:7">
      <c r="A625">
        <v>228</v>
      </c>
      <c r="B625">
        <v>8.0299999999999994</v>
      </c>
      <c r="C625">
        <v>14</v>
      </c>
      <c r="D625">
        <v>9</v>
      </c>
      <c r="E625">
        <v>357.77</v>
      </c>
      <c r="F625">
        <v>653</v>
      </c>
      <c r="G625">
        <v>2293.46</v>
      </c>
    </row>
    <row r="626" spans="1:7">
      <c r="A626">
        <v>476</v>
      </c>
      <c r="B626">
        <v>6.07</v>
      </c>
      <c r="C626">
        <v>17</v>
      </c>
      <c r="D626">
        <v>9</v>
      </c>
      <c r="E626">
        <v>13.61</v>
      </c>
      <c r="F626">
        <v>50</v>
      </c>
      <c r="G626">
        <v>2568.96</v>
      </c>
    </row>
    <row r="627" spans="1:7">
      <c r="A627">
        <v>150</v>
      </c>
      <c r="B627">
        <v>5.32</v>
      </c>
      <c r="C627">
        <v>17</v>
      </c>
      <c r="D627">
        <v>2</v>
      </c>
      <c r="E627">
        <v>263.92</v>
      </c>
      <c r="F627">
        <v>484</v>
      </c>
      <c r="G627">
        <v>886.24</v>
      </c>
    </row>
    <row r="628" spans="1:7">
      <c r="A628">
        <v>317</v>
      </c>
      <c r="B628">
        <v>5.46</v>
      </c>
      <c r="C628">
        <v>11</v>
      </c>
      <c r="D628">
        <v>2</v>
      </c>
      <c r="E628">
        <v>28.39</v>
      </c>
      <c r="F628">
        <v>887</v>
      </c>
      <c r="G628">
        <v>1604.14</v>
      </c>
    </row>
    <row r="629" spans="1:7">
      <c r="A629">
        <v>372</v>
      </c>
      <c r="B629">
        <v>5.95</v>
      </c>
      <c r="C629">
        <v>8</v>
      </c>
      <c r="D629">
        <v>9</v>
      </c>
      <c r="E629">
        <v>288.92</v>
      </c>
      <c r="F629">
        <v>185</v>
      </c>
      <c r="G629">
        <v>2272.11</v>
      </c>
    </row>
    <row r="630" spans="1:7">
      <c r="A630">
        <v>114</v>
      </c>
      <c r="B630">
        <v>8.39</v>
      </c>
      <c r="C630">
        <v>17</v>
      </c>
      <c r="D630">
        <v>6</v>
      </c>
      <c r="E630">
        <v>461.18</v>
      </c>
      <c r="F630">
        <v>245</v>
      </c>
      <c r="G630">
        <v>1861.35</v>
      </c>
    </row>
    <row r="631" spans="1:7">
      <c r="A631">
        <v>466</v>
      </c>
      <c r="B631">
        <v>9.19</v>
      </c>
      <c r="C631">
        <v>12</v>
      </c>
      <c r="D631">
        <v>10</v>
      </c>
      <c r="E631">
        <v>484.53</v>
      </c>
      <c r="F631">
        <v>182</v>
      </c>
      <c r="G631">
        <v>4529.09</v>
      </c>
    </row>
    <row r="632" spans="1:7">
      <c r="A632">
        <v>217</v>
      </c>
      <c r="B632">
        <v>9.67</v>
      </c>
      <c r="C632">
        <v>14</v>
      </c>
      <c r="D632">
        <v>3</v>
      </c>
      <c r="E632">
        <v>274.87</v>
      </c>
      <c r="F632">
        <v>135</v>
      </c>
      <c r="G632">
        <v>2167.2600000000002</v>
      </c>
    </row>
    <row r="633" spans="1:7">
      <c r="A633">
        <v>379</v>
      </c>
      <c r="B633">
        <v>8.4</v>
      </c>
      <c r="C633">
        <v>8</v>
      </c>
      <c r="D633">
        <v>10</v>
      </c>
      <c r="E633">
        <v>234.52</v>
      </c>
      <c r="F633">
        <v>525</v>
      </c>
      <c r="G633">
        <v>3611.98</v>
      </c>
    </row>
    <row r="634" spans="1:7">
      <c r="A634">
        <v>92</v>
      </c>
      <c r="B634">
        <v>4.87</v>
      </c>
      <c r="C634">
        <v>7</v>
      </c>
      <c r="D634">
        <v>13</v>
      </c>
      <c r="E634">
        <v>473.06</v>
      </c>
      <c r="F634">
        <v>856</v>
      </c>
      <c r="G634">
        <v>1260.5999999999999</v>
      </c>
    </row>
    <row r="635" spans="1:7">
      <c r="A635">
        <v>93</v>
      </c>
      <c r="B635">
        <v>7.66</v>
      </c>
      <c r="C635">
        <v>12</v>
      </c>
      <c r="D635">
        <v>9</v>
      </c>
      <c r="E635">
        <v>340.07</v>
      </c>
      <c r="F635">
        <v>840</v>
      </c>
      <c r="G635">
        <v>971.89</v>
      </c>
    </row>
    <row r="636" spans="1:7">
      <c r="A636">
        <v>334</v>
      </c>
      <c r="B636">
        <v>5.78</v>
      </c>
      <c r="C636">
        <v>12</v>
      </c>
      <c r="D636">
        <v>10</v>
      </c>
      <c r="E636">
        <v>41.8</v>
      </c>
      <c r="F636">
        <v>373</v>
      </c>
      <c r="G636">
        <v>1641.99</v>
      </c>
    </row>
    <row r="637" spans="1:7">
      <c r="A637">
        <v>446</v>
      </c>
      <c r="B637">
        <v>4.41</v>
      </c>
      <c r="C637">
        <v>9</v>
      </c>
      <c r="D637">
        <v>5</v>
      </c>
      <c r="E637">
        <v>238.21</v>
      </c>
      <c r="F637">
        <v>229</v>
      </c>
      <c r="G637">
        <v>2222.33</v>
      </c>
    </row>
    <row r="638" spans="1:7">
      <c r="A638">
        <v>61</v>
      </c>
      <c r="B638">
        <v>8.81</v>
      </c>
      <c r="C638">
        <v>16</v>
      </c>
      <c r="D638">
        <v>2</v>
      </c>
      <c r="E638">
        <v>127.72</v>
      </c>
      <c r="F638">
        <v>565</v>
      </c>
      <c r="G638">
        <v>683.94</v>
      </c>
    </row>
    <row r="639" spans="1:7">
      <c r="A639">
        <v>144</v>
      </c>
      <c r="B639">
        <v>2.79</v>
      </c>
      <c r="C639">
        <v>14</v>
      </c>
      <c r="D639">
        <v>2</v>
      </c>
      <c r="E639">
        <v>240.2</v>
      </c>
      <c r="F639">
        <v>687</v>
      </c>
      <c r="G639">
        <v>899.92</v>
      </c>
    </row>
    <row r="640" spans="1:7">
      <c r="A640">
        <v>351</v>
      </c>
      <c r="B640">
        <v>9.26</v>
      </c>
      <c r="C640">
        <v>13</v>
      </c>
      <c r="D640">
        <v>6</v>
      </c>
      <c r="E640">
        <v>233.18</v>
      </c>
      <c r="F640">
        <v>224</v>
      </c>
      <c r="G640">
        <v>3142.47</v>
      </c>
    </row>
    <row r="641" spans="1:7">
      <c r="A641">
        <v>435</v>
      </c>
      <c r="B641">
        <v>5.96</v>
      </c>
      <c r="C641">
        <v>6</v>
      </c>
      <c r="D641">
        <v>3</v>
      </c>
      <c r="E641">
        <v>295.25</v>
      </c>
      <c r="F641">
        <v>812</v>
      </c>
      <c r="G641">
        <v>2916.44</v>
      </c>
    </row>
    <row r="642" spans="1:7">
      <c r="A642">
        <v>302</v>
      </c>
      <c r="B642">
        <v>7.28</v>
      </c>
      <c r="C642">
        <v>6</v>
      </c>
      <c r="D642">
        <v>9</v>
      </c>
      <c r="E642">
        <v>184.82</v>
      </c>
      <c r="F642">
        <v>70</v>
      </c>
      <c r="G642">
        <v>1808.28</v>
      </c>
    </row>
    <row r="643" spans="1:7">
      <c r="A643">
        <v>291</v>
      </c>
      <c r="B643">
        <v>7.45</v>
      </c>
      <c r="C643">
        <v>10</v>
      </c>
      <c r="D643">
        <v>11</v>
      </c>
      <c r="E643">
        <v>90.49</v>
      </c>
      <c r="F643">
        <v>154</v>
      </c>
      <c r="G643">
        <v>2056</v>
      </c>
    </row>
    <row r="644" spans="1:7">
      <c r="A644">
        <v>84</v>
      </c>
      <c r="B644">
        <v>9.2100000000000009</v>
      </c>
      <c r="C644">
        <v>11</v>
      </c>
      <c r="D644">
        <v>12</v>
      </c>
      <c r="E644">
        <v>256.82</v>
      </c>
      <c r="F644">
        <v>627</v>
      </c>
      <c r="G644">
        <v>958.07</v>
      </c>
    </row>
    <row r="645" spans="1:7">
      <c r="A645">
        <v>264</v>
      </c>
      <c r="B645">
        <v>7.28</v>
      </c>
      <c r="C645">
        <v>8</v>
      </c>
      <c r="D645">
        <v>6</v>
      </c>
      <c r="E645">
        <v>416.8</v>
      </c>
      <c r="F645">
        <v>492</v>
      </c>
      <c r="G645">
        <v>2263.92</v>
      </c>
    </row>
    <row r="646" spans="1:7">
      <c r="A646">
        <v>386</v>
      </c>
      <c r="B646">
        <v>7.1</v>
      </c>
      <c r="C646">
        <v>14</v>
      </c>
      <c r="D646">
        <v>6</v>
      </c>
      <c r="E646">
        <v>335.37</v>
      </c>
      <c r="F646">
        <v>824</v>
      </c>
      <c r="G646">
        <v>2949.02</v>
      </c>
    </row>
    <row r="647" spans="1:7">
      <c r="A647">
        <v>139</v>
      </c>
      <c r="B647">
        <v>3</v>
      </c>
      <c r="C647">
        <v>17</v>
      </c>
      <c r="D647">
        <v>3</v>
      </c>
      <c r="E647">
        <v>175.8</v>
      </c>
      <c r="F647">
        <v>98</v>
      </c>
      <c r="G647">
        <v>866.7</v>
      </c>
    </row>
    <row r="648" spans="1:7">
      <c r="A648">
        <v>313</v>
      </c>
      <c r="B648">
        <v>6.39</v>
      </c>
      <c r="C648">
        <v>15</v>
      </c>
      <c r="D648">
        <v>8</v>
      </c>
      <c r="E648">
        <v>468.41</v>
      </c>
      <c r="F648">
        <v>577</v>
      </c>
      <c r="G648">
        <v>2271.87</v>
      </c>
    </row>
    <row r="649" spans="1:7">
      <c r="A649">
        <v>142</v>
      </c>
      <c r="B649">
        <v>3.63</v>
      </c>
      <c r="C649">
        <v>11</v>
      </c>
      <c r="D649">
        <v>14</v>
      </c>
      <c r="E649">
        <v>456.98</v>
      </c>
      <c r="F649">
        <v>194</v>
      </c>
      <c r="G649">
        <v>711.78</v>
      </c>
    </row>
    <row r="650" spans="1:7">
      <c r="A650">
        <v>459</v>
      </c>
      <c r="B650">
        <v>8.0299999999999994</v>
      </c>
      <c r="C650">
        <v>9</v>
      </c>
      <c r="D650">
        <v>9</v>
      </c>
      <c r="E650">
        <v>112.58</v>
      </c>
      <c r="F650">
        <v>389</v>
      </c>
      <c r="G650">
        <v>3278.45</v>
      </c>
    </row>
    <row r="651" spans="1:7">
      <c r="A651">
        <v>139</v>
      </c>
      <c r="B651">
        <v>6.34</v>
      </c>
      <c r="C651">
        <v>17</v>
      </c>
      <c r="D651">
        <v>11</v>
      </c>
      <c r="E651">
        <v>29.31</v>
      </c>
      <c r="F651">
        <v>811</v>
      </c>
      <c r="G651">
        <v>1041.5899999999999</v>
      </c>
    </row>
    <row r="652" spans="1:7">
      <c r="A652">
        <v>467</v>
      </c>
      <c r="B652">
        <v>7.6</v>
      </c>
      <c r="C652">
        <v>12</v>
      </c>
      <c r="D652">
        <v>14</v>
      </c>
      <c r="E652">
        <v>373.24</v>
      </c>
      <c r="F652">
        <v>904</v>
      </c>
      <c r="G652">
        <v>3425.14</v>
      </c>
    </row>
    <row r="653" spans="1:7">
      <c r="A653">
        <v>164</v>
      </c>
      <c r="B653">
        <v>2.81</v>
      </c>
      <c r="C653">
        <v>13</v>
      </c>
      <c r="D653">
        <v>2</v>
      </c>
      <c r="E653">
        <v>415.53</v>
      </c>
      <c r="F653">
        <v>403</v>
      </c>
      <c r="G653">
        <v>923.66</v>
      </c>
    </row>
    <row r="654" spans="1:7">
      <c r="A654">
        <v>154</v>
      </c>
      <c r="B654">
        <v>3.14</v>
      </c>
      <c r="C654">
        <v>14</v>
      </c>
      <c r="D654">
        <v>3</v>
      </c>
      <c r="E654">
        <v>484.25</v>
      </c>
      <c r="F654">
        <v>124</v>
      </c>
      <c r="G654">
        <v>1329.49</v>
      </c>
    </row>
    <row r="655" spans="1:7">
      <c r="A655">
        <v>440</v>
      </c>
      <c r="B655">
        <v>7.87</v>
      </c>
      <c r="C655">
        <v>16</v>
      </c>
      <c r="D655">
        <v>11</v>
      </c>
      <c r="E655">
        <v>446.02</v>
      </c>
      <c r="F655">
        <v>851</v>
      </c>
      <c r="G655">
        <v>3773.86</v>
      </c>
    </row>
    <row r="656" spans="1:7">
      <c r="A656">
        <v>245</v>
      </c>
      <c r="B656">
        <v>3.04</v>
      </c>
      <c r="C656">
        <v>11</v>
      </c>
      <c r="D656">
        <v>5</v>
      </c>
      <c r="E656">
        <v>304.26</v>
      </c>
      <c r="F656">
        <v>978</v>
      </c>
      <c r="G656">
        <v>1352.45</v>
      </c>
    </row>
    <row r="657" spans="1:7">
      <c r="A657">
        <v>363</v>
      </c>
      <c r="B657">
        <v>3.03</v>
      </c>
      <c r="C657">
        <v>11</v>
      </c>
      <c r="D657">
        <v>6</v>
      </c>
      <c r="E657">
        <v>269.73</v>
      </c>
      <c r="F657">
        <v>843</v>
      </c>
      <c r="G657">
        <v>987.52</v>
      </c>
    </row>
    <row r="658" spans="1:7">
      <c r="A658">
        <v>163</v>
      </c>
      <c r="B658">
        <v>2.59</v>
      </c>
      <c r="C658">
        <v>13</v>
      </c>
      <c r="D658">
        <v>14</v>
      </c>
      <c r="E658">
        <v>23.64</v>
      </c>
      <c r="F658">
        <v>627</v>
      </c>
      <c r="G658">
        <v>351.09</v>
      </c>
    </row>
    <row r="659" spans="1:7">
      <c r="A659">
        <v>124</v>
      </c>
      <c r="B659">
        <v>9.67</v>
      </c>
      <c r="C659">
        <v>17</v>
      </c>
      <c r="D659">
        <v>3</v>
      </c>
      <c r="E659">
        <v>130.86000000000001</v>
      </c>
      <c r="F659">
        <v>686</v>
      </c>
      <c r="G659">
        <v>1542.9</v>
      </c>
    </row>
    <row r="660" spans="1:7">
      <c r="A660">
        <v>462</v>
      </c>
      <c r="B660">
        <v>8.0299999999999994</v>
      </c>
      <c r="C660">
        <v>10</v>
      </c>
      <c r="D660">
        <v>2</v>
      </c>
      <c r="E660">
        <v>235.21</v>
      </c>
      <c r="F660">
        <v>368</v>
      </c>
      <c r="G660">
        <v>3466.31</v>
      </c>
    </row>
    <row r="661" spans="1:7">
      <c r="A661">
        <v>425</v>
      </c>
      <c r="B661">
        <v>5.15</v>
      </c>
      <c r="C661">
        <v>8</v>
      </c>
      <c r="D661">
        <v>10</v>
      </c>
      <c r="E661">
        <v>317.97000000000003</v>
      </c>
      <c r="F661">
        <v>136</v>
      </c>
      <c r="G661">
        <v>2653.79</v>
      </c>
    </row>
    <row r="662" spans="1:7">
      <c r="A662">
        <v>469</v>
      </c>
      <c r="B662">
        <v>4.72</v>
      </c>
      <c r="C662">
        <v>17</v>
      </c>
      <c r="D662">
        <v>2</v>
      </c>
      <c r="E662">
        <v>283.05</v>
      </c>
      <c r="F662">
        <v>602</v>
      </c>
      <c r="G662">
        <v>2369.75</v>
      </c>
    </row>
    <row r="663" spans="1:7">
      <c r="A663">
        <v>266</v>
      </c>
      <c r="B663">
        <v>5.12</v>
      </c>
      <c r="C663">
        <v>8</v>
      </c>
      <c r="D663">
        <v>14</v>
      </c>
      <c r="E663">
        <v>373.89</v>
      </c>
      <c r="F663">
        <v>747</v>
      </c>
      <c r="G663">
        <v>1873.39</v>
      </c>
    </row>
    <row r="664" spans="1:7">
      <c r="A664">
        <v>326</v>
      </c>
      <c r="B664">
        <v>8.31</v>
      </c>
      <c r="C664">
        <v>11</v>
      </c>
      <c r="D664">
        <v>5</v>
      </c>
      <c r="E664">
        <v>147.09</v>
      </c>
      <c r="F664">
        <v>915</v>
      </c>
      <c r="G664">
        <v>2911.72</v>
      </c>
    </row>
    <row r="665" spans="1:7">
      <c r="A665">
        <v>298</v>
      </c>
      <c r="B665">
        <v>7.46</v>
      </c>
      <c r="C665">
        <v>7</v>
      </c>
      <c r="D665">
        <v>3</v>
      </c>
      <c r="E665">
        <v>286.83</v>
      </c>
      <c r="F665">
        <v>941</v>
      </c>
      <c r="G665">
        <v>2516.98</v>
      </c>
    </row>
    <row r="666" spans="1:7">
      <c r="A666">
        <v>213</v>
      </c>
      <c r="B666">
        <v>3.89</v>
      </c>
      <c r="C666">
        <v>11</v>
      </c>
      <c r="D666">
        <v>12</v>
      </c>
      <c r="E666">
        <v>53.19</v>
      </c>
      <c r="F666">
        <v>896</v>
      </c>
      <c r="G666">
        <v>707.25</v>
      </c>
    </row>
    <row r="667" spans="1:7">
      <c r="A667">
        <v>443</v>
      </c>
      <c r="B667">
        <v>3.81</v>
      </c>
      <c r="C667">
        <v>11</v>
      </c>
      <c r="D667">
        <v>5</v>
      </c>
      <c r="E667">
        <v>212.7</v>
      </c>
      <c r="F667">
        <v>827</v>
      </c>
      <c r="G667">
        <v>1950.51</v>
      </c>
    </row>
    <row r="668" spans="1:7">
      <c r="A668">
        <v>406</v>
      </c>
      <c r="B668">
        <v>3.24</v>
      </c>
      <c r="C668">
        <v>13</v>
      </c>
      <c r="D668">
        <v>9</v>
      </c>
      <c r="E668">
        <v>377.58</v>
      </c>
      <c r="F668">
        <v>832</v>
      </c>
      <c r="G668">
        <v>1617.91</v>
      </c>
    </row>
    <row r="669" spans="1:7">
      <c r="A669">
        <v>457</v>
      </c>
      <c r="B669">
        <v>7.45</v>
      </c>
      <c r="C669">
        <v>12</v>
      </c>
      <c r="D669">
        <v>9</v>
      </c>
      <c r="E669">
        <v>349.77</v>
      </c>
      <c r="F669">
        <v>91</v>
      </c>
      <c r="G669">
        <v>3643.51</v>
      </c>
    </row>
    <row r="670" spans="1:7">
      <c r="A670">
        <v>241</v>
      </c>
      <c r="B670">
        <v>8.23</v>
      </c>
      <c r="C670">
        <v>13</v>
      </c>
      <c r="D670">
        <v>12</v>
      </c>
      <c r="E670">
        <v>495.41</v>
      </c>
      <c r="F670">
        <v>142</v>
      </c>
      <c r="G670">
        <v>2277.83</v>
      </c>
    </row>
    <row r="671" spans="1:7">
      <c r="A671">
        <v>276</v>
      </c>
      <c r="B671">
        <v>4.49</v>
      </c>
      <c r="C671">
        <v>14</v>
      </c>
      <c r="D671">
        <v>13</v>
      </c>
      <c r="E671">
        <v>146.16999999999999</v>
      </c>
      <c r="F671">
        <v>746</v>
      </c>
      <c r="G671">
        <v>1340.39</v>
      </c>
    </row>
    <row r="672" spans="1:7">
      <c r="A672">
        <v>226</v>
      </c>
      <c r="B672">
        <v>2.66</v>
      </c>
      <c r="C672">
        <v>11</v>
      </c>
      <c r="D672">
        <v>10</v>
      </c>
      <c r="E672">
        <v>254.11</v>
      </c>
      <c r="F672">
        <v>776</v>
      </c>
      <c r="G672">
        <v>1160.07</v>
      </c>
    </row>
    <row r="673" spans="1:7">
      <c r="A673">
        <v>148</v>
      </c>
      <c r="B673">
        <v>3.12</v>
      </c>
      <c r="C673">
        <v>8</v>
      </c>
      <c r="D673">
        <v>14</v>
      </c>
      <c r="E673">
        <v>171.47</v>
      </c>
      <c r="F673">
        <v>556</v>
      </c>
      <c r="G673">
        <v>613.04</v>
      </c>
    </row>
    <row r="674" spans="1:7">
      <c r="A674">
        <v>85</v>
      </c>
      <c r="B674">
        <v>9.76</v>
      </c>
      <c r="C674">
        <v>15</v>
      </c>
      <c r="D674">
        <v>12</v>
      </c>
      <c r="E674">
        <v>225.9</v>
      </c>
      <c r="F674">
        <v>578</v>
      </c>
      <c r="G674">
        <v>1304.23</v>
      </c>
    </row>
    <row r="675" spans="1:7">
      <c r="A675">
        <v>145</v>
      </c>
      <c r="B675">
        <v>4.72</v>
      </c>
      <c r="C675">
        <v>8</v>
      </c>
      <c r="D675">
        <v>13</v>
      </c>
      <c r="E675">
        <v>429.91</v>
      </c>
      <c r="F675">
        <v>314</v>
      </c>
      <c r="G675">
        <v>1879.51</v>
      </c>
    </row>
    <row r="676" spans="1:7">
      <c r="A676">
        <v>201</v>
      </c>
      <c r="B676">
        <v>8.27</v>
      </c>
      <c r="C676">
        <v>16</v>
      </c>
      <c r="D676">
        <v>6</v>
      </c>
      <c r="E676">
        <v>345.26</v>
      </c>
      <c r="F676">
        <v>675</v>
      </c>
      <c r="G676">
        <v>2008.14</v>
      </c>
    </row>
    <row r="677" spans="1:7">
      <c r="A677">
        <v>200</v>
      </c>
      <c r="B677">
        <v>7.18</v>
      </c>
      <c r="C677">
        <v>17</v>
      </c>
      <c r="D677">
        <v>8</v>
      </c>
      <c r="E677">
        <v>442.4</v>
      </c>
      <c r="F677">
        <v>341</v>
      </c>
      <c r="G677">
        <v>2078.84</v>
      </c>
    </row>
    <row r="678" spans="1:7">
      <c r="A678">
        <v>239</v>
      </c>
      <c r="B678">
        <v>5.36</v>
      </c>
      <c r="C678">
        <v>6</v>
      </c>
      <c r="D678">
        <v>4</v>
      </c>
      <c r="E678">
        <v>109.72</v>
      </c>
      <c r="F678">
        <v>513</v>
      </c>
      <c r="G678">
        <v>1412.89</v>
      </c>
    </row>
    <row r="679" spans="1:7">
      <c r="A679">
        <v>273</v>
      </c>
      <c r="B679">
        <v>4.04</v>
      </c>
      <c r="C679">
        <v>16</v>
      </c>
      <c r="D679">
        <v>11</v>
      </c>
      <c r="E679">
        <v>437.95</v>
      </c>
      <c r="F679">
        <v>853</v>
      </c>
      <c r="G679">
        <v>1694.57</v>
      </c>
    </row>
    <row r="680" spans="1:7">
      <c r="A680">
        <v>86</v>
      </c>
      <c r="B680">
        <v>3.41</v>
      </c>
      <c r="C680">
        <v>10</v>
      </c>
      <c r="D680">
        <v>5</v>
      </c>
      <c r="E680">
        <v>39.28</v>
      </c>
      <c r="F680">
        <v>609</v>
      </c>
      <c r="G680">
        <v>480.43</v>
      </c>
    </row>
    <row r="681" spans="1:7">
      <c r="A681">
        <v>317</v>
      </c>
      <c r="B681">
        <v>7.11</v>
      </c>
      <c r="C681">
        <v>9</v>
      </c>
      <c r="D681">
        <v>11</v>
      </c>
      <c r="E681">
        <v>445.41</v>
      </c>
      <c r="F681">
        <v>868</v>
      </c>
      <c r="G681">
        <v>2646.98</v>
      </c>
    </row>
    <row r="682" spans="1:7">
      <c r="A682">
        <v>418</v>
      </c>
      <c r="B682">
        <v>8.31</v>
      </c>
      <c r="C682">
        <v>14</v>
      </c>
      <c r="D682">
        <v>10</v>
      </c>
      <c r="E682">
        <v>171.25</v>
      </c>
      <c r="F682">
        <v>146</v>
      </c>
      <c r="G682">
        <v>3250.59</v>
      </c>
    </row>
    <row r="683" spans="1:7">
      <c r="A683">
        <v>232</v>
      </c>
      <c r="B683">
        <v>7.33</v>
      </c>
      <c r="C683">
        <v>14</v>
      </c>
      <c r="D683">
        <v>11</v>
      </c>
      <c r="E683">
        <v>164.15</v>
      </c>
      <c r="F683">
        <v>936</v>
      </c>
      <c r="G683">
        <v>1471.46</v>
      </c>
    </row>
    <row r="684" spans="1:7">
      <c r="A684">
        <v>62</v>
      </c>
      <c r="B684">
        <v>6.48</v>
      </c>
      <c r="C684">
        <v>10</v>
      </c>
      <c r="D684">
        <v>11</v>
      </c>
      <c r="E684">
        <v>260.92</v>
      </c>
      <c r="F684">
        <v>144</v>
      </c>
      <c r="G684">
        <v>684.41</v>
      </c>
    </row>
    <row r="685" spans="1:7">
      <c r="A685">
        <v>328</v>
      </c>
      <c r="B685">
        <v>2.81</v>
      </c>
      <c r="C685">
        <v>15</v>
      </c>
      <c r="D685">
        <v>13</v>
      </c>
      <c r="E685">
        <v>470.94</v>
      </c>
      <c r="F685">
        <v>375</v>
      </c>
      <c r="G685">
        <v>1716.21</v>
      </c>
    </row>
    <row r="686" spans="1:7">
      <c r="A686">
        <v>266</v>
      </c>
      <c r="B686">
        <v>9.76</v>
      </c>
      <c r="C686">
        <v>9</v>
      </c>
      <c r="D686">
        <v>2</v>
      </c>
      <c r="E686">
        <v>33.409999999999997</v>
      </c>
      <c r="F686">
        <v>123</v>
      </c>
      <c r="G686">
        <v>2198.6999999999998</v>
      </c>
    </row>
    <row r="687" spans="1:7">
      <c r="A687">
        <v>404</v>
      </c>
      <c r="B687">
        <v>8.49</v>
      </c>
      <c r="C687">
        <v>12</v>
      </c>
      <c r="D687">
        <v>3</v>
      </c>
      <c r="E687">
        <v>182.59</v>
      </c>
      <c r="F687">
        <v>385</v>
      </c>
      <c r="G687">
        <v>3410.18</v>
      </c>
    </row>
    <row r="688" spans="1:7">
      <c r="A688">
        <v>410</v>
      </c>
      <c r="B688">
        <v>4.7</v>
      </c>
      <c r="C688">
        <v>11</v>
      </c>
      <c r="D688">
        <v>6</v>
      </c>
      <c r="E688">
        <v>429.72</v>
      </c>
      <c r="F688">
        <v>117</v>
      </c>
      <c r="G688">
        <v>2354.2600000000002</v>
      </c>
    </row>
    <row r="689" spans="1:7">
      <c r="A689">
        <v>335</v>
      </c>
      <c r="B689">
        <v>9.85</v>
      </c>
      <c r="C689">
        <v>9</v>
      </c>
      <c r="D689">
        <v>4</v>
      </c>
      <c r="E689">
        <v>204.07</v>
      </c>
      <c r="F689">
        <v>807</v>
      </c>
      <c r="G689">
        <v>3151.74</v>
      </c>
    </row>
    <row r="690" spans="1:7">
      <c r="A690">
        <v>322</v>
      </c>
      <c r="B690">
        <v>7.01</v>
      </c>
      <c r="C690">
        <v>15</v>
      </c>
      <c r="D690">
        <v>3</v>
      </c>
      <c r="E690">
        <v>107.59</v>
      </c>
      <c r="F690">
        <v>967</v>
      </c>
      <c r="G690">
        <v>1822.27</v>
      </c>
    </row>
    <row r="691" spans="1:7">
      <c r="A691">
        <v>418</v>
      </c>
      <c r="B691">
        <v>6.87</v>
      </c>
      <c r="C691">
        <v>7</v>
      </c>
      <c r="D691">
        <v>2</v>
      </c>
      <c r="E691">
        <v>218.15</v>
      </c>
      <c r="F691">
        <v>126</v>
      </c>
      <c r="G691">
        <v>3184.29</v>
      </c>
    </row>
    <row r="692" spans="1:7">
      <c r="A692">
        <v>111</v>
      </c>
      <c r="B692">
        <v>8.11</v>
      </c>
      <c r="C692">
        <v>6</v>
      </c>
      <c r="D692">
        <v>11</v>
      </c>
      <c r="E692">
        <v>198.92</v>
      </c>
      <c r="F692">
        <v>257</v>
      </c>
      <c r="G692">
        <v>1212.01</v>
      </c>
    </row>
    <row r="693" spans="1:7">
      <c r="A693">
        <v>133</v>
      </c>
      <c r="B693">
        <v>8.59</v>
      </c>
      <c r="C693">
        <v>9</v>
      </c>
      <c r="D693">
        <v>4</v>
      </c>
      <c r="E693">
        <v>458.55</v>
      </c>
      <c r="F693">
        <v>933</v>
      </c>
      <c r="G693">
        <v>2249.11</v>
      </c>
    </row>
    <row r="694" spans="1:7">
      <c r="A694">
        <v>417</v>
      </c>
      <c r="B694">
        <v>7.42</v>
      </c>
      <c r="C694">
        <v>9</v>
      </c>
      <c r="D694">
        <v>2</v>
      </c>
      <c r="E694">
        <v>383.35</v>
      </c>
      <c r="F694">
        <v>815</v>
      </c>
      <c r="G694">
        <v>3575.63</v>
      </c>
    </row>
    <row r="695" spans="1:7">
      <c r="A695">
        <v>266</v>
      </c>
      <c r="B695">
        <v>3.46</v>
      </c>
      <c r="C695">
        <v>6</v>
      </c>
      <c r="D695">
        <v>13</v>
      </c>
      <c r="E695">
        <v>257.51</v>
      </c>
      <c r="F695">
        <v>270</v>
      </c>
      <c r="G695">
        <v>1482.7</v>
      </c>
    </row>
    <row r="696" spans="1:7">
      <c r="A696">
        <v>391</v>
      </c>
      <c r="B696">
        <v>5.04</v>
      </c>
      <c r="C696">
        <v>11</v>
      </c>
      <c r="D696">
        <v>2</v>
      </c>
      <c r="E696">
        <v>494.3</v>
      </c>
      <c r="F696">
        <v>311</v>
      </c>
      <c r="G696">
        <v>2165.16</v>
      </c>
    </row>
    <row r="697" spans="1:7">
      <c r="A697">
        <v>446</v>
      </c>
      <c r="B697">
        <v>9.4600000000000009</v>
      </c>
      <c r="C697">
        <v>9</v>
      </c>
      <c r="D697">
        <v>13</v>
      </c>
      <c r="E697">
        <v>237.99</v>
      </c>
      <c r="F697">
        <v>459</v>
      </c>
      <c r="G697">
        <v>3800.86</v>
      </c>
    </row>
    <row r="698" spans="1:7">
      <c r="A698">
        <v>236</v>
      </c>
      <c r="B698">
        <v>4.18</v>
      </c>
      <c r="C698">
        <v>6</v>
      </c>
      <c r="D698">
        <v>2</v>
      </c>
      <c r="E698">
        <v>38.54</v>
      </c>
      <c r="F698">
        <v>380</v>
      </c>
      <c r="G698">
        <v>954.1</v>
      </c>
    </row>
    <row r="699" spans="1:7">
      <c r="A699">
        <v>68</v>
      </c>
      <c r="B699">
        <v>5.29</v>
      </c>
      <c r="C699">
        <v>6</v>
      </c>
      <c r="D699">
        <v>9</v>
      </c>
      <c r="E699">
        <v>138.51</v>
      </c>
      <c r="F699">
        <v>393</v>
      </c>
      <c r="G699">
        <v>301.89</v>
      </c>
    </row>
    <row r="700" spans="1:7">
      <c r="A700">
        <v>226</v>
      </c>
      <c r="B700">
        <v>5.74</v>
      </c>
      <c r="C700">
        <v>6</v>
      </c>
      <c r="D700">
        <v>4</v>
      </c>
      <c r="E700">
        <v>223.67</v>
      </c>
      <c r="F700">
        <v>820</v>
      </c>
      <c r="G700">
        <v>1366.76</v>
      </c>
    </row>
    <row r="701" spans="1:7">
      <c r="A701">
        <v>149</v>
      </c>
      <c r="B701">
        <v>5.8</v>
      </c>
      <c r="C701">
        <v>13</v>
      </c>
      <c r="D701">
        <v>12</v>
      </c>
      <c r="E701">
        <v>86.88</v>
      </c>
      <c r="F701">
        <v>869</v>
      </c>
      <c r="G701">
        <v>1413.35</v>
      </c>
    </row>
    <row r="702" spans="1:7">
      <c r="A702">
        <v>445</v>
      </c>
      <c r="B702">
        <v>7.1</v>
      </c>
      <c r="C702">
        <v>15</v>
      </c>
      <c r="D702">
        <v>2</v>
      </c>
      <c r="E702">
        <v>474.31</v>
      </c>
      <c r="F702">
        <v>123</v>
      </c>
      <c r="G702">
        <v>3792.99</v>
      </c>
    </row>
    <row r="703" spans="1:7">
      <c r="A703">
        <v>494</v>
      </c>
      <c r="B703">
        <v>9.57</v>
      </c>
      <c r="C703">
        <v>13</v>
      </c>
      <c r="D703">
        <v>8</v>
      </c>
      <c r="E703">
        <v>385.76</v>
      </c>
      <c r="F703">
        <v>686</v>
      </c>
      <c r="G703">
        <v>4646.33</v>
      </c>
    </row>
    <row r="704" spans="1:7">
      <c r="A704">
        <v>282</v>
      </c>
      <c r="B704">
        <v>4.3099999999999996</v>
      </c>
      <c r="C704">
        <v>7</v>
      </c>
      <c r="D704">
        <v>11</v>
      </c>
      <c r="E704">
        <v>141.46</v>
      </c>
      <c r="F704">
        <v>749</v>
      </c>
      <c r="G704">
        <v>832.84</v>
      </c>
    </row>
    <row r="705" spans="1:7">
      <c r="A705">
        <v>452</v>
      </c>
      <c r="B705">
        <v>3.41</v>
      </c>
      <c r="C705">
        <v>16</v>
      </c>
      <c r="D705">
        <v>4</v>
      </c>
      <c r="E705">
        <v>299.49</v>
      </c>
      <c r="F705">
        <v>303</v>
      </c>
      <c r="G705">
        <v>1632.44</v>
      </c>
    </row>
    <row r="706" spans="1:7">
      <c r="A706">
        <v>125</v>
      </c>
      <c r="B706">
        <v>3.98</v>
      </c>
      <c r="C706">
        <v>12</v>
      </c>
      <c r="D706">
        <v>9</v>
      </c>
      <c r="E706">
        <v>363.51</v>
      </c>
      <c r="F706">
        <v>882</v>
      </c>
      <c r="G706">
        <v>881.58</v>
      </c>
    </row>
    <row r="707" spans="1:7">
      <c r="A707">
        <v>314</v>
      </c>
      <c r="B707">
        <v>9.15</v>
      </c>
      <c r="C707">
        <v>13</v>
      </c>
      <c r="D707">
        <v>5</v>
      </c>
      <c r="E707">
        <v>471.23</v>
      </c>
      <c r="F707">
        <v>869</v>
      </c>
      <c r="G707">
        <v>3228.38</v>
      </c>
    </row>
    <row r="708" spans="1:7">
      <c r="A708">
        <v>333</v>
      </c>
      <c r="B708">
        <v>7.34</v>
      </c>
      <c r="C708">
        <v>13</v>
      </c>
      <c r="D708">
        <v>5</v>
      </c>
      <c r="E708">
        <v>442</v>
      </c>
      <c r="F708">
        <v>796</v>
      </c>
      <c r="G708">
        <v>2606.9899999999998</v>
      </c>
    </row>
    <row r="709" spans="1:7">
      <c r="A709">
        <v>255</v>
      </c>
      <c r="B709">
        <v>4.6399999999999997</v>
      </c>
      <c r="C709">
        <v>16</v>
      </c>
      <c r="D709">
        <v>6</v>
      </c>
      <c r="E709">
        <v>262.44</v>
      </c>
      <c r="F709">
        <v>811</v>
      </c>
      <c r="G709">
        <v>1684.51</v>
      </c>
    </row>
    <row r="710" spans="1:7">
      <c r="A710">
        <v>272</v>
      </c>
      <c r="B710">
        <v>8.6199999999999992</v>
      </c>
      <c r="C710">
        <v>15</v>
      </c>
      <c r="D710">
        <v>7</v>
      </c>
      <c r="E710">
        <v>389.58</v>
      </c>
      <c r="F710">
        <v>381</v>
      </c>
      <c r="G710">
        <v>2552.25</v>
      </c>
    </row>
    <row r="711" spans="1:7">
      <c r="A711">
        <v>433</v>
      </c>
      <c r="B711">
        <v>8.9600000000000009</v>
      </c>
      <c r="C711">
        <v>16</v>
      </c>
      <c r="D711">
        <v>8</v>
      </c>
      <c r="E711">
        <v>285.45</v>
      </c>
      <c r="F711">
        <v>447</v>
      </c>
      <c r="G711">
        <v>4049.6</v>
      </c>
    </row>
    <row r="712" spans="1:7">
      <c r="A712">
        <v>101</v>
      </c>
      <c r="B712">
        <v>8.85</v>
      </c>
      <c r="C712">
        <v>12</v>
      </c>
      <c r="D712">
        <v>5</v>
      </c>
      <c r="E712">
        <v>280.82</v>
      </c>
      <c r="F712">
        <v>394</v>
      </c>
      <c r="G712">
        <v>1236.47</v>
      </c>
    </row>
    <row r="713" spans="1:7">
      <c r="A713">
        <v>388</v>
      </c>
      <c r="B713">
        <v>9.39</v>
      </c>
      <c r="C713">
        <v>10</v>
      </c>
      <c r="D713">
        <v>9</v>
      </c>
      <c r="E713">
        <v>66.22</v>
      </c>
      <c r="F713">
        <v>633</v>
      </c>
      <c r="G713">
        <v>3566.01</v>
      </c>
    </row>
    <row r="714" spans="1:7">
      <c r="A714">
        <v>416</v>
      </c>
      <c r="B714">
        <v>4.3899999999999997</v>
      </c>
      <c r="C714">
        <v>6</v>
      </c>
      <c r="D714">
        <v>14</v>
      </c>
      <c r="E714">
        <v>71.81</v>
      </c>
      <c r="F714">
        <v>796</v>
      </c>
      <c r="G714">
        <v>1703.75</v>
      </c>
    </row>
    <row r="715" spans="1:7">
      <c r="A715">
        <v>193</v>
      </c>
      <c r="B715">
        <v>8.16</v>
      </c>
      <c r="C715">
        <v>17</v>
      </c>
      <c r="D715">
        <v>7</v>
      </c>
      <c r="E715">
        <v>269.47000000000003</v>
      </c>
      <c r="F715">
        <v>885</v>
      </c>
      <c r="G715">
        <v>1636.6</v>
      </c>
    </row>
    <row r="716" spans="1:7">
      <c r="A716">
        <v>422</v>
      </c>
      <c r="B716">
        <v>5.95</v>
      </c>
      <c r="C716">
        <v>14</v>
      </c>
      <c r="D716">
        <v>2</v>
      </c>
      <c r="E716">
        <v>141.74</v>
      </c>
      <c r="F716">
        <v>717</v>
      </c>
      <c r="G716">
        <v>2352.6999999999998</v>
      </c>
    </row>
    <row r="717" spans="1:7">
      <c r="A717">
        <v>118</v>
      </c>
      <c r="B717">
        <v>8.81</v>
      </c>
      <c r="C717">
        <v>12</v>
      </c>
      <c r="D717">
        <v>2</v>
      </c>
      <c r="E717">
        <v>20.309999999999999</v>
      </c>
      <c r="F717">
        <v>504</v>
      </c>
      <c r="G717">
        <v>849.19</v>
      </c>
    </row>
    <row r="718" spans="1:7">
      <c r="A718">
        <v>148</v>
      </c>
      <c r="B718">
        <v>7.96</v>
      </c>
      <c r="C718">
        <v>7</v>
      </c>
      <c r="D718">
        <v>10</v>
      </c>
      <c r="E718">
        <v>364.19</v>
      </c>
      <c r="F718">
        <v>955</v>
      </c>
      <c r="G718">
        <v>2019.47</v>
      </c>
    </row>
    <row r="719" spans="1:7">
      <c r="A719">
        <v>445</v>
      </c>
      <c r="B719">
        <v>8.32</v>
      </c>
      <c r="C719">
        <v>11</v>
      </c>
      <c r="D719">
        <v>11</v>
      </c>
      <c r="E719">
        <v>25.92</v>
      </c>
      <c r="F719">
        <v>164</v>
      </c>
      <c r="G719">
        <v>3386.34</v>
      </c>
    </row>
    <row r="720" spans="1:7">
      <c r="A720">
        <v>74</v>
      </c>
      <c r="B720">
        <v>7.42</v>
      </c>
      <c r="C720">
        <v>7</v>
      </c>
      <c r="D720">
        <v>7</v>
      </c>
      <c r="E720">
        <v>301.69</v>
      </c>
      <c r="F720">
        <v>362</v>
      </c>
      <c r="G720">
        <v>947.63</v>
      </c>
    </row>
    <row r="721" spans="1:7">
      <c r="A721">
        <v>485</v>
      </c>
      <c r="B721">
        <v>3.83</v>
      </c>
      <c r="C721">
        <v>6</v>
      </c>
      <c r="D721">
        <v>11</v>
      </c>
      <c r="E721">
        <v>274.2</v>
      </c>
      <c r="F721">
        <v>277</v>
      </c>
      <c r="G721">
        <v>2259.5</v>
      </c>
    </row>
    <row r="722" spans="1:7">
      <c r="A722">
        <v>428</v>
      </c>
      <c r="B722">
        <v>6.59</v>
      </c>
      <c r="C722">
        <v>12</v>
      </c>
      <c r="D722">
        <v>9</v>
      </c>
      <c r="E722">
        <v>484.72</v>
      </c>
      <c r="F722">
        <v>883</v>
      </c>
      <c r="G722">
        <v>3265.53</v>
      </c>
    </row>
    <row r="723" spans="1:7">
      <c r="A723">
        <v>102</v>
      </c>
      <c r="B723">
        <v>9.89</v>
      </c>
      <c r="C723">
        <v>7</v>
      </c>
      <c r="D723">
        <v>14</v>
      </c>
      <c r="E723">
        <v>247.26</v>
      </c>
      <c r="F723">
        <v>907</v>
      </c>
      <c r="G723">
        <v>1503.13</v>
      </c>
    </row>
    <row r="724" spans="1:7">
      <c r="A724">
        <v>200</v>
      </c>
      <c r="B724">
        <v>9.5299999999999994</v>
      </c>
      <c r="C724">
        <v>7</v>
      </c>
      <c r="D724">
        <v>8</v>
      </c>
      <c r="E724">
        <v>41.16</v>
      </c>
      <c r="F724">
        <v>294</v>
      </c>
      <c r="G724">
        <v>1702.72</v>
      </c>
    </row>
    <row r="725" spans="1:7">
      <c r="A725">
        <v>193</v>
      </c>
      <c r="B725">
        <v>2.82</v>
      </c>
      <c r="C725">
        <v>16</v>
      </c>
      <c r="D725">
        <v>13</v>
      </c>
      <c r="E725">
        <v>280.33</v>
      </c>
      <c r="F725">
        <v>867</v>
      </c>
      <c r="G725">
        <v>815.6</v>
      </c>
    </row>
    <row r="726" spans="1:7">
      <c r="A726">
        <v>106</v>
      </c>
      <c r="B726">
        <v>3.74</v>
      </c>
      <c r="C726">
        <v>10</v>
      </c>
      <c r="D726">
        <v>7</v>
      </c>
      <c r="E726">
        <v>422.14</v>
      </c>
      <c r="F726">
        <v>575</v>
      </c>
      <c r="G726">
        <v>793.95</v>
      </c>
    </row>
    <row r="727" spans="1:7">
      <c r="A727">
        <v>88</v>
      </c>
      <c r="B727">
        <v>3.49</v>
      </c>
      <c r="C727">
        <v>10</v>
      </c>
      <c r="D727">
        <v>5</v>
      </c>
      <c r="E727">
        <v>498.46</v>
      </c>
      <c r="F727">
        <v>577</v>
      </c>
      <c r="G727">
        <v>1394.11</v>
      </c>
    </row>
    <row r="728" spans="1:7">
      <c r="A728">
        <v>158</v>
      </c>
      <c r="B728">
        <v>7.94</v>
      </c>
      <c r="C728">
        <v>12</v>
      </c>
      <c r="D728">
        <v>8</v>
      </c>
      <c r="E728">
        <v>220.87</v>
      </c>
      <c r="F728">
        <v>999</v>
      </c>
      <c r="G728">
        <v>1446.41</v>
      </c>
    </row>
    <row r="729" spans="1:7">
      <c r="A729">
        <v>230</v>
      </c>
      <c r="B729">
        <v>8.6300000000000008</v>
      </c>
      <c r="C729">
        <v>6</v>
      </c>
      <c r="D729">
        <v>10</v>
      </c>
      <c r="E729">
        <v>166.95</v>
      </c>
      <c r="F729">
        <v>476</v>
      </c>
      <c r="G729">
        <v>1802.03</v>
      </c>
    </row>
    <row r="730" spans="1:7">
      <c r="A730">
        <v>91</v>
      </c>
      <c r="B730">
        <v>4.0999999999999996</v>
      </c>
      <c r="C730">
        <v>13</v>
      </c>
      <c r="D730">
        <v>12</v>
      </c>
      <c r="E730">
        <v>454.26</v>
      </c>
      <c r="F730">
        <v>91</v>
      </c>
      <c r="G730">
        <v>1056.55</v>
      </c>
    </row>
    <row r="731" spans="1:7">
      <c r="A731">
        <v>235</v>
      </c>
      <c r="B731">
        <v>6.29</v>
      </c>
      <c r="C731">
        <v>8</v>
      </c>
      <c r="D731">
        <v>11</v>
      </c>
      <c r="E731">
        <v>103.71</v>
      </c>
      <c r="F731">
        <v>514</v>
      </c>
      <c r="G731">
        <v>1355.89</v>
      </c>
    </row>
    <row r="732" spans="1:7">
      <c r="A732">
        <v>472</v>
      </c>
      <c r="B732">
        <v>8.81</v>
      </c>
      <c r="C732">
        <v>9</v>
      </c>
      <c r="D732">
        <v>11</v>
      </c>
      <c r="E732">
        <v>311.56</v>
      </c>
      <c r="F732">
        <v>671</v>
      </c>
      <c r="G732">
        <v>4131.91</v>
      </c>
    </row>
    <row r="733" spans="1:7">
      <c r="A733">
        <v>447</v>
      </c>
      <c r="B733">
        <v>8</v>
      </c>
      <c r="C733">
        <v>14</v>
      </c>
      <c r="D733">
        <v>8</v>
      </c>
      <c r="E733">
        <v>208.8</v>
      </c>
      <c r="F733">
        <v>327</v>
      </c>
      <c r="G733">
        <v>3593.75</v>
      </c>
    </row>
    <row r="734" spans="1:7">
      <c r="A734">
        <v>272</v>
      </c>
      <c r="B734">
        <v>6.57</v>
      </c>
      <c r="C734">
        <v>9</v>
      </c>
      <c r="D734">
        <v>2</v>
      </c>
      <c r="E734">
        <v>30.13</v>
      </c>
      <c r="F734">
        <v>885</v>
      </c>
      <c r="G734">
        <v>1957.73</v>
      </c>
    </row>
    <row r="735" spans="1:7">
      <c r="A735">
        <v>171</v>
      </c>
      <c r="B735">
        <v>6.93</v>
      </c>
      <c r="C735">
        <v>15</v>
      </c>
      <c r="D735">
        <v>11</v>
      </c>
      <c r="E735">
        <v>180.17</v>
      </c>
      <c r="F735">
        <v>68</v>
      </c>
      <c r="G735">
        <v>1357.1</v>
      </c>
    </row>
    <row r="736" spans="1:7">
      <c r="A736">
        <v>182</v>
      </c>
      <c r="B736">
        <v>6.31</v>
      </c>
      <c r="C736">
        <v>17</v>
      </c>
      <c r="D736">
        <v>10</v>
      </c>
      <c r="E736">
        <v>139.96</v>
      </c>
      <c r="F736">
        <v>115</v>
      </c>
      <c r="G736">
        <v>1101.31</v>
      </c>
    </row>
    <row r="737" spans="1:7">
      <c r="A737">
        <v>212</v>
      </c>
      <c r="B737">
        <v>4.7300000000000004</v>
      </c>
      <c r="C737">
        <v>10</v>
      </c>
      <c r="D737">
        <v>14</v>
      </c>
      <c r="E737">
        <v>346.18</v>
      </c>
      <c r="F737">
        <v>216</v>
      </c>
      <c r="G737">
        <v>1320.77</v>
      </c>
    </row>
    <row r="738" spans="1:7">
      <c r="A738">
        <v>264</v>
      </c>
      <c r="B738">
        <v>6.74</v>
      </c>
      <c r="C738">
        <v>12</v>
      </c>
      <c r="D738">
        <v>5</v>
      </c>
      <c r="E738">
        <v>474.91</v>
      </c>
      <c r="F738">
        <v>634</v>
      </c>
      <c r="G738">
        <v>2445.08</v>
      </c>
    </row>
    <row r="739" spans="1:7">
      <c r="A739">
        <v>270</v>
      </c>
      <c r="B739">
        <v>7.67</v>
      </c>
      <c r="C739">
        <v>9</v>
      </c>
      <c r="D739">
        <v>4</v>
      </c>
      <c r="E739">
        <v>141.34</v>
      </c>
      <c r="F739">
        <v>452</v>
      </c>
      <c r="G739">
        <v>1684.15</v>
      </c>
    </row>
    <row r="740" spans="1:7">
      <c r="A740">
        <v>284</v>
      </c>
      <c r="B740">
        <v>9.0500000000000007</v>
      </c>
      <c r="C740">
        <v>6</v>
      </c>
      <c r="D740">
        <v>5</v>
      </c>
      <c r="E740">
        <v>407.62</v>
      </c>
      <c r="F740">
        <v>961</v>
      </c>
      <c r="G740">
        <v>2716.07</v>
      </c>
    </row>
    <row r="741" spans="1:7">
      <c r="A741">
        <v>380</v>
      </c>
      <c r="B741">
        <v>7.27</v>
      </c>
      <c r="C741">
        <v>14</v>
      </c>
      <c r="D741">
        <v>5</v>
      </c>
      <c r="E741">
        <v>37.130000000000003</v>
      </c>
      <c r="F741">
        <v>871</v>
      </c>
      <c r="G741">
        <v>2584.56</v>
      </c>
    </row>
    <row r="742" spans="1:7">
      <c r="A742">
        <v>195</v>
      </c>
      <c r="B742">
        <v>8.2100000000000009</v>
      </c>
      <c r="C742">
        <v>9</v>
      </c>
      <c r="D742">
        <v>14</v>
      </c>
      <c r="E742">
        <v>273.68</v>
      </c>
      <c r="F742">
        <v>458</v>
      </c>
      <c r="G742">
        <v>1510.04</v>
      </c>
    </row>
    <row r="743" spans="1:7">
      <c r="A743">
        <v>288</v>
      </c>
      <c r="B743">
        <v>3.7</v>
      </c>
      <c r="C743">
        <v>14</v>
      </c>
      <c r="D743">
        <v>11</v>
      </c>
      <c r="E743">
        <v>44.57</v>
      </c>
      <c r="F743">
        <v>161</v>
      </c>
      <c r="G743">
        <v>963.39</v>
      </c>
    </row>
    <row r="744" spans="1:7">
      <c r="A744">
        <v>125</v>
      </c>
      <c r="B744">
        <v>5.96</v>
      </c>
      <c r="C744">
        <v>11</v>
      </c>
      <c r="D744">
        <v>12</v>
      </c>
      <c r="E744">
        <v>467.68</v>
      </c>
      <c r="F744">
        <v>323</v>
      </c>
      <c r="G744">
        <v>1276.3699999999999</v>
      </c>
    </row>
    <row r="745" spans="1:7">
      <c r="A745">
        <v>58</v>
      </c>
      <c r="B745">
        <v>2.57</v>
      </c>
      <c r="C745">
        <v>6</v>
      </c>
      <c r="D745">
        <v>3</v>
      </c>
      <c r="E745">
        <v>385.51</v>
      </c>
      <c r="F745">
        <v>456</v>
      </c>
      <c r="G745">
        <v>887.91</v>
      </c>
    </row>
    <row r="746" spans="1:7">
      <c r="A746">
        <v>123</v>
      </c>
      <c r="B746">
        <v>4.3499999999999996</v>
      </c>
      <c r="C746">
        <v>17</v>
      </c>
      <c r="D746">
        <v>13</v>
      </c>
      <c r="E746">
        <v>332.4</v>
      </c>
      <c r="F746">
        <v>422</v>
      </c>
      <c r="G746">
        <v>930.09</v>
      </c>
    </row>
    <row r="747" spans="1:7">
      <c r="A747">
        <v>491</v>
      </c>
      <c r="B747">
        <v>7.95</v>
      </c>
      <c r="C747">
        <v>8</v>
      </c>
      <c r="D747">
        <v>2</v>
      </c>
      <c r="E747">
        <v>413.71</v>
      </c>
      <c r="F747">
        <v>646</v>
      </c>
      <c r="G747">
        <v>4371.01</v>
      </c>
    </row>
    <row r="748" spans="1:7">
      <c r="A748">
        <v>450</v>
      </c>
      <c r="B748">
        <v>9.94</v>
      </c>
      <c r="C748">
        <v>16</v>
      </c>
      <c r="D748">
        <v>13</v>
      </c>
      <c r="E748">
        <v>327.27999999999997</v>
      </c>
      <c r="F748">
        <v>700</v>
      </c>
      <c r="G748">
        <v>4532.3900000000003</v>
      </c>
    </row>
    <row r="749" spans="1:7">
      <c r="A749">
        <v>302</v>
      </c>
      <c r="B749">
        <v>3.24</v>
      </c>
      <c r="C749">
        <v>7</v>
      </c>
      <c r="D749">
        <v>11</v>
      </c>
      <c r="E749">
        <v>484.78</v>
      </c>
      <c r="F749">
        <v>88</v>
      </c>
      <c r="G749">
        <v>1963.09</v>
      </c>
    </row>
    <row r="750" spans="1:7">
      <c r="A750">
        <v>279</v>
      </c>
      <c r="B750">
        <v>5.51</v>
      </c>
      <c r="C750">
        <v>14</v>
      </c>
      <c r="D750">
        <v>13</v>
      </c>
      <c r="E750">
        <v>359.84</v>
      </c>
      <c r="F750">
        <v>154</v>
      </c>
      <c r="G750">
        <v>1645.82</v>
      </c>
    </row>
    <row r="751" spans="1:7">
      <c r="A751">
        <v>56</v>
      </c>
      <c r="B751">
        <v>8.5</v>
      </c>
      <c r="C751">
        <v>17</v>
      </c>
      <c r="D751">
        <v>2</v>
      </c>
      <c r="E751">
        <v>463.08</v>
      </c>
      <c r="F751">
        <v>373</v>
      </c>
      <c r="G751">
        <v>1446.45</v>
      </c>
    </row>
    <row r="752" spans="1:7">
      <c r="A752">
        <v>223</v>
      </c>
      <c r="B752">
        <v>4.03</v>
      </c>
      <c r="C752">
        <v>6</v>
      </c>
      <c r="D752">
        <v>14</v>
      </c>
      <c r="E752">
        <v>263.39</v>
      </c>
      <c r="F752">
        <v>842</v>
      </c>
      <c r="G752">
        <v>1121.68</v>
      </c>
    </row>
    <row r="753" spans="1:7">
      <c r="A753">
        <v>190</v>
      </c>
      <c r="B753">
        <v>6.66</v>
      </c>
      <c r="C753">
        <v>14</v>
      </c>
      <c r="D753">
        <v>9</v>
      </c>
      <c r="E753">
        <v>67.36</v>
      </c>
      <c r="F753">
        <v>463</v>
      </c>
      <c r="G753">
        <v>1534.69</v>
      </c>
    </row>
    <row r="754" spans="1:7">
      <c r="A754">
        <v>217</v>
      </c>
      <c r="B754">
        <v>8</v>
      </c>
      <c r="C754">
        <v>14</v>
      </c>
      <c r="D754">
        <v>3</v>
      </c>
      <c r="E754">
        <v>268.81</v>
      </c>
      <c r="F754">
        <v>478</v>
      </c>
      <c r="G754">
        <v>2202.66</v>
      </c>
    </row>
    <row r="755" spans="1:7">
      <c r="A755">
        <v>219</v>
      </c>
      <c r="B755">
        <v>7.12</v>
      </c>
      <c r="C755">
        <v>13</v>
      </c>
      <c r="D755">
        <v>13</v>
      </c>
      <c r="E755">
        <v>72.17</v>
      </c>
      <c r="F755">
        <v>684</v>
      </c>
      <c r="G755">
        <v>941.23</v>
      </c>
    </row>
    <row r="756" spans="1:7">
      <c r="A756">
        <v>442</v>
      </c>
      <c r="B756">
        <v>3.91</v>
      </c>
      <c r="C756">
        <v>13</v>
      </c>
      <c r="D756">
        <v>11</v>
      </c>
      <c r="E756">
        <v>300.32</v>
      </c>
      <c r="F756">
        <v>779</v>
      </c>
      <c r="G756">
        <v>2101.71</v>
      </c>
    </row>
    <row r="757" spans="1:7">
      <c r="A757">
        <v>483</v>
      </c>
      <c r="B757">
        <v>5.17</v>
      </c>
      <c r="C757">
        <v>16</v>
      </c>
      <c r="D757">
        <v>6</v>
      </c>
      <c r="E757">
        <v>246.42</v>
      </c>
      <c r="F757">
        <v>938</v>
      </c>
      <c r="G757">
        <v>2816.55</v>
      </c>
    </row>
    <row r="758" spans="1:7">
      <c r="A758">
        <v>332</v>
      </c>
      <c r="B758">
        <v>8.3800000000000008</v>
      </c>
      <c r="C758">
        <v>17</v>
      </c>
      <c r="D758">
        <v>13</v>
      </c>
      <c r="E758">
        <v>315.06</v>
      </c>
      <c r="F758">
        <v>110</v>
      </c>
      <c r="G758">
        <v>3242.25</v>
      </c>
    </row>
    <row r="759" spans="1:7">
      <c r="A759">
        <v>171</v>
      </c>
      <c r="B759">
        <v>6.66</v>
      </c>
      <c r="C759">
        <v>6</v>
      </c>
      <c r="D759">
        <v>5</v>
      </c>
      <c r="E759">
        <v>14.92</v>
      </c>
      <c r="F759">
        <v>661</v>
      </c>
      <c r="G759">
        <v>812.03</v>
      </c>
    </row>
    <row r="760" spans="1:7">
      <c r="A760">
        <v>243</v>
      </c>
      <c r="B760">
        <v>2.54</v>
      </c>
      <c r="C760">
        <v>16</v>
      </c>
      <c r="D760">
        <v>9</v>
      </c>
      <c r="E760">
        <v>105.47</v>
      </c>
      <c r="F760">
        <v>356</v>
      </c>
      <c r="G760">
        <v>831.77</v>
      </c>
    </row>
    <row r="761" spans="1:7">
      <c r="A761">
        <v>54</v>
      </c>
      <c r="B761">
        <v>8.2100000000000009</v>
      </c>
      <c r="C761">
        <v>13</v>
      </c>
      <c r="D761">
        <v>3</v>
      </c>
      <c r="E761">
        <v>250.75</v>
      </c>
      <c r="F761">
        <v>403</v>
      </c>
      <c r="G761">
        <v>814.15</v>
      </c>
    </row>
    <row r="762" spans="1:7">
      <c r="A762">
        <v>78</v>
      </c>
      <c r="B762">
        <v>2.76</v>
      </c>
      <c r="C762">
        <v>15</v>
      </c>
      <c r="D762">
        <v>11</v>
      </c>
      <c r="E762">
        <v>475.75</v>
      </c>
      <c r="F762">
        <v>442</v>
      </c>
      <c r="G762">
        <v>993.66</v>
      </c>
    </row>
    <row r="763" spans="1:7">
      <c r="A763">
        <v>214</v>
      </c>
      <c r="B763">
        <v>8.09</v>
      </c>
      <c r="C763">
        <v>8</v>
      </c>
      <c r="D763">
        <v>10</v>
      </c>
      <c r="E763">
        <v>197.97</v>
      </c>
      <c r="F763">
        <v>253</v>
      </c>
      <c r="G763">
        <v>2054.88</v>
      </c>
    </row>
    <row r="764" spans="1:7">
      <c r="A764">
        <v>471</v>
      </c>
      <c r="B764">
        <v>4.0199999999999996</v>
      </c>
      <c r="C764">
        <v>16</v>
      </c>
      <c r="D764">
        <v>8</v>
      </c>
      <c r="E764">
        <v>217.94</v>
      </c>
      <c r="F764">
        <v>307</v>
      </c>
      <c r="G764">
        <v>2262.33</v>
      </c>
    </row>
    <row r="765" spans="1:7">
      <c r="A765">
        <v>388</v>
      </c>
      <c r="B765">
        <v>9.69</v>
      </c>
      <c r="C765">
        <v>12</v>
      </c>
      <c r="D765">
        <v>14</v>
      </c>
      <c r="E765">
        <v>360.2</v>
      </c>
      <c r="F765">
        <v>535</v>
      </c>
      <c r="G765">
        <v>3792.9</v>
      </c>
    </row>
    <row r="766" spans="1:7">
      <c r="A766">
        <v>185</v>
      </c>
      <c r="B766">
        <v>5.26</v>
      </c>
      <c r="C766">
        <v>16</v>
      </c>
      <c r="D766">
        <v>8</v>
      </c>
      <c r="E766">
        <v>305.86</v>
      </c>
      <c r="F766">
        <v>566</v>
      </c>
      <c r="G766">
        <v>1387.66</v>
      </c>
    </row>
    <row r="767" spans="1:7">
      <c r="A767">
        <v>414</v>
      </c>
      <c r="B767">
        <v>4.95</v>
      </c>
      <c r="C767">
        <v>6</v>
      </c>
      <c r="D767">
        <v>2</v>
      </c>
      <c r="E767">
        <v>156.47</v>
      </c>
      <c r="F767">
        <v>495</v>
      </c>
      <c r="G767">
        <v>2087.3000000000002</v>
      </c>
    </row>
    <row r="768" spans="1:7">
      <c r="A768">
        <v>370</v>
      </c>
      <c r="B768">
        <v>3.62</v>
      </c>
      <c r="C768">
        <v>6</v>
      </c>
      <c r="D768">
        <v>13</v>
      </c>
      <c r="E768">
        <v>211.3</v>
      </c>
      <c r="F768">
        <v>758</v>
      </c>
      <c r="G768">
        <v>1474.54</v>
      </c>
    </row>
    <row r="769" spans="1:7">
      <c r="A769">
        <v>391</v>
      </c>
      <c r="B769">
        <v>4.79</v>
      </c>
      <c r="C769">
        <v>15</v>
      </c>
      <c r="D769">
        <v>3</v>
      </c>
      <c r="E769">
        <v>116.67</v>
      </c>
      <c r="F769">
        <v>229</v>
      </c>
      <c r="G769">
        <v>1831.85</v>
      </c>
    </row>
    <row r="770" spans="1:7">
      <c r="A770">
        <v>194</v>
      </c>
      <c r="B770">
        <v>9.07</v>
      </c>
      <c r="C770">
        <v>10</v>
      </c>
      <c r="D770">
        <v>5</v>
      </c>
      <c r="E770">
        <v>483.35</v>
      </c>
      <c r="F770">
        <v>391</v>
      </c>
      <c r="G770">
        <v>2347.84</v>
      </c>
    </row>
    <row r="771" spans="1:7">
      <c r="A771">
        <v>376</v>
      </c>
      <c r="B771">
        <v>9.9700000000000006</v>
      </c>
      <c r="C771">
        <v>10</v>
      </c>
      <c r="D771">
        <v>5</v>
      </c>
      <c r="E771">
        <v>74.010000000000005</v>
      </c>
      <c r="F771">
        <v>182</v>
      </c>
      <c r="G771">
        <v>3364.47</v>
      </c>
    </row>
    <row r="772" spans="1:7">
      <c r="A772">
        <v>266</v>
      </c>
      <c r="B772">
        <v>5.26</v>
      </c>
      <c r="C772">
        <v>13</v>
      </c>
      <c r="D772">
        <v>12</v>
      </c>
      <c r="E772">
        <v>192.2</v>
      </c>
      <c r="F772">
        <v>492</v>
      </c>
      <c r="G772">
        <v>1724.15</v>
      </c>
    </row>
    <row r="773" spans="1:7">
      <c r="A773">
        <v>350</v>
      </c>
      <c r="B773">
        <v>5.86</v>
      </c>
      <c r="C773">
        <v>12</v>
      </c>
      <c r="D773">
        <v>4</v>
      </c>
      <c r="E773">
        <v>22.66</v>
      </c>
      <c r="F773">
        <v>885</v>
      </c>
      <c r="G773">
        <v>2133.75</v>
      </c>
    </row>
    <row r="774" spans="1:7">
      <c r="A774">
        <v>181</v>
      </c>
      <c r="B774">
        <v>7.92</v>
      </c>
      <c r="C774">
        <v>13</v>
      </c>
      <c r="D774">
        <v>8</v>
      </c>
      <c r="E774">
        <v>118.67</v>
      </c>
      <c r="F774">
        <v>302</v>
      </c>
      <c r="G774">
        <v>1304.06</v>
      </c>
    </row>
    <row r="775" spans="1:7">
      <c r="A775">
        <v>341</v>
      </c>
      <c r="B775">
        <v>9.15</v>
      </c>
      <c r="C775">
        <v>11</v>
      </c>
      <c r="D775">
        <v>13</v>
      </c>
      <c r="E775">
        <v>392.43</v>
      </c>
      <c r="F775">
        <v>314</v>
      </c>
      <c r="G775">
        <v>3660.45</v>
      </c>
    </row>
    <row r="776" spans="1:7">
      <c r="A776">
        <v>119</v>
      </c>
      <c r="B776">
        <v>6.95</v>
      </c>
      <c r="C776">
        <v>11</v>
      </c>
      <c r="D776">
        <v>9</v>
      </c>
      <c r="E776">
        <v>108.58</v>
      </c>
      <c r="F776">
        <v>142</v>
      </c>
      <c r="G776">
        <v>743.48</v>
      </c>
    </row>
    <row r="777" spans="1:7">
      <c r="A777">
        <v>301</v>
      </c>
      <c r="B777">
        <v>5.44</v>
      </c>
      <c r="C777">
        <v>7</v>
      </c>
      <c r="D777">
        <v>3</v>
      </c>
      <c r="E777">
        <v>49.23</v>
      </c>
      <c r="F777">
        <v>711</v>
      </c>
      <c r="G777">
        <v>1727.1</v>
      </c>
    </row>
    <row r="778" spans="1:7">
      <c r="A778">
        <v>464</v>
      </c>
      <c r="B778">
        <v>5.59</v>
      </c>
      <c r="C778">
        <v>11</v>
      </c>
      <c r="D778">
        <v>5</v>
      </c>
      <c r="E778">
        <v>242.48</v>
      </c>
      <c r="F778">
        <v>460</v>
      </c>
      <c r="G778">
        <v>2961.4</v>
      </c>
    </row>
    <row r="779" spans="1:7">
      <c r="A779">
        <v>324</v>
      </c>
      <c r="B779">
        <v>7.72</v>
      </c>
      <c r="C779">
        <v>10</v>
      </c>
      <c r="D779">
        <v>4</v>
      </c>
      <c r="E779">
        <v>14.88</v>
      </c>
      <c r="F779">
        <v>187</v>
      </c>
      <c r="G779">
        <v>2254.5700000000002</v>
      </c>
    </row>
    <row r="780" spans="1:7">
      <c r="A780">
        <v>494</v>
      </c>
      <c r="B780">
        <v>2.52</v>
      </c>
      <c r="C780">
        <v>8</v>
      </c>
      <c r="D780">
        <v>3</v>
      </c>
      <c r="E780">
        <v>51.54</v>
      </c>
      <c r="F780">
        <v>257</v>
      </c>
      <c r="G780">
        <v>1035.5999999999999</v>
      </c>
    </row>
    <row r="781" spans="1:7">
      <c r="A781">
        <v>413</v>
      </c>
      <c r="B781">
        <v>7.15</v>
      </c>
      <c r="C781">
        <v>11</v>
      </c>
      <c r="D781">
        <v>13</v>
      </c>
      <c r="E781">
        <v>405.74</v>
      </c>
      <c r="F781">
        <v>686</v>
      </c>
      <c r="G781">
        <v>3148.53</v>
      </c>
    </row>
    <row r="782" spans="1:7">
      <c r="A782">
        <v>231</v>
      </c>
      <c r="B782">
        <v>5.17</v>
      </c>
      <c r="C782">
        <v>13</v>
      </c>
      <c r="D782">
        <v>14</v>
      </c>
      <c r="E782">
        <v>388.02</v>
      </c>
      <c r="F782">
        <v>795</v>
      </c>
      <c r="G782">
        <v>1729.24</v>
      </c>
    </row>
    <row r="783" spans="1:7">
      <c r="A783">
        <v>216</v>
      </c>
      <c r="B783">
        <v>8.4600000000000009</v>
      </c>
      <c r="C783">
        <v>14</v>
      </c>
      <c r="D783">
        <v>7</v>
      </c>
      <c r="E783">
        <v>458.42</v>
      </c>
      <c r="F783">
        <v>622</v>
      </c>
      <c r="G783">
        <v>2725.18</v>
      </c>
    </row>
    <row r="784" spans="1:7">
      <c r="A784">
        <v>140</v>
      </c>
      <c r="B784">
        <v>3.2</v>
      </c>
      <c r="C784">
        <v>6</v>
      </c>
      <c r="D784">
        <v>14</v>
      </c>
      <c r="E784">
        <v>428.71</v>
      </c>
      <c r="F784">
        <v>356</v>
      </c>
      <c r="G784">
        <v>707.72</v>
      </c>
    </row>
    <row r="785" spans="1:7">
      <c r="A785">
        <v>251</v>
      </c>
      <c r="B785">
        <v>6.91</v>
      </c>
      <c r="C785">
        <v>8</v>
      </c>
      <c r="D785">
        <v>5</v>
      </c>
      <c r="E785">
        <v>344.76</v>
      </c>
      <c r="F785">
        <v>315</v>
      </c>
      <c r="G785">
        <v>2098.16</v>
      </c>
    </row>
    <row r="786" spans="1:7">
      <c r="A786">
        <v>395</v>
      </c>
      <c r="B786">
        <v>6.11</v>
      </c>
      <c r="C786">
        <v>8</v>
      </c>
      <c r="D786">
        <v>7</v>
      </c>
      <c r="E786">
        <v>35.64</v>
      </c>
      <c r="F786">
        <v>695</v>
      </c>
      <c r="G786">
        <v>2207.9499999999998</v>
      </c>
    </row>
    <row r="787" spans="1:7">
      <c r="A787">
        <v>68</v>
      </c>
      <c r="B787">
        <v>7.32</v>
      </c>
      <c r="C787">
        <v>16</v>
      </c>
      <c r="D787">
        <v>3</v>
      </c>
      <c r="E787">
        <v>393.6</v>
      </c>
      <c r="F787">
        <v>367</v>
      </c>
      <c r="G787">
        <v>947.08</v>
      </c>
    </row>
    <row r="788" spans="1:7">
      <c r="A788">
        <v>88</v>
      </c>
      <c r="B788">
        <v>2.99</v>
      </c>
      <c r="C788">
        <v>13</v>
      </c>
      <c r="D788">
        <v>13</v>
      </c>
      <c r="E788">
        <v>424.3</v>
      </c>
      <c r="F788">
        <v>162</v>
      </c>
      <c r="G788">
        <v>857.1</v>
      </c>
    </row>
    <row r="789" spans="1:7">
      <c r="A789">
        <v>175</v>
      </c>
      <c r="B789">
        <v>6.85</v>
      </c>
      <c r="C789">
        <v>6</v>
      </c>
      <c r="D789">
        <v>5</v>
      </c>
      <c r="E789">
        <v>401.55</v>
      </c>
      <c r="F789">
        <v>950</v>
      </c>
      <c r="G789">
        <v>1572.76</v>
      </c>
    </row>
    <row r="790" spans="1:7">
      <c r="A790">
        <v>222</v>
      </c>
      <c r="B790">
        <v>6.71</v>
      </c>
      <c r="C790">
        <v>10</v>
      </c>
      <c r="D790">
        <v>12</v>
      </c>
      <c r="E790">
        <v>259.14999999999998</v>
      </c>
      <c r="F790">
        <v>427</v>
      </c>
      <c r="G790">
        <v>1978.01</v>
      </c>
    </row>
    <row r="791" spans="1:7">
      <c r="A791">
        <v>190</v>
      </c>
      <c r="B791">
        <v>6.7</v>
      </c>
      <c r="C791">
        <v>8</v>
      </c>
      <c r="D791">
        <v>7</v>
      </c>
      <c r="E791">
        <v>124.12</v>
      </c>
      <c r="F791">
        <v>503</v>
      </c>
      <c r="G791">
        <v>1600.38</v>
      </c>
    </row>
    <row r="792" spans="1:7">
      <c r="A792">
        <v>291</v>
      </c>
      <c r="B792">
        <v>7.03</v>
      </c>
      <c r="C792">
        <v>7</v>
      </c>
      <c r="D792">
        <v>6</v>
      </c>
      <c r="E792">
        <v>424.21</v>
      </c>
      <c r="F792">
        <v>240</v>
      </c>
      <c r="G792">
        <v>2495.1</v>
      </c>
    </row>
    <row r="793" spans="1:7">
      <c r="A793">
        <v>269</v>
      </c>
      <c r="B793">
        <v>7.57</v>
      </c>
      <c r="C793">
        <v>13</v>
      </c>
      <c r="D793">
        <v>4</v>
      </c>
      <c r="E793">
        <v>366.31</v>
      </c>
      <c r="F793">
        <v>940</v>
      </c>
      <c r="G793">
        <v>2353.9299999999998</v>
      </c>
    </row>
    <row r="794" spans="1:7">
      <c r="A794">
        <v>175</v>
      </c>
      <c r="B794">
        <v>8.5399999999999991</v>
      </c>
      <c r="C794">
        <v>8</v>
      </c>
      <c r="D794">
        <v>9</v>
      </c>
      <c r="E794">
        <v>490.57</v>
      </c>
      <c r="F794">
        <v>489</v>
      </c>
      <c r="G794">
        <v>1982.3</v>
      </c>
    </row>
    <row r="795" spans="1:7">
      <c r="A795">
        <v>107</v>
      </c>
      <c r="B795">
        <v>4.5199999999999996</v>
      </c>
      <c r="C795">
        <v>12</v>
      </c>
      <c r="D795">
        <v>8</v>
      </c>
      <c r="E795">
        <v>86.29</v>
      </c>
      <c r="F795">
        <v>236</v>
      </c>
      <c r="G795">
        <v>582.77</v>
      </c>
    </row>
    <row r="796" spans="1:7">
      <c r="A796">
        <v>197</v>
      </c>
      <c r="B796">
        <v>8.69</v>
      </c>
      <c r="C796">
        <v>17</v>
      </c>
      <c r="D796">
        <v>4</v>
      </c>
      <c r="E796">
        <v>120.58</v>
      </c>
      <c r="F796">
        <v>880</v>
      </c>
      <c r="G796">
        <v>2091.17</v>
      </c>
    </row>
    <row r="797" spans="1:7">
      <c r="A797">
        <v>366</v>
      </c>
      <c r="B797">
        <v>6.24</v>
      </c>
      <c r="C797">
        <v>16</v>
      </c>
      <c r="D797">
        <v>7</v>
      </c>
      <c r="E797">
        <v>113.78</v>
      </c>
      <c r="F797">
        <v>416</v>
      </c>
      <c r="G797">
        <v>2205.38</v>
      </c>
    </row>
    <row r="798" spans="1:7">
      <c r="A798">
        <v>432</v>
      </c>
      <c r="B798">
        <v>3.08</v>
      </c>
      <c r="C798">
        <v>6</v>
      </c>
      <c r="D798">
        <v>5</v>
      </c>
      <c r="E798">
        <v>398.34</v>
      </c>
      <c r="F798">
        <v>138</v>
      </c>
      <c r="G798">
        <v>1627.13</v>
      </c>
    </row>
    <row r="799" spans="1:7">
      <c r="A799">
        <v>410</v>
      </c>
      <c r="B799">
        <v>2.94</v>
      </c>
      <c r="C799">
        <v>11</v>
      </c>
      <c r="D799">
        <v>12</v>
      </c>
      <c r="E799">
        <v>101.58</v>
      </c>
      <c r="F799">
        <v>236</v>
      </c>
      <c r="G799">
        <v>1157.68</v>
      </c>
    </row>
    <row r="800" spans="1:7">
      <c r="A800">
        <v>472</v>
      </c>
      <c r="B800">
        <v>5.01</v>
      </c>
      <c r="C800">
        <v>8</v>
      </c>
      <c r="D800">
        <v>6</v>
      </c>
      <c r="E800">
        <v>42.66</v>
      </c>
      <c r="F800">
        <v>868</v>
      </c>
      <c r="G800">
        <v>2342.9299999999998</v>
      </c>
    </row>
    <row r="801" spans="1:7">
      <c r="A801">
        <v>50</v>
      </c>
      <c r="B801">
        <v>8.39</v>
      </c>
      <c r="C801">
        <v>13</v>
      </c>
      <c r="D801">
        <v>12</v>
      </c>
      <c r="E801">
        <v>499.29</v>
      </c>
      <c r="F801">
        <v>995</v>
      </c>
      <c r="G801">
        <v>982.94</v>
      </c>
    </row>
    <row r="802" spans="1:7">
      <c r="A802">
        <v>436</v>
      </c>
      <c r="B802">
        <v>7.81</v>
      </c>
      <c r="C802">
        <v>11</v>
      </c>
      <c r="D802">
        <v>6</v>
      </c>
      <c r="E802">
        <v>22.16</v>
      </c>
      <c r="F802">
        <v>181</v>
      </c>
      <c r="G802">
        <v>3091.14</v>
      </c>
    </row>
    <row r="803" spans="1:7">
      <c r="A803">
        <v>397</v>
      </c>
      <c r="B803">
        <v>8.41</v>
      </c>
      <c r="C803">
        <v>17</v>
      </c>
      <c r="D803">
        <v>8</v>
      </c>
      <c r="E803">
        <v>419.27</v>
      </c>
      <c r="F803">
        <v>921</v>
      </c>
      <c r="G803">
        <v>3728.37</v>
      </c>
    </row>
    <row r="804" spans="1:7">
      <c r="A804">
        <v>239</v>
      </c>
      <c r="B804">
        <v>6.38</v>
      </c>
      <c r="C804">
        <v>7</v>
      </c>
      <c r="D804">
        <v>12</v>
      </c>
      <c r="E804">
        <v>189.03</v>
      </c>
      <c r="F804">
        <v>684</v>
      </c>
      <c r="G804">
        <v>1527.51</v>
      </c>
    </row>
    <row r="805" spans="1:7">
      <c r="A805">
        <v>240</v>
      </c>
      <c r="B805">
        <v>5.8</v>
      </c>
      <c r="C805">
        <v>11</v>
      </c>
      <c r="D805">
        <v>6</v>
      </c>
      <c r="E805">
        <v>422.39</v>
      </c>
      <c r="F805">
        <v>609</v>
      </c>
      <c r="G805">
        <v>1533.5</v>
      </c>
    </row>
    <row r="806" spans="1:7">
      <c r="A806">
        <v>418</v>
      </c>
      <c r="B806">
        <v>3.61</v>
      </c>
      <c r="C806">
        <v>12</v>
      </c>
      <c r="D806">
        <v>12</v>
      </c>
      <c r="E806">
        <v>281.76</v>
      </c>
      <c r="F806">
        <v>849</v>
      </c>
      <c r="G806">
        <v>1566.44</v>
      </c>
    </row>
    <row r="807" spans="1:7">
      <c r="A807">
        <v>458</v>
      </c>
      <c r="B807">
        <v>4.96</v>
      </c>
      <c r="C807">
        <v>10</v>
      </c>
      <c r="D807">
        <v>4</v>
      </c>
      <c r="E807">
        <v>451.8</v>
      </c>
      <c r="F807">
        <v>425</v>
      </c>
      <c r="G807">
        <v>2550.46</v>
      </c>
    </row>
    <row r="808" spans="1:7">
      <c r="A808">
        <v>361</v>
      </c>
      <c r="B808">
        <v>5.76</v>
      </c>
      <c r="C808">
        <v>8</v>
      </c>
      <c r="D808">
        <v>11</v>
      </c>
      <c r="E808">
        <v>463.83</v>
      </c>
      <c r="F808">
        <v>740</v>
      </c>
      <c r="G808">
        <v>2521.4</v>
      </c>
    </row>
    <row r="809" spans="1:7">
      <c r="A809">
        <v>466</v>
      </c>
      <c r="B809">
        <v>3.16</v>
      </c>
      <c r="C809">
        <v>9</v>
      </c>
      <c r="D809">
        <v>6</v>
      </c>
      <c r="E809">
        <v>14.46</v>
      </c>
      <c r="F809">
        <v>741</v>
      </c>
      <c r="G809">
        <v>1355.85</v>
      </c>
    </row>
    <row r="810" spans="1:7">
      <c r="A810">
        <v>471</v>
      </c>
      <c r="B810">
        <v>4.1500000000000004</v>
      </c>
      <c r="C810">
        <v>9</v>
      </c>
      <c r="D810">
        <v>8</v>
      </c>
      <c r="E810">
        <v>46.95</v>
      </c>
      <c r="F810">
        <v>148</v>
      </c>
      <c r="G810">
        <v>1994.35</v>
      </c>
    </row>
    <row r="811" spans="1:7">
      <c r="A811">
        <v>166</v>
      </c>
      <c r="B811">
        <v>6.99</v>
      </c>
      <c r="C811">
        <v>11</v>
      </c>
      <c r="D811">
        <v>6</v>
      </c>
      <c r="E811">
        <v>132.68</v>
      </c>
      <c r="F811">
        <v>891</v>
      </c>
      <c r="G811">
        <v>997.87</v>
      </c>
    </row>
    <row r="812" spans="1:7">
      <c r="A812">
        <v>183</v>
      </c>
      <c r="B812">
        <v>8.02</v>
      </c>
      <c r="C812">
        <v>15</v>
      </c>
      <c r="D812">
        <v>6</v>
      </c>
      <c r="E812">
        <v>337.96</v>
      </c>
      <c r="F812">
        <v>83</v>
      </c>
      <c r="G812">
        <v>1963.49</v>
      </c>
    </row>
    <row r="813" spans="1:7">
      <c r="A813">
        <v>107</v>
      </c>
      <c r="B813">
        <v>9.99</v>
      </c>
      <c r="C813">
        <v>6</v>
      </c>
      <c r="D813">
        <v>10</v>
      </c>
      <c r="E813">
        <v>445.25</v>
      </c>
      <c r="F813">
        <v>981</v>
      </c>
      <c r="G813">
        <v>1555.73</v>
      </c>
    </row>
    <row r="814" spans="1:7">
      <c r="A814">
        <v>93</v>
      </c>
      <c r="B814">
        <v>9.5</v>
      </c>
      <c r="C814">
        <v>16</v>
      </c>
      <c r="D814">
        <v>4</v>
      </c>
      <c r="E814">
        <v>235.37</v>
      </c>
      <c r="F814">
        <v>631</v>
      </c>
      <c r="G814">
        <v>791.1</v>
      </c>
    </row>
    <row r="815" spans="1:7">
      <c r="A815">
        <v>222</v>
      </c>
      <c r="B815">
        <v>7.32</v>
      </c>
      <c r="C815">
        <v>9</v>
      </c>
      <c r="D815">
        <v>14</v>
      </c>
      <c r="E815">
        <v>307.42</v>
      </c>
      <c r="F815">
        <v>220</v>
      </c>
      <c r="G815">
        <v>1926.38</v>
      </c>
    </row>
    <row r="816" spans="1:7">
      <c r="A816">
        <v>209</v>
      </c>
      <c r="B816">
        <v>5.66</v>
      </c>
      <c r="C816">
        <v>15</v>
      </c>
      <c r="D816">
        <v>7</v>
      </c>
      <c r="E816">
        <v>102.36</v>
      </c>
      <c r="F816">
        <v>415</v>
      </c>
      <c r="G816">
        <v>1481.44</v>
      </c>
    </row>
    <row r="817" spans="1:7">
      <c r="A817">
        <v>222</v>
      </c>
      <c r="B817">
        <v>7.27</v>
      </c>
      <c r="C817">
        <v>9</v>
      </c>
      <c r="D817">
        <v>2</v>
      </c>
      <c r="E817">
        <v>404.43</v>
      </c>
      <c r="F817">
        <v>833</v>
      </c>
      <c r="G817">
        <v>2235.81</v>
      </c>
    </row>
    <row r="818" spans="1:7">
      <c r="A818">
        <v>366</v>
      </c>
      <c r="B818">
        <v>8.39</v>
      </c>
      <c r="C818">
        <v>15</v>
      </c>
      <c r="D818">
        <v>11</v>
      </c>
      <c r="E818">
        <v>483.99</v>
      </c>
      <c r="F818">
        <v>108</v>
      </c>
      <c r="G818">
        <v>3474.4</v>
      </c>
    </row>
    <row r="819" spans="1:7">
      <c r="A819">
        <v>352</v>
      </c>
      <c r="B819">
        <v>3.39</v>
      </c>
      <c r="C819">
        <v>6</v>
      </c>
      <c r="D819">
        <v>6</v>
      </c>
      <c r="E819">
        <v>141.61000000000001</v>
      </c>
      <c r="F819">
        <v>230</v>
      </c>
      <c r="G819">
        <v>1511.52</v>
      </c>
    </row>
    <row r="820" spans="1:7">
      <c r="A820">
        <v>198</v>
      </c>
      <c r="B820">
        <v>5.57</v>
      </c>
      <c r="C820">
        <v>14</v>
      </c>
      <c r="D820">
        <v>9</v>
      </c>
      <c r="E820">
        <v>252.46</v>
      </c>
      <c r="F820">
        <v>68</v>
      </c>
      <c r="G820">
        <v>1409.71</v>
      </c>
    </row>
    <row r="821" spans="1:7">
      <c r="A821">
        <v>129</v>
      </c>
      <c r="B821">
        <v>8.8000000000000007</v>
      </c>
      <c r="C821">
        <v>9</v>
      </c>
      <c r="D821">
        <v>6</v>
      </c>
      <c r="E821">
        <v>52.2</v>
      </c>
      <c r="F821">
        <v>275</v>
      </c>
      <c r="G821">
        <v>1296.22</v>
      </c>
    </row>
    <row r="822" spans="1:7">
      <c r="A822">
        <v>423</v>
      </c>
      <c r="B822">
        <v>5.38</v>
      </c>
      <c r="C822">
        <v>12</v>
      </c>
      <c r="D822">
        <v>10</v>
      </c>
      <c r="E822">
        <v>283.98</v>
      </c>
      <c r="F822">
        <v>522</v>
      </c>
      <c r="G822">
        <v>2141.8200000000002</v>
      </c>
    </row>
    <row r="823" spans="1:7">
      <c r="A823">
        <v>262</v>
      </c>
      <c r="B823">
        <v>6.79</v>
      </c>
      <c r="C823">
        <v>17</v>
      </c>
      <c r="D823">
        <v>12</v>
      </c>
      <c r="E823">
        <v>256.36</v>
      </c>
      <c r="F823">
        <v>144</v>
      </c>
      <c r="G823">
        <v>1735.69</v>
      </c>
    </row>
    <row r="824" spans="1:7">
      <c r="A824">
        <v>252</v>
      </c>
      <c r="B824">
        <v>6.91</v>
      </c>
      <c r="C824">
        <v>8</v>
      </c>
      <c r="D824">
        <v>7</v>
      </c>
      <c r="E824">
        <v>80.77</v>
      </c>
      <c r="F824">
        <v>930</v>
      </c>
      <c r="G824">
        <v>1834.15</v>
      </c>
    </row>
    <row r="825" spans="1:7">
      <c r="A825">
        <v>301</v>
      </c>
      <c r="B825">
        <v>3.88</v>
      </c>
      <c r="C825">
        <v>15</v>
      </c>
      <c r="D825">
        <v>9</v>
      </c>
      <c r="E825">
        <v>226.61</v>
      </c>
      <c r="F825">
        <v>346</v>
      </c>
      <c r="G825">
        <v>1698.86</v>
      </c>
    </row>
    <row r="826" spans="1:7">
      <c r="A826">
        <v>278</v>
      </c>
      <c r="B826">
        <v>5.22</v>
      </c>
      <c r="C826">
        <v>17</v>
      </c>
      <c r="D826">
        <v>11</v>
      </c>
      <c r="E826">
        <v>173.71</v>
      </c>
      <c r="F826">
        <v>642</v>
      </c>
      <c r="G826">
        <v>1650.07</v>
      </c>
    </row>
    <row r="827" spans="1:7">
      <c r="A827">
        <v>213</v>
      </c>
      <c r="B827">
        <v>5.01</v>
      </c>
      <c r="C827">
        <v>8</v>
      </c>
      <c r="D827">
        <v>9</v>
      </c>
      <c r="E827">
        <v>265.7</v>
      </c>
      <c r="F827">
        <v>224</v>
      </c>
      <c r="G827">
        <v>1259.5</v>
      </c>
    </row>
    <row r="828" spans="1:7">
      <c r="A828">
        <v>276</v>
      </c>
      <c r="B828">
        <v>2.7</v>
      </c>
      <c r="C828">
        <v>13</v>
      </c>
      <c r="D828">
        <v>14</v>
      </c>
      <c r="E828">
        <v>296.97000000000003</v>
      </c>
      <c r="F828">
        <v>271</v>
      </c>
      <c r="G828">
        <v>946.03</v>
      </c>
    </row>
    <row r="829" spans="1:7">
      <c r="A829">
        <v>196</v>
      </c>
      <c r="B829">
        <v>2.68</v>
      </c>
      <c r="C829">
        <v>13</v>
      </c>
      <c r="D829">
        <v>4</v>
      </c>
      <c r="E829">
        <v>14.16</v>
      </c>
      <c r="F829">
        <v>664</v>
      </c>
      <c r="G829">
        <v>430.93</v>
      </c>
    </row>
    <row r="830" spans="1:7">
      <c r="A830">
        <v>69</v>
      </c>
      <c r="B830">
        <v>8.74</v>
      </c>
      <c r="C830">
        <v>16</v>
      </c>
      <c r="D830">
        <v>8</v>
      </c>
      <c r="E830">
        <v>382.89</v>
      </c>
      <c r="F830">
        <v>103</v>
      </c>
      <c r="G830">
        <v>1359.82</v>
      </c>
    </row>
    <row r="831" spans="1:7">
      <c r="A831">
        <v>490</v>
      </c>
      <c r="B831">
        <v>4.55</v>
      </c>
      <c r="C831">
        <v>17</v>
      </c>
      <c r="D831">
        <v>8</v>
      </c>
      <c r="E831">
        <v>359.38</v>
      </c>
      <c r="F831">
        <v>744</v>
      </c>
      <c r="G831">
        <v>2477.11</v>
      </c>
    </row>
    <row r="832" spans="1:7">
      <c r="A832">
        <v>451</v>
      </c>
      <c r="B832">
        <v>6.39</v>
      </c>
      <c r="C832">
        <v>6</v>
      </c>
      <c r="D832">
        <v>11</v>
      </c>
      <c r="E832">
        <v>189.48</v>
      </c>
      <c r="F832">
        <v>912</v>
      </c>
      <c r="G832">
        <v>3087.47</v>
      </c>
    </row>
    <row r="833" spans="1:7">
      <c r="A833">
        <v>96</v>
      </c>
      <c r="B833">
        <v>4.74</v>
      </c>
      <c r="C833">
        <v>15</v>
      </c>
      <c r="D833">
        <v>13</v>
      </c>
      <c r="E833">
        <v>35.94</v>
      </c>
      <c r="F833">
        <v>452</v>
      </c>
      <c r="G833">
        <v>593.96</v>
      </c>
    </row>
    <row r="834" spans="1:7">
      <c r="A834">
        <v>282</v>
      </c>
      <c r="B834">
        <v>9.56</v>
      </c>
      <c r="C834">
        <v>7</v>
      </c>
      <c r="D834">
        <v>7</v>
      </c>
      <c r="E834">
        <v>379.92</v>
      </c>
      <c r="F834">
        <v>367</v>
      </c>
      <c r="G834">
        <v>3338.99</v>
      </c>
    </row>
    <row r="835" spans="1:7">
      <c r="A835">
        <v>354</v>
      </c>
      <c r="B835">
        <v>4.4400000000000004</v>
      </c>
      <c r="C835">
        <v>13</v>
      </c>
      <c r="D835">
        <v>13</v>
      </c>
      <c r="E835">
        <v>478.04</v>
      </c>
      <c r="F835">
        <v>916</v>
      </c>
      <c r="G835">
        <v>2171.6999999999998</v>
      </c>
    </row>
    <row r="836" spans="1:7">
      <c r="A836">
        <v>63</v>
      </c>
      <c r="B836">
        <v>5.72</v>
      </c>
      <c r="C836">
        <v>6</v>
      </c>
      <c r="D836">
        <v>8</v>
      </c>
      <c r="E836">
        <v>127.67</v>
      </c>
      <c r="F836">
        <v>398</v>
      </c>
      <c r="G836">
        <v>505.91</v>
      </c>
    </row>
    <row r="837" spans="1:7">
      <c r="A837">
        <v>192</v>
      </c>
      <c r="B837">
        <v>9.0500000000000007</v>
      </c>
      <c r="C837">
        <v>17</v>
      </c>
      <c r="D837">
        <v>3</v>
      </c>
      <c r="E837">
        <v>168.53</v>
      </c>
      <c r="F837">
        <v>492</v>
      </c>
      <c r="G837">
        <v>2036.17</v>
      </c>
    </row>
    <row r="838" spans="1:7">
      <c r="A838">
        <v>464</v>
      </c>
      <c r="B838">
        <v>8.81</v>
      </c>
      <c r="C838">
        <v>13</v>
      </c>
      <c r="D838">
        <v>10</v>
      </c>
      <c r="E838">
        <v>100.07</v>
      </c>
      <c r="F838">
        <v>882</v>
      </c>
      <c r="G838">
        <v>3642.11</v>
      </c>
    </row>
    <row r="839" spans="1:7">
      <c r="A839">
        <v>50</v>
      </c>
      <c r="B839">
        <v>3.9</v>
      </c>
      <c r="C839">
        <v>13</v>
      </c>
      <c r="D839">
        <v>11</v>
      </c>
      <c r="E839">
        <v>292.7</v>
      </c>
      <c r="F839">
        <v>629</v>
      </c>
      <c r="G839">
        <v>525.75</v>
      </c>
    </row>
    <row r="840" spans="1:7">
      <c r="A840">
        <v>422</v>
      </c>
      <c r="B840">
        <v>8.52</v>
      </c>
      <c r="C840">
        <v>7</v>
      </c>
      <c r="D840">
        <v>11</v>
      </c>
      <c r="E840">
        <v>85.87</v>
      </c>
      <c r="F840">
        <v>589</v>
      </c>
      <c r="G840">
        <v>3028.7</v>
      </c>
    </row>
    <row r="841" spans="1:7">
      <c r="A841">
        <v>103</v>
      </c>
      <c r="B841">
        <v>5.94</v>
      </c>
      <c r="C841">
        <v>9</v>
      </c>
      <c r="D841">
        <v>2</v>
      </c>
      <c r="E841">
        <v>184.54</v>
      </c>
      <c r="F841">
        <v>835</v>
      </c>
      <c r="G841">
        <v>576.58000000000004</v>
      </c>
    </row>
    <row r="842" spans="1:7">
      <c r="A842">
        <v>423</v>
      </c>
      <c r="B842">
        <v>6.12</v>
      </c>
      <c r="C842">
        <v>11</v>
      </c>
      <c r="D842">
        <v>2</v>
      </c>
      <c r="E842">
        <v>351.54</v>
      </c>
      <c r="F842">
        <v>331</v>
      </c>
      <c r="G842">
        <v>3241.87</v>
      </c>
    </row>
    <row r="843" spans="1:7">
      <c r="A843">
        <v>308</v>
      </c>
      <c r="B843">
        <v>3.5</v>
      </c>
      <c r="C843">
        <v>17</v>
      </c>
      <c r="D843">
        <v>4</v>
      </c>
      <c r="E843">
        <v>284.45999999999998</v>
      </c>
      <c r="F843">
        <v>409</v>
      </c>
      <c r="G843">
        <v>1535.35</v>
      </c>
    </row>
    <row r="844" spans="1:7">
      <c r="A844">
        <v>193</v>
      </c>
      <c r="B844">
        <v>3.1</v>
      </c>
      <c r="C844">
        <v>16</v>
      </c>
      <c r="D844">
        <v>4</v>
      </c>
      <c r="E844">
        <v>199.37</v>
      </c>
      <c r="F844">
        <v>964</v>
      </c>
      <c r="G844">
        <v>563.38</v>
      </c>
    </row>
    <row r="845" spans="1:7">
      <c r="A845">
        <v>490</v>
      </c>
      <c r="B845">
        <v>7.96</v>
      </c>
      <c r="C845">
        <v>14</v>
      </c>
      <c r="D845">
        <v>2</v>
      </c>
      <c r="E845">
        <v>215.92</v>
      </c>
      <c r="F845">
        <v>872</v>
      </c>
      <c r="G845">
        <v>4073.21</v>
      </c>
    </row>
    <row r="846" spans="1:7">
      <c r="A846">
        <v>61</v>
      </c>
      <c r="B846">
        <v>6.22</v>
      </c>
      <c r="C846">
        <v>13</v>
      </c>
      <c r="D846">
        <v>13</v>
      </c>
      <c r="E846">
        <v>285.43</v>
      </c>
      <c r="F846">
        <v>680</v>
      </c>
      <c r="G846">
        <v>628.88</v>
      </c>
    </row>
    <row r="847" spans="1:7">
      <c r="A847">
        <v>379</v>
      </c>
      <c r="B847">
        <v>5.78</v>
      </c>
      <c r="C847">
        <v>17</v>
      </c>
      <c r="D847">
        <v>8</v>
      </c>
      <c r="E847">
        <v>12.87</v>
      </c>
      <c r="F847">
        <v>941</v>
      </c>
      <c r="G847">
        <v>2119.0500000000002</v>
      </c>
    </row>
    <row r="848" spans="1:7">
      <c r="A848">
        <v>273</v>
      </c>
      <c r="B848">
        <v>7.97</v>
      </c>
      <c r="C848">
        <v>13</v>
      </c>
      <c r="D848">
        <v>5</v>
      </c>
      <c r="E848">
        <v>48.47</v>
      </c>
      <c r="F848">
        <v>695</v>
      </c>
      <c r="G848">
        <v>2156.14</v>
      </c>
    </row>
    <row r="849" spans="1:7">
      <c r="A849">
        <v>321</v>
      </c>
      <c r="B849">
        <v>8.24</v>
      </c>
      <c r="C849">
        <v>12</v>
      </c>
      <c r="D849">
        <v>11</v>
      </c>
      <c r="E849">
        <v>441.82</v>
      </c>
      <c r="F849">
        <v>690</v>
      </c>
      <c r="G849">
        <v>3376.26</v>
      </c>
    </row>
    <row r="850" spans="1:7">
      <c r="A850">
        <v>407</v>
      </c>
      <c r="B850">
        <v>3.69</v>
      </c>
      <c r="C850">
        <v>14</v>
      </c>
      <c r="D850">
        <v>14</v>
      </c>
      <c r="E850">
        <v>48.16</v>
      </c>
      <c r="F850">
        <v>57</v>
      </c>
      <c r="G850">
        <v>1316.34</v>
      </c>
    </row>
    <row r="851" spans="1:7">
      <c r="A851">
        <v>457</v>
      </c>
      <c r="B851">
        <v>7.08</v>
      </c>
      <c r="C851">
        <v>7</v>
      </c>
      <c r="D851">
        <v>3</v>
      </c>
      <c r="E851">
        <v>356.33</v>
      </c>
      <c r="F851">
        <v>612</v>
      </c>
      <c r="G851">
        <v>3298.45</v>
      </c>
    </row>
    <row r="852" spans="1:7">
      <c r="A852">
        <v>205</v>
      </c>
      <c r="B852">
        <v>3.52</v>
      </c>
      <c r="C852">
        <v>8</v>
      </c>
      <c r="D852">
        <v>11</v>
      </c>
      <c r="E852">
        <v>460.82</v>
      </c>
      <c r="F852">
        <v>540</v>
      </c>
      <c r="G852">
        <v>802.86</v>
      </c>
    </row>
    <row r="853" spans="1:7">
      <c r="A853">
        <v>422</v>
      </c>
      <c r="B853">
        <v>8.14</v>
      </c>
      <c r="C853">
        <v>15</v>
      </c>
      <c r="D853">
        <v>6</v>
      </c>
      <c r="E853">
        <v>142.63</v>
      </c>
      <c r="F853">
        <v>390</v>
      </c>
      <c r="G853">
        <v>3281.16</v>
      </c>
    </row>
    <row r="854" spans="1:7">
      <c r="A854">
        <v>57</v>
      </c>
      <c r="B854">
        <v>7.43</v>
      </c>
      <c r="C854">
        <v>13</v>
      </c>
      <c r="D854">
        <v>7</v>
      </c>
      <c r="E854">
        <v>191.54</v>
      </c>
      <c r="F854">
        <v>521</v>
      </c>
      <c r="G854">
        <v>813.53</v>
      </c>
    </row>
    <row r="855" spans="1:7">
      <c r="A855">
        <v>171</v>
      </c>
      <c r="B855">
        <v>9.67</v>
      </c>
      <c r="C855">
        <v>11</v>
      </c>
      <c r="D855">
        <v>10</v>
      </c>
      <c r="E855">
        <v>288.77</v>
      </c>
      <c r="F855">
        <v>842</v>
      </c>
      <c r="G855">
        <v>2093.7600000000002</v>
      </c>
    </row>
    <row r="856" spans="1:7">
      <c r="A856">
        <v>397</v>
      </c>
      <c r="B856">
        <v>3.02</v>
      </c>
      <c r="C856">
        <v>15</v>
      </c>
      <c r="D856">
        <v>5</v>
      </c>
      <c r="E856">
        <v>442.04</v>
      </c>
      <c r="F856">
        <v>736</v>
      </c>
      <c r="G856">
        <v>1992.59</v>
      </c>
    </row>
    <row r="857" spans="1:7">
      <c r="A857">
        <v>213</v>
      </c>
      <c r="B857">
        <v>2.93</v>
      </c>
      <c r="C857">
        <v>14</v>
      </c>
      <c r="D857">
        <v>3</v>
      </c>
      <c r="E857">
        <v>471.53</v>
      </c>
      <c r="F857">
        <v>744</v>
      </c>
      <c r="G857">
        <v>1326.94</v>
      </c>
    </row>
    <row r="858" spans="1:7">
      <c r="A858">
        <v>139</v>
      </c>
      <c r="B858">
        <v>4.62</v>
      </c>
      <c r="C858">
        <v>15</v>
      </c>
      <c r="D858">
        <v>6</v>
      </c>
      <c r="E858">
        <v>372.39</v>
      </c>
      <c r="F858">
        <v>753</v>
      </c>
      <c r="G858">
        <v>1237.5</v>
      </c>
    </row>
    <row r="859" spans="1:7">
      <c r="A859">
        <v>185</v>
      </c>
      <c r="B859">
        <v>4.46</v>
      </c>
      <c r="C859">
        <v>9</v>
      </c>
      <c r="D859">
        <v>4</v>
      </c>
      <c r="E859">
        <v>52.44</v>
      </c>
      <c r="F859">
        <v>298</v>
      </c>
      <c r="G859">
        <v>834.87</v>
      </c>
    </row>
    <row r="860" spans="1:7">
      <c r="A860">
        <v>235</v>
      </c>
      <c r="B860">
        <v>4.3499999999999996</v>
      </c>
      <c r="C860">
        <v>13</v>
      </c>
      <c r="D860">
        <v>3</v>
      </c>
      <c r="E860">
        <v>337.89</v>
      </c>
      <c r="F860">
        <v>284</v>
      </c>
      <c r="G860">
        <v>1568.35</v>
      </c>
    </row>
    <row r="861" spans="1:7">
      <c r="A861">
        <v>365</v>
      </c>
      <c r="B861">
        <v>9.3000000000000007</v>
      </c>
      <c r="C861">
        <v>15</v>
      </c>
      <c r="D861">
        <v>13</v>
      </c>
      <c r="E861">
        <v>211.05</v>
      </c>
      <c r="F861">
        <v>132</v>
      </c>
      <c r="G861">
        <v>3184.78</v>
      </c>
    </row>
    <row r="862" spans="1:7">
      <c r="A862">
        <v>227</v>
      </c>
      <c r="B862">
        <v>4.37</v>
      </c>
      <c r="C862">
        <v>8</v>
      </c>
      <c r="D862">
        <v>2</v>
      </c>
      <c r="E862">
        <v>240.64</v>
      </c>
      <c r="F862">
        <v>142</v>
      </c>
      <c r="G862">
        <v>972.06</v>
      </c>
    </row>
    <row r="863" spans="1:7">
      <c r="A863">
        <v>77</v>
      </c>
      <c r="B863">
        <v>4.54</v>
      </c>
      <c r="C863">
        <v>8</v>
      </c>
      <c r="D863">
        <v>11</v>
      </c>
      <c r="E863">
        <v>34.08</v>
      </c>
      <c r="F863">
        <v>934</v>
      </c>
      <c r="G863">
        <v>199.99</v>
      </c>
    </row>
    <row r="864" spans="1:7">
      <c r="A864">
        <v>269</v>
      </c>
      <c r="B864">
        <v>8.1999999999999993</v>
      </c>
      <c r="C864">
        <v>13</v>
      </c>
      <c r="D864">
        <v>3</v>
      </c>
      <c r="E864">
        <v>103.62</v>
      </c>
      <c r="F864">
        <v>443</v>
      </c>
      <c r="G864">
        <v>2183.37</v>
      </c>
    </row>
    <row r="865" spans="1:7">
      <c r="A865">
        <v>406</v>
      </c>
      <c r="B865">
        <v>5.87</v>
      </c>
      <c r="C865">
        <v>10</v>
      </c>
      <c r="D865">
        <v>7</v>
      </c>
      <c r="E865">
        <v>397.35</v>
      </c>
      <c r="F865">
        <v>873</v>
      </c>
      <c r="G865">
        <v>2480.84</v>
      </c>
    </row>
    <row r="866" spans="1:7">
      <c r="A866">
        <v>90</v>
      </c>
      <c r="B866">
        <v>8.33</v>
      </c>
      <c r="C866">
        <v>8</v>
      </c>
      <c r="D866">
        <v>9</v>
      </c>
      <c r="E866">
        <v>232.44</v>
      </c>
      <c r="F866">
        <v>317</v>
      </c>
      <c r="G866">
        <v>896.74</v>
      </c>
    </row>
    <row r="867" spans="1:7">
      <c r="A867">
        <v>277</v>
      </c>
      <c r="B867">
        <v>2.99</v>
      </c>
      <c r="C867">
        <v>15</v>
      </c>
      <c r="D867">
        <v>14</v>
      </c>
      <c r="E867">
        <v>157.81</v>
      </c>
      <c r="F867">
        <v>466</v>
      </c>
      <c r="G867">
        <v>861.86</v>
      </c>
    </row>
    <row r="868" spans="1:7">
      <c r="A868">
        <v>241</v>
      </c>
      <c r="B868">
        <v>6.16</v>
      </c>
      <c r="C868">
        <v>16</v>
      </c>
      <c r="D868">
        <v>4</v>
      </c>
      <c r="E868">
        <v>198.17</v>
      </c>
      <c r="F868">
        <v>681</v>
      </c>
      <c r="G868">
        <v>1789.72</v>
      </c>
    </row>
    <row r="869" spans="1:7">
      <c r="A869">
        <v>460</v>
      </c>
      <c r="B869">
        <v>2.75</v>
      </c>
      <c r="C869">
        <v>6</v>
      </c>
      <c r="D869">
        <v>12</v>
      </c>
      <c r="E869">
        <v>428.66</v>
      </c>
      <c r="F869">
        <v>632</v>
      </c>
      <c r="G869">
        <v>1913.51</v>
      </c>
    </row>
    <row r="870" spans="1:7">
      <c r="A870">
        <v>496</v>
      </c>
      <c r="B870">
        <v>2.97</v>
      </c>
      <c r="C870">
        <v>8</v>
      </c>
      <c r="D870">
        <v>10</v>
      </c>
      <c r="E870">
        <v>377.01</v>
      </c>
      <c r="F870">
        <v>578</v>
      </c>
      <c r="G870">
        <v>1905.42</v>
      </c>
    </row>
    <row r="871" spans="1:7">
      <c r="A871">
        <v>194</v>
      </c>
      <c r="B871">
        <v>9.3000000000000007</v>
      </c>
      <c r="C871">
        <v>17</v>
      </c>
      <c r="D871">
        <v>13</v>
      </c>
      <c r="E871">
        <v>143.43</v>
      </c>
      <c r="F871">
        <v>302</v>
      </c>
      <c r="G871">
        <v>1929.14</v>
      </c>
    </row>
    <row r="872" spans="1:7">
      <c r="A872">
        <v>250</v>
      </c>
      <c r="B872">
        <v>3.54</v>
      </c>
      <c r="C872">
        <v>14</v>
      </c>
      <c r="D872">
        <v>10</v>
      </c>
      <c r="E872">
        <v>67.58</v>
      </c>
      <c r="F872">
        <v>171</v>
      </c>
      <c r="G872">
        <v>992.03</v>
      </c>
    </row>
    <row r="873" spans="1:7">
      <c r="A873">
        <v>466</v>
      </c>
      <c r="B873">
        <v>6.49</v>
      </c>
      <c r="C873">
        <v>10</v>
      </c>
      <c r="D873">
        <v>3</v>
      </c>
      <c r="E873">
        <v>133.47999999999999</v>
      </c>
      <c r="F873">
        <v>941</v>
      </c>
      <c r="G873">
        <v>2849.4</v>
      </c>
    </row>
    <row r="874" spans="1:7">
      <c r="A874">
        <v>261</v>
      </c>
      <c r="B874">
        <v>5.58</v>
      </c>
      <c r="C874">
        <v>17</v>
      </c>
      <c r="D874">
        <v>9</v>
      </c>
      <c r="E874">
        <v>461.17</v>
      </c>
      <c r="F874">
        <v>59</v>
      </c>
      <c r="G874">
        <v>1894</v>
      </c>
    </row>
    <row r="875" spans="1:7">
      <c r="A875">
        <v>269</v>
      </c>
      <c r="B875">
        <v>5.1100000000000003</v>
      </c>
      <c r="C875">
        <v>15</v>
      </c>
      <c r="D875">
        <v>11</v>
      </c>
      <c r="E875">
        <v>294.98</v>
      </c>
      <c r="F875">
        <v>848</v>
      </c>
      <c r="G875">
        <v>1986.94</v>
      </c>
    </row>
    <row r="876" spans="1:7">
      <c r="A876">
        <v>289</v>
      </c>
      <c r="B876">
        <v>9.25</v>
      </c>
      <c r="C876">
        <v>7</v>
      </c>
      <c r="D876">
        <v>12</v>
      </c>
      <c r="E876">
        <v>271.41000000000003</v>
      </c>
      <c r="F876">
        <v>365</v>
      </c>
      <c r="G876">
        <v>2315.21</v>
      </c>
    </row>
    <row r="877" spans="1:7">
      <c r="A877">
        <v>462</v>
      </c>
      <c r="B877">
        <v>2.66</v>
      </c>
      <c r="C877">
        <v>12</v>
      </c>
      <c r="D877">
        <v>13</v>
      </c>
      <c r="E877">
        <v>302.23</v>
      </c>
      <c r="F877">
        <v>887</v>
      </c>
      <c r="G877">
        <v>1411.11</v>
      </c>
    </row>
    <row r="878" spans="1:7">
      <c r="A878">
        <v>446</v>
      </c>
      <c r="B878">
        <v>7.48</v>
      </c>
      <c r="C878">
        <v>7</v>
      </c>
      <c r="D878">
        <v>6</v>
      </c>
      <c r="E878">
        <v>189.35</v>
      </c>
      <c r="F878">
        <v>322</v>
      </c>
      <c r="G878">
        <v>3245.74</v>
      </c>
    </row>
    <row r="879" spans="1:7">
      <c r="A879">
        <v>95</v>
      </c>
      <c r="B879">
        <v>9.73</v>
      </c>
      <c r="C879">
        <v>9</v>
      </c>
      <c r="D879">
        <v>5</v>
      </c>
      <c r="E879">
        <v>405.48</v>
      </c>
      <c r="F879">
        <v>355</v>
      </c>
      <c r="G879">
        <v>1552.13</v>
      </c>
    </row>
    <row r="880" spans="1:7">
      <c r="A880">
        <v>84</v>
      </c>
      <c r="B880">
        <v>6.7</v>
      </c>
      <c r="C880">
        <v>17</v>
      </c>
      <c r="D880">
        <v>11</v>
      </c>
      <c r="E880">
        <v>266.41000000000003</v>
      </c>
      <c r="F880">
        <v>854</v>
      </c>
      <c r="G880">
        <v>1133.24</v>
      </c>
    </row>
    <row r="881" spans="1:7">
      <c r="A881">
        <v>302</v>
      </c>
      <c r="B881">
        <v>9.5299999999999994</v>
      </c>
      <c r="C881">
        <v>12</v>
      </c>
      <c r="D881">
        <v>6</v>
      </c>
      <c r="E881">
        <v>67.209999999999994</v>
      </c>
      <c r="F881">
        <v>259</v>
      </c>
      <c r="G881">
        <v>3062.42</v>
      </c>
    </row>
    <row r="882" spans="1:7">
      <c r="A882">
        <v>439</v>
      </c>
      <c r="B882">
        <v>2.89</v>
      </c>
      <c r="C882">
        <v>9</v>
      </c>
      <c r="D882">
        <v>5</v>
      </c>
      <c r="E882">
        <v>73.239999999999995</v>
      </c>
      <c r="F882">
        <v>779</v>
      </c>
      <c r="G882">
        <v>1233.3599999999999</v>
      </c>
    </row>
    <row r="883" spans="1:7">
      <c r="A883">
        <v>131</v>
      </c>
      <c r="B883">
        <v>5.64</v>
      </c>
      <c r="C883">
        <v>12</v>
      </c>
      <c r="D883">
        <v>9</v>
      </c>
      <c r="E883">
        <v>273.06</v>
      </c>
      <c r="F883">
        <v>802</v>
      </c>
      <c r="G883">
        <v>1069.5999999999999</v>
      </c>
    </row>
    <row r="884" spans="1:7">
      <c r="A884">
        <v>420</v>
      </c>
      <c r="B884">
        <v>4.45</v>
      </c>
      <c r="C884">
        <v>12</v>
      </c>
      <c r="D884">
        <v>5</v>
      </c>
      <c r="E884">
        <v>468.92</v>
      </c>
      <c r="F884">
        <v>935</v>
      </c>
      <c r="G884">
        <v>2458</v>
      </c>
    </row>
    <row r="885" spans="1:7">
      <c r="A885">
        <v>305</v>
      </c>
      <c r="B885">
        <v>7.98</v>
      </c>
      <c r="C885">
        <v>6</v>
      </c>
      <c r="D885">
        <v>14</v>
      </c>
      <c r="E885">
        <v>161.09</v>
      </c>
      <c r="F885">
        <v>513</v>
      </c>
      <c r="G885">
        <v>2325.92</v>
      </c>
    </row>
    <row r="886" spans="1:7">
      <c r="A886">
        <v>246</v>
      </c>
      <c r="B886">
        <v>9.86</v>
      </c>
      <c r="C886">
        <v>11</v>
      </c>
      <c r="D886">
        <v>11</v>
      </c>
      <c r="E886">
        <v>436.08</v>
      </c>
      <c r="F886">
        <v>761</v>
      </c>
      <c r="G886">
        <v>2600.2800000000002</v>
      </c>
    </row>
    <row r="887" spans="1:7">
      <c r="A887">
        <v>352</v>
      </c>
      <c r="B887">
        <v>4.42</v>
      </c>
      <c r="C887">
        <v>14</v>
      </c>
      <c r="D887">
        <v>13</v>
      </c>
      <c r="E887">
        <v>384.41</v>
      </c>
      <c r="F887">
        <v>777</v>
      </c>
      <c r="G887">
        <v>1957.62</v>
      </c>
    </row>
    <row r="888" spans="1:7">
      <c r="A888">
        <v>458</v>
      </c>
      <c r="B888">
        <v>7.41</v>
      </c>
      <c r="C888">
        <v>7</v>
      </c>
      <c r="D888">
        <v>14</v>
      </c>
      <c r="E888">
        <v>131.43</v>
      </c>
      <c r="F888">
        <v>766</v>
      </c>
      <c r="G888">
        <v>3400.62</v>
      </c>
    </row>
    <row r="889" spans="1:7">
      <c r="A889">
        <v>499</v>
      </c>
      <c r="B889">
        <v>3.99</v>
      </c>
      <c r="C889">
        <v>8</v>
      </c>
      <c r="D889">
        <v>7</v>
      </c>
      <c r="E889">
        <v>27.81</v>
      </c>
      <c r="F889">
        <v>974</v>
      </c>
      <c r="G889">
        <v>1785.04</v>
      </c>
    </row>
    <row r="890" spans="1:7">
      <c r="A890">
        <v>59</v>
      </c>
      <c r="B890">
        <v>6.74</v>
      </c>
      <c r="C890">
        <v>15</v>
      </c>
      <c r="D890">
        <v>3</v>
      </c>
      <c r="E890">
        <v>59.91</v>
      </c>
      <c r="F890">
        <v>465</v>
      </c>
      <c r="G890">
        <v>530.45000000000005</v>
      </c>
    </row>
    <row r="891" spans="1:7">
      <c r="A891">
        <v>361</v>
      </c>
      <c r="B891">
        <v>5.98</v>
      </c>
      <c r="C891">
        <v>10</v>
      </c>
      <c r="D891">
        <v>6</v>
      </c>
      <c r="E891">
        <v>366.96</v>
      </c>
      <c r="F891">
        <v>265</v>
      </c>
      <c r="G891">
        <v>2119.58</v>
      </c>
    </row>
    <row r="892" spans="1:7">
      <c r="A892">
        <v>335</v>
      </c>
      <c r="B892">
        <v>9.7899999999999991</v>
      </c>
      <c r="C892">
        <v>14</v>
      </c>
      <c r="D892">
        <v>7</v>
      </c>
      <c r="E892">
        <v>107.84</v>
      </c>
      <c r="F892">
        <v>129</v>
      </c>
      <c r="G892">
        <v>3117.13</v>
      </c>
    </row>
    <row r="893" spans="1:7">
      <c r="A893">
        <v>291</v>
      </c>
      <c r="B893">
        <v>7.06</v>
      </c>
      <c r="C893">
        <v>9</v>
      </c>
      <c r="D893">
        <v>6</v>
      </c>
      <c r="E893">
        <v>191.92</v>
      </c>
      <c r="F893">
        <v>828</v>
      </c>
      <c r="G893">
        <v>2056.1999999999998</v>
      </c>
    </row>
    <row r="894" spans="1:7">
      <c r="A894">
        <v>300</v>
      </c>
      <c r="B894">
        <v>5.12</v>
      </c>
      <c r="C894">
        <v>6</v>
      </c>
      <c r="D894">
        <v>13</v>
      </c>
      <c r="E894">
        <v>255.83</v>
      </c>
      <c r="F894">
        <v>529</v>
      </c>
      <c r="G894">
        <v>1511.12</v>
      </c>
    </row>
    <row r="895" spans="1:7">
      <c r="A895">
        <v>414</v>
      </c>
      <c r="B895">
        <v>3.36</v>
      </c>
      <c r="C895">
        <v>9</v>
      </c>
      <c r="D895">
        <v>3</v>
      </c>
      <c r="E895">
        <v>365.48</v>
      </c>
      <c r="F895">
        <v>951</v>
      </c>
      <c r="G895">
        <v>1931.6</v>
      </c>
    </row>
    <row r="896" spans="1:7">
      <c r="A896">
        <v>54</v>
      </c>
      <c r="B896">
        <v>3.63</v>
      </c>
      <c r="C896">
        <v>11</v>
      </c>
      <c r="D896">
        <v>8</v>
      </c>
      <c r="E896">
        <v>65.48</v>
      </c>
      <c r="F896">
        <v>940</v>
      </c>
      <c r="G896">
        <v>643.77</v>
      </c>
    </row>
    <row r="897" spans="1:7">
      <c r="A897">
        <v>168</v>
      </c>
      <c r="B897">
        <v>4.1900000000000004</v>
      </c>
      <c r="C897">
        <v>10</v>
      </c>
      <c r="D897">
        <v>5</v>
      </c>
      <c r="E897">
        <v>209.12</v>
      </c>
      <c r="F897">
        <v>596</v>
      </c>
      <c r="G897">
        <v>1145.2</v>
      </c>
    </row>
    <row r="898" spans="1:7">
      <c r="A898">
        <v>338</v>
      </c>
      <c r="B898">
        <v>4.38</v>
      </c>
      <c r="C898">
        <v>6</v>
      </c>
      <c r="D898">
        <v>9</v>
      </c>
      <c r="E898">
        <v>247.69</v>
      </c>
      <c r="F898">
        <v>850</v>
      </c>
      <c r="G898">
        <v>1914.68</v>
      </c>
    </row>
    <row r="899" spans="1:7">
      <c r="A899">
        <v>423</v>
      </c>
      <c r="B899">
        <v>8.8800000000000008</v>
      </c>
      <c r="C899">
        <v>9</v>
      </c>
      <c r="D899">
        <v>8</v>
      </c>
      <c r="E899">
        <v>275.01</v>
      </c>
      <c r="F899">
        <v>67</v>
      </c>
      <c r="G899">
        <v>3935.63</v>
      </c>
    </row>
    <row r="900" spans="1:7">
      <c r="A900">
        <v>114</v>
      </c>
      <c r="B900">
        <v>6.71</v>
      </c>
      <c r="C900">
        <v>11</v>
      </c>
      <c r="D900">
        <v>8</v>
      </c>
      <c r="E900">
        <v>411</v>
      </c>
      <c r="F900">
        <v>214</v>
      </c>
      <c r="G900">
        <v>1434.24</v>
      </c>
    </row>
    <row r="901" spans="1:7">
      <c r="A901">
        <v>195</v>
      </c>
      <c r="B901">
        <v>6.43</v>
      </c>
      <c r="C901">
        <v>15</v>
      </c>
      <c r="D901">
        <v>10</v>
      </c>
      <c r="E901">
        <v>94.12</v>
      </c>
      <c r="F901">
        <v>574</v>
      </c>
      <c r="G901">
        <v>909.76</v>
      </c>
    </row>
    <row r="902" spans="1:7">
      <c r="A902">
        <v>273</v>
      </c>
      <c r="B902">
        <v>3.36</v>
      </c>
      <c r="C902">
        <v>15</v>
      </c>
      <c r="D902">
        <v>2</v>
      </c>
      <c r="E902">
        <v>405.84</v>
      </c>
      <c r="F902">
        <v>251</v>
      </c>
      <c r="G902">
        <v>1408.72</v>
      </c>
    </row>
    <row r="903" spans="1:7">
      <c r="A903">
        <v>288</v>
      </c>
      <c r="B903">
        <v>8.9499999999999993</v>
      </c>
      <c r="C903">
        <v>9</v>
      </c>
      <c r="D903">
        <v>11</v>
      </c>
      <c r="E903">
        <v>349.51</v>
      </c>
      <c r="F903">
        <v>790</v>
      </c>
      <c r="G903">
        <v>2945.84</v>
      </c>
    </row>
    <row r="904" spans="1:7">
      <c r="A904">
        <v>226</v>
      </c>
      <c r="B904">
        <v>7.92</v>
      </c>
      <c r="C904">
        <v>14</v>
      </c>
      <c r="D904">
        <v>7</v>
      </c>
      <c r="E904">
        <v>282.38</v>
      </c>
      <c r="F904">
        <v>395</v>
      </c>
      <c r="G904">
        <v>2140.7800000000002</v>
      </c>
    </row>
    <row r="905" spans="1:7">
      <c r="A905">
        <v>316</v>
      </c>
      <c r="B905">
        <v>3.01</v>
      </c>
      <c r="C905">
        <v>10</v>
      </c>
      <c r="D905">
        <v>7</v>
      </c>
      <c r="E905">
        <v>352.77</v>
      </c>
      <c r="F905">
        <v>415</v>
      </c>
      <c r="G905">
        <v>1639.54</v>
      </c>
    </row>
    <row r="906" spans="1:7">
      <c r="A906">
        <v>390</v>
      </c>
      <c r="B906">
        <v>7.81</v>
      </c>
      <c r="C906">
        <v>13</v>
      </c>
      <c r="D906">
        <v>7</v>
      </c>
      <c r="E906">
        <v>211.89</v>
      </c>
      <c r="F906">
        <v>497</v>
      </c>
      <c r="G906">
        <v>2852.67</v>
      </c>
    </row>
    <row r="907" spans="1:7">
      <c r="A907">
        <v>331</v>
      </c>
      <c r="B907">
        <v>6.58</v>
      </c>
      <c r="C907">
        <v>14</v>
      </c>
      <c r="D907">
        <v>14</v>
      </c>
      <c r="E907">
        <v>77.81</v>
      </c>
      <c r="F907">
        <v>562</v>
      </c>
      <c r="G907">
        <v>2198.35</v>
      </c>
    </row>
    <row r="908" spans="1:7">
      <c r="A908">
        <v>112</v>
      </c>
      <c r="B908">
        <v>3.11</v>
      </c>
      <c r="C908">
        <v>15</v>
      </c>
      <c r="D908">
        <v>13</v>
      </c>
      <c r="E908">
        <v>336.22</v>
      </c>
      <c r="F908">
        <v>368</v>
      </c>
      <c r="G908">
        <v>604.80999999999995</v>
      </c>
    </row>
    <row r="909" spans="1:7">
      <c r="A909">
        <v>266</v>
      </c>
      <c r="B909">
        <v>5.94</v>
      </c>
      <c r="C909">
        <v>10</v>
      </c>
      <c r="D909">
        <v>7</v>
      </c>
      <c r="E909">
        <v>267.08999999999997</v>
      </c>
      <c r="F909">
        <v>266</v>
      </c>
      <c r="G909">
        <v>1780.33</v>
      </c>
    </row>
    <row r="910" spans="1:7">
      <c r="A910">
        <v>391</v>
      </c>
      <c r="B910">
        <v>6.14</v>
      </c>
      <c r="C910">
        <v>11</v>
      </c>
      <c r="D910">
        <v>13</v>
      </c>
      <c r="E910">
        <v>323.29000000000002</v>
      </c>
      <c r="F910">
        <v>83</v>
      </c>
      <c r="G910">
        <v>2633.21</v>
      </c>
    </row>
    <row r="911" spans="1:7">
      <c r="A911">
        <v>364</v>
      </c>
      <c r="B911">
        <v>3.74</v>
      </c>
      <c r="C911">
        <v>6</v>
      </c>
      <c r="D911">
        <v>11</v>
      </c>
      <c r="E911">
        <v>175.62</v>
      </c>
      <c r="F911">
        <v>920</v>
      </c>
      <c r="G911">
        <v>1661.17</v>
      </c>
    </row>
    <row r="912" spans="1:7">
      <c r="A912">
        <v>332</v>
      </c>
      <c r="B912">
        <v>9.59</v>
      </c>
      <c r="C912">
        <v>16</v>
      </c>
      <c r="D912">
        <v>8</v>
      </c>
      <c r="E912">
        <v>454.36</v>
      </c>
      <c r="F912">
        <v>315</v>
      </c>
      <c r="G912">
        <v>3696.02</v>
      </c>
    </row>
    <row r="913" spans="1:7">
      <c r="A913">
        <v>226</v>
      </c>
      <c r="B913">
        <v>8.8699999999999992</v>
      </c>
      <c r="C913">
        <v>17</v>
      </c>
      <c r="D913">
        <v>11</v>
      </c>
      <c r="E913">
        <v>297.81</v>
      </c>
      <c r="F913">
        <v>689</v>
      </c>
      <c r="G913">
        <v>2274.94</v>
      </c>
    </row>
    <row r="914" spans="1:7">
      <c r="A914">
        <v>466</v>
      </c>
      <c r="B914">
        <v>7.52</v>
      </c>
      <c r="C914">
        <v>12</v>
      </c>
      <c r="D914">
        <v>7</v>
      </c>
      <c r="E914">
        <v>51.85</v>
      </c>
      <c r="F914">
        <v>773</v>
      </c>
      <c r="G914">
        <v>2801.26</v>
      </c>
    </row>
    <row r="915" spans="1:7">
      <c r="A915">
        <v>147</v>
      </c>
      <c r="B915">
        <v>5.97</v>
      </c>
      <c r="C915">
        <v>9</v>
      </c>
      <c r="D915">
        <v>2</v>
      </c>
      <c r="E915">
        <v>230.4</v>
      </c>
      <c r="F915">
        <v>824</v>
      </c>
      <c r="G915">
        <v>1224.4000000000001</v>
      </c>
    </row>
    <row r="916" spans="1:7">
      <c r="A916">
        <v>154</v>
      </c>
      <c r="B916">
        <v>5.59</v>
      </c>
      <c r="C916">
        <v>16</v>
      </c>
      <c r="D916">
        <v>4</v>
      </c>
      <c r="E916">
        <v>380.61</v>
      </c>
      <c r="F916">
        <v>873</v>
      </c>
      <c r="G916">
        <v>1292.1500000000001</v>
      </c>
    </row>
    <row r="917" spans="1:7">
      <c r="A917">
        <v>148</v>
      </c>
      <c r="B917">
        <v>7.38</v>
      </c>
      <c r="C917">
        <v>7</v>
      </c>
      <c r="D917">
        <v>3</v>
      </c>
      <c r="E917">
        <v>399.13</v>
      </c>
      <c r="F917">
        <v>129</v>
      </c>
      <c r="G917">
        <v>1860.07</v>
      </c>
    </row>
    <row r="918" spans="1:7">
      <c r="A918">
        <v>434</v>
      </c>
      <c r="B918">
        <v>6.59</v>
      </c>
      <c r="C918">
        <v>10</v>
      </c>
      <c r="D918">
        <v>7</v>
      </c>
      <c r="E918">
        <v>252.35</v>
      </c>
      <c r="F918">
        <v>726</v>
      </c>
      <c r="G918">
        <v>3183.28</v>
      </c>
    </row>
    <row r="919" spans="1:7">
      <c r="A919">
        <v>454</v>
      </c>
      <c r="B919">
        <v>2.97</v>
      </c>
      <c r="C919">
        <v>17</v>
      </c>
      <c r="D919">
        <v>9</v>
      </c>
      <c r="E919">
        <v>448.43</v>
      </c>
      <c r="F919">
        <v>462</v>
      </c>
      <c r="G919">
        <v>1698.58</v>
      </c>
    </row>
    <row r="920" spans="1:7">
      <c r="A920">
        <v>360</v>
      </c>
      <c r="B920">
        <v>6.34</v>
      </c>
      <c r="C920">
        <v>8</v>
      </c>
      <c r="D920">
        <v>4</v>
      </c>
      <c r="E920">
        <v>141.16</v>
      </c>
      <c r="F920">
        <v>301</v>
      </c>
      <c r="G920">
        <v>2382.33</v>
      </c>
    </row>
    <row r="921" spans="1:7">
      <c r="A921">
        <v>55</v>
      </c>
      <c r="B921">
        <v>8.5500000000000007</v>
      </c>
      <c r="C921">
        <v>11</v>
      </c>
      <c r="D921">
        <v>11</v>
      </c>
      <c r="E921">
        <v>211.19</v>
      </c>
      <c r="F921">
        <v>61</v>
      </c>
      <c r="G921">
        <v>860.39</v>
      </c>
    </row>
    <row r="922" spans="1:7">
      <c r="A922">
        <v>246</v>
      </c>
      <c r="B922">
        <v>5.94</v>
      </c>
      <c r="C922">
        <v>13</v>
      </c>
      <c r="D922">
        <v>9</v>
      </c>
      <c r="E922">
        <v>450.31</v>
      </c>
      <c r="F922">
        <v>450</v>
      </c>
      <c r="G922">
        <v>2096.42</v>
      </c>
    </row>
    <row r="923" spans="1:7">
      <c r="A923">
        <v>400</v>
      </c>
      <c r="B923">
        <v>2.89</v>
      </c>
      <c r="C923">
        <v>12</v>
      </c>
      <c r="D923">
        <v>9</v>
      </c>
      <c r="E923">
        <v>449.17</v>
      </c>
      <c r="F923">
        <v>865</v>
      </c>
      <c r="G923">
        <v>1794.07</v>
      </c>
    </row>
    <row r="924" spans="1:7">
      <c r="A924">
        <v>182</v>
      </c>
      <c r="B924">
        <v>8.4</v>
      </c>
      <c r="C924">
        <v>8</v>
      </c>
      <c r="D924">
        <v>6</v>
      </c>
      <c r="E924">
        <v>346</v>
      </c>
      <c r="F924">
        <v>773</v>
      </c>
      <c r="G924">
        <v>2020.95</v>
      </c>
    </row>
    <row r="925" spans="1:7">
      <c r="A925">
        <v>407</v>
      </c>
      <c r="B925">
        <v>4.01</v>
      </c>
      <c r="C925">
        <v>13</v>
      </c>
      <c r="D925">
        <v>9</v>
      </c>
      <c r="E925">
        <v>430.9</v>
      </c>
      <c r="F925">
        <v>331</v>
      </c>
      <c r="G925">
        <v>2415.5100000000002</v>
      </c>
    </row>
    <row r="926" spans="1:7">
      <c r="A926">
        <v>308</v>
      </c>
      <c r="B926">
        <v>4.4400000000000004</v>
      </c>
      <c r="C926">
        <v>7</v>
      </c>
      <c r="D926">
        <v>7</v>
      </c>
      <c r="E926">
        <v>53.5</v>
      </c>
      <c r="F926">
        <v>161</v>
      </c>
      <c r="G926">
        <v>1200.74</v>
      </c>
    </row>
    <row r="927" spans="1:7">
      <c r="A927">
        <v>486</v>
      </c>
      <c r="B927">
        <v>3.74</v>
      </c>
      <c r="C927">
        <v>15</v>
      </c>
      <c r="D927">
        <v>6</v>
      </c>
      <c r="E927">
        <v>433.85</v>
      </c>
      <c r="F927">
        <v>772</v>
      </c>
      <c r="G927">
        <v>2105.4899999999998</v>
      </c>
    </row>
    <row r="928" spans="1:7">
      <c r="A928">
        <v>72</v>
      </c>
      <c r="B928">
        <v>4.9800000000000004</v>
      </c>
      <c r="C928">
        <v>14</v>
      </c>
      <c r="D928">
        <v>10</v>
      </c>
      <c r="E928">
        <v>167.1</v>
      </c>
      <c r="F928">
        <v>427</v>
      </c>
      <c r="G928">
        <v>729.9</v>
      </c>
    </row>
    <row r="929" spans="1:7">
      <c r="A929">
        <v>102</v>
      </c>
      <c r="B929">
        <v>8.18</v>
      </c>
      <c r="C929">
        <v>9</v>
      </c>
      <c r="D929">
        <v>8</v>
      </c>
      <c r="E929">
        <v>97.38</v>
      </c>
      <c r="F929">
        <v>800</v>
      </c>
      <c r="G929">
        <v>520.32000000000005</v>
      </c>
    </row>
    <row r="930" spans="1:7">
      <c r="A930">
        <v>214</v>
      </c>
      <c r="B930">
        <v>6.4</v>
      </c>
      <c r="C930">
        <v>6</v>
      </c>
      <c r="D930">
        <v>9</v>
      </c>
      <c r="E930">
        <v>127.29</v>
      </c>
      <c r="F930">
        <v>317</v>
      </c>
      <c r="G930">
        <v>1554.38</v>
      </c>
    </row>
    <row r="931" spans="1:7">
      <c r="A931">
        <v>251</v>
      </c>
      <c r="B931">
        <v>4.04</v>
      </c>
      <c r="C931">
        <v>13</v>
      </c>
      <c r="D931">
        <v>2</v>
      </c>
      <c r="E931">
        <v>214.8</v>
      </c>
      <c r="F931">
        <v>966</v>
      </c>
      <c r="G931">
        <v>1330.22</v>
      </c>
    </row>
    <row r="932" spans="1:7">
      <c r="A932">
        <v>132</v>
      </c>
      <c r="B932">
        <v>9.08</v>
      </c>
      <c r="C932">
        <v>12</v>
      </c>
      <c r="D932">
        <v>12</v>
      </c>
      <c r="E932">
        <v>133.08000000000001</v>
      </c>
      <c r="F932">
        <v>347</v>
      </c>
      <c r="G932">
        <v>809.22</v>
      </c>
    </row>
    <row r="933" spans="1:7">
      <c r="A933">
        <v>194</v>
      </c>
      <c r="B933">
        <v>9.1</v>
      </c>
      <c r="C933">
        <v>16</v>
      </c>
      <c r="D933">
        <v>3</v>
      </c>
      <c r="E933">
        <v>167.08</v>
      </c>
      <c r="F933">
        <v>366</v>
      </c>
      <c r="G933">
        <v>1712.21</v>
      </c>
    </row>
    <row r="934" spans="1:7">
      <c r="A934">
        <v>134</v>
      </c>
      <c r="B934">
        <v>9.0299999999999994</v>
      </c>
      <c r="C934">
        <v>10</v>
      </c>
      <c r="D934">
        <v>9</v>
      </c>
      <c r="E934">
        <v>76.14</v>
      </c>
      <c r="F934">
        <v>619</v>
      </c>
      <c r="G934">
        <v>1518.42</v>
      </c>
    </row>
    <row r="935" spans="1:7">
      <c r="A935">
        <v>127</v>
      </c>
      <c r="B935">
        <v>4.29</v>
      </c>
      <c r="C935">
        <v>15</v>
      </c>
      <c r="D935">
        <v>13</v>
      </c>
      <c r="E935">
        <v>155.13</v>
      </c>
      <c r="F935">
        <v>558</v>
      </c>
      <c r="G935">
        <v>431.61</v>
      </c>
    </row>
    <row r="936" spans="1:7">
      <c r="A936">
        <v>415</v>
      </c>
      <c r="B936">
        <v>5.88</v>
      </c>
      <c r="C936">
        <v>10</v>
      </c>
      <c r="D936">
        <v>10</v>
      </c>
      <c r="E936">
        <v>290.42</v>
      </c>
      <c r="F936">
        <v>999</v>
      </c>
      <c r="G936">
        <v>2674.33</v>
      </c>
    </row>
    <row r="937" spans="1:7">
      <c r="A937">
        <v>50</v>
      </c>
      <c r="B937">
        <v>9.89</v>
      </c>
      <c r="C937">
        <v>12</v>
      </c>
      <c r="D937">
        <v>5</v>
      </c>
      <c r="E937">
        <v>226.51</v>
      </c>
      <c r="F937">
        <v>595</v>
      </c>
      <c r="G937">
        <v>583.83000000000004</v>
      </c>
    </row>
    <row r="938" spans="1:7">
      <c r="A938">
        <v>100</v>
      </c>
      <c r="B938">
        <v>8.2899999999999991</v>
      </c>
      <c r="C938">
        <v>10</v>
      </c>
      <c r="D938">
        <v>13</v>
      </c>
      <c r="E938">
        <v>179.89</v>
      </c>
      <c r="F938">
        <v>824</v>
      </c>
      <c r="G938">
        <v>874.15</v>
      </c>
    </row>
    <row r="939" spans="1:7">
      <c r="A939">
        <v>222</v>
      </c>
      <c r="B939">
        <v>2.7</v>
      </c>
      <c r="C939">
        <v>13</v>
      </c>
      <c r="D939">
        <v>11</v>
      </c>
      <c r="E939">
        <v>375.76</v>
      </c>
      <c r="F939">
        <v>414</v>
      </c>
      <c r="G939">
        <v>1486.36</v>
      </c>
    </row>
    <row r="940" spans="1:7">
      <c r="A940">
        <v>254</v>
      </c>
      <c r="B940">
        <v>2.99</v>
      </c>
      <c r="C940">
        <v>16</v>
      </c>
      <c r="D940">
        <v>12</v>
      </c>
      <c r="E940">
        <v>447.82</v>
      </c>
      <c r="F940">
        <v>596</v>
      </c>
      <c r="G940">
        <v>1379.93</v>
      </c>
    </row>
    <row r="941" spans="1:7">
      <c r="A941">
        <v>309</v>
      </c>
      <c r="B941">
        <v>5.98</v>
      </c>
      <c r="C941">
        <v>11</v>
      </c>
      <c r="D941">
        <v>11</v>
      </c>
      <c r="E941">
        <v>380.83</v>
      </c>
      <c r="F941">
        <v>320</v>
      </c>
      <c r="G941">
        <v>2337.67</v>
      </c>
    </row>
    <row r="942" spans="1:7">
      <c r="A942">
        <v>495</v>
      </c>
      <c r="B942">
        <v>9.32</v>
      </c>
      <c r="C942">
        <v>10</v>
      </c>
      <c r="D942">
        <v>10</v>
      </c>
      <c r="E942">
        <v>172.68</v>
      </c>
      <c r="F942">
        <v>523</v>
      </c>
      <c r="G942">
        <v>4388.59</v>
      </c>
    </row>
    <row r="943" spans="1:7">
      <c r="A943">
        <v>498</v>
      </c>
      <c r="B943">
        <v>6.54</v>
      </c>
      <c r="C943">
        <v>14</v>
      </c>
      <c r="D943">
        <v>5</v>
      </c>
      <c r="E943">
        <v>374.78</v>
      </c>
      <c r="F943">
        <v>788</v>
      </c>
      <c r="G943">
        <v>3190.37</v>
      </c>
    </row>
    <row r="944" spans="1:7">
      <c r="A944">
        <v>418</v>
      </c>
      <c r="B944">
        <v>6.23</v>
      </c>
      <c r="C944">
        <v>16</v>
      </c>
      <c r="D944">
        <v>11</v>
      </c>
      <c r="E944">
        <v>84.47</v>
      </c>
      <c r="F944">
        <v>586</v>
      </c>
      <c r="G944">
        <v>2233.4499999999998</v>
      </c>
    </row>
    <row r="945" spans="1:7">
      <c r="A945">
        <v>337</v>
      </c>
      <c r="B945">
        <v>3.29</v>
      </c>
      <c r="C945">
        <v>7</v>
      </c>
      <c r="D945">
        <v>11</v>
      </c>
      <c r="E945">
        <v>73.86</v>
      </c>
      <c r="F945">
        <v>283</v>
      </c>
      <c r="G945">
        <v>1344.33</v>
      </c>
    </row>
    <row r="946" spans="1:7">
      <c r="A946">
        <v>83</v>
      </c>
      <c r="B946">
        <v>7.43</v>
      </c>
      <c r="C946">
        <v>6</v>
      </c>
      <c r="D946">
        <v>11</v>
      </c>
      <c r="E946">
        <v>179.36</v>
      </c>
      <c r="F946">
        <v>108</v>
      </c>
      <c r="G946">
        <v>854.64</v>
      </c>
    </row>
    <row r="947" spans="1:7">
      <c r="A947">
        <v>397</v>
      </c>
      <c r="B947">
        <v>8.67</v>
      </c>
      <c r="C947">
        <v>13</v>
      </c>
      <c r="D947">
        <v>10</v>
      </c>
      <c r="E947">
        <v>405.77</v>
      </c>
      <c r="F947">
        <v>300</v>
      </c>
      <c r="G947">
        <v>3552.39</v>
      </c>
    </row>
    <row r="948" spans="1:7">
      <c r="A948">
        <v>144</v>
      </c>
      <c r="B948">
        <v>5.35</v>
      </c>
      <c r="C948">
        <v>17</v>
      </c>
      <c r="D948">
        <v>12</v>
      </c>
      <c r="E948">
        <v>130.71</v>
      </c>
      <c r="F948">
        <v>896</v>
      </c>
      <c r="G948">
        <v>885.01</v>
      </c>
    </row>
    <row r="949" spans="1:7">
      <c r="A949">
        <v>121</v>
      </c>
      <c r="B949">
        <v>8.32</v>
      </c>
      <c r="C949">
        <v>8</v>
      </c>
      <c r="D949">
        <v>8</v>
      </c>
      <c r="E949">
        <v>40.99</v>
      </c>
      <c r="F949">
        <v>135</v>
      </c>
      <c r="G949">
        <v>1099.8499999999999</v>
      </c>
    </row>
    <row r="950" spans="1:7">
      <c r="A950">
        <v>88</v>
      </c>
      <c r="B950">
        <v>9.73</v>
      </c>
      <c r="C950">
        <v>16</v>
      </c>
      <c r="D950">
        <v>3</v>
      </c>
      <c r="E950">
        <v>74.540000000000006</v>
      </c>
      <c r="F950">
        <v>812</v>
      </c>
      <c r="G950">
        <v>973.32</v>
      </c>
    </row>
    <row r="951" spans="1:7">
      <c r="A951">
        <v>203</v>
      </c>
      <c r="B951">
        <v>4.03</v>
      </c>
      <c r="C951">
        <v>17</v>
      </c>
      <c r="D951">
        <v>10</v>
      </c>
      <c r="E951">
        <v>430.79</v>
      </c>
      <c r="F951">
        <v>439</v>
      </c>
      <c r="G951">
        <v>1228.51</v>
      </c>
    </row>
    <row r="952" spans="1:7">
      <c r="A952">
        <v>299</v>
      </c>
      <c r="B952">
        <v>6.42</v>
      </c>
      <c r="C952">
        <v>17</v>
      </c>
      <c r="D952">
        <v>5</v>
      </c>
      <c r="E952">
        <v>320.55</v>
      </c>
      <c r="F952">
        <v>229</v>
      </c>
      <c r="G952">
        <v>1893.39</v>
      </c>
    </row>
    <row r="953" spans="1:7">
      <c r="A953">
        <v>211</v>
      </c>
      <c r="B953">
        <v>4.6500000000000004</v>
      </c>
      <c r="C953">
        <v>17</v>
      </c>
      <c r="D953">
        <v>9</v>
      </c>
      <c r="E953">
        <v>134.07</v>
      </c>
      <c r="F953">
        <v>768</v>
      </c>
      <c r="G953">
        <v>1002.73</v>
      </c>
    </row>
    <row r="954" spans="1:7">
      <c r="A954">
        <v>487</v>
      </c>
      <c r="B954">
        <v>8.4499999999999993</v>
      </c>
      <c r="C954">
        <v>12</v>
      </c>
      <c r="D954">
        <v>8</v>
      </c>
      <c r="E954">
        <v>282.08999999999997</v>
      </c>
      <c r="F954">
        <v>905</v>
      </c>
      <c r="G954">
        <v>4348.58</v>
      </c>
    </row>
    <row r="955" spans="1:7">
      <c r="A955">
        <v>167</v>
      </c>
      <c r="B955">
        <v>6.83</v>
      </c>
      <c r="C955">
        <v>15</v>
      </c>
      <c r="D955">
        <v>14</v>
      </c>
      <c r="E955">
        <v>268.51</v>
      </c>
      <c r="F955">
        <v>198</v>
      </c>
      <c r="G955">
        <v>1600.19</v>
      </c>
    </row>
    <row r="956" spans="1:7">
      <c r="A956">
        <v>308</v>
      </c>
      <c r="B956">
        <v>7.26</v>
      </c>
      <c r="C956">
        <v>16</v>
      </c>
      <c r="D956">
        <v>8</v>
      </c>
      <c r="E956">
        <v>331.16</v>
      </c>
      <c r="F956">
        <v>632</v>
      </c>
      <c r="G956">
        <v>2591.29</v>
      </c>
    </row>
    <row r="957" spans="1:7">
      <c r="A957">
        <v>428</v>
      </c>
      <c r="B957">
        <v>8.48</v>
      </c>
      <c r="C957">
        <v>13</v>
      </c>
      <c r="D957">
        <v>9</v>
      </c>
      <c r="E957">
        <v>124.26</v>
      </c>
      <c r="F957">
        <v>170</v>
      </c>
      <c r="G957">
        <v>3418.71</v>
      </c>
    </row>
    <row r="958" spans="1:7">
      <c r="A958">
        <v>355</v>
      </c>
      <c r="B958">
        <v>5.47</v>
      </c>
      <c r="C958">
        <v>11</v>
      </c>
      <c r="D958">
        <v>2</v>
      </c>
      <c r="E958">
        <v>433.56</v>
      </c>
      <c r="F958">
        <v>814</v>
      </c>
      <c r="G958">
        <v>2294.66</v>
      </c>
    </row>
    <row r="959" spans="1:7">
      <c r="A959">
        <v>317</v>
      </c>
      <c r="B959">
        <v>9.36</v>
      </c>
      <c r="C959">
        <v>17</v>
      </c>
      <c r="D959">
        <v>6</v>
      </c>
      <c r="E959">
        <v>161.59</v>
      </c>
      <c r="F959">
        <v>654</v>
      </c>
      <c r="G959">
        <v>2882.33</v>
      </c>
    </row>
    <row r="960" spans="1:7">
      <c r="A960">
        <v>498</v>
      </c>
      <c r="B960">
        <v>6.5</v>
      </c>
      <c r="C960">
        <v>15</v>
      </c>
      <c r="D960">
        <v>3</v>
      </c>
      <c r="E960">
        <v>350.12</v>
      </c>
      <c r="F960">
        <v>305</v>
      </c>
      <c r="G960">
        <v>3594.83</v>
      </c>
    </row>
    <row r="961" spans="1:7">
      <c r="A961">
        <v>103</v>
      </c>
      <c r="B961">
        <v>3.68</v>
      </c>
      <c r="C961">
        <v>14</v>
      </c>
      <c r="D961">
        <v>3</v>
      </c>
      <c r="E961">
        <v>17.899999999999999</v>
      </c>
      <c r="F961">
        <v>815</v>
      </c>
      <c r="G961">
        <v>570.02</v>
      </c>
    </row>
    <row r="962" spans="1:7">
      <c r="A962">
        <v>285</v>
      </c>
      <c r="B962">
        <v>7.72</v>
      </c>
      <c r="C962">
        <v>12</v>
      </c>
      <c r="D962">
        <v>2</v>
      </c>
      <c r="E962">
        <v>192.6</v>
      </c>
      <c r="F962">
        <v>913</v>
      </c>
      <c r="G962">
        <v>2216.7199999999998</v>
      </c>
    </row>
    <row r="963" spans="1:7">
      <c r="A963">
        <v>438</v>
      </c>
      <c r="B963">
        <v>8.4499999999999993</v>
      </c>
      <c r="C963">
        <v>15</v>
      </c>
      <c r="D963">
        <v>6</v>
      </c>
      <c r="E963">
        <v>182.34</v>
      </c>
      <c r="F963">
        <v>849</v>
      </c>
      <c r="G963">
        <v>4111.75</v>
      </c>
    </row>
    <row r="964" spans="1:7">
      <c r="A964">
        <v>271</v>
      </c>
      <c r="B964">
        <v>4.88</v>
      </c>
      <c r="C964">
        <v>10</v>
      </c>
      <c r="D964">
        <v>3</v>
      </c>
      <c r="E964">
        <v>276.31</v>
      </c>
      <c r="F964">
        <v>358</v>
      </c>
      <c r="G964">
        <v>1623.18</v>
      </c>
    </row>
    <row r="965" spans="1:7">
      <c r="A965">
        <v>300</v>
      </c>
      <c r="B965">
        <v>8.93</v>
      </c>
      <c r="C965">
        <v>13</v>
      </c>
      <c r="D965">
        <v>5</v>
      </c>
      <c r="E965">
        <v>45.64</v>
      </c>
      <c r="F965">
        <v>108</v>
      </c>
      <c r="G965">
        <v>2410.17</v>
      </c>
    </row>
    <row r="966" spans="1:7">
      <c r="A966">
        <v>362</v>
      </c>
      <c r="B966">
        <v>9.3000000000000007</v>
      </c>
      <c r="C966">
        <v>7</v>
      </c>
      <c r="D966">
        <v>4</v>
      </c>
      <c r="E966">
        <v>397.16</v>
      </c>
      <c r="F966">
        <v>118</v>
      </c>
      <c r="G966">
        <v>3920.81</v>
      </c>
    </row>
    <row r="967" spans="1:7">
      <c r="A967">
        <v>450</v>
      </c>
      <c r="B967">
        <v>4.58</v>
      </c>
      <c r="C967">
        <v>12</v>
      </c>
      <c r="D967">
        <v>4</v>
      </c>
      <c r="E967">
        <v>116.71</v>
      </c>
      <c r="F967">
        <v>495</v>
      </c>
      <c r="G967">
        <v>1622.31</v>
      </c>
    </row>
    <row r="968" spans="1:7">
      <c r="A968">
        <v>161</v>
      </c>
      <c r="B968">
        <v>9.8800000000000008</v>
      </c>
      <c r="C968">
        <v>9</v>
      </c>
      <c r="D968">
        <v>3</v>
      </c>
      <c r="E968">
        <v>341.75</v>
      </c>
      <c r="F968">
        <v>437</v>
      </c>
      <c r="G968">
        <v>2040.24</v>
      </c>
    </row>
    <row r="969" spans="1:7">
      <c r="A969">
        <v>304</v>
      </c>
      <c r="B969">
        <v>3.56</v>
      </c>
      <c r="C969">
        <v>14</v>
      </c>
      <c r="D969">
        <v>14</v>
      </c>
      <c r="E969">
        <v>403.57</v>
      </c>
      <c r="F969">
        <v>135</v>
      </c>
      <c r="G969">
        <v>1564.81</v>
      </c>
    </row>
    <row r="970" spans="1:7">
      <c r="A970">
        <v>352</v>
      </c>
      <c r="B970">
        <v>4.0199999999999996</v>
      </c>
      <c r="C970">
        <v>17</v>
      </c>
      <c r="D970">
        <v>7</v>
      </c>
      <c r="E970">
        <v>285.32</v>
      </c>
      <c r="F970">
        <v>835</v>
      </c>
      <c r="G970">
        <v>1991.15</v>
      </c>
    </row>
    <row r="971" spans="1:7">
      <c r="A971">
        <v>456</v>
      </c>
      <c r="B971">
        <v>3.88</v>
      </c>
      <c r="C971">
        <v>6</v>
      </c>
      <c r="D971">
        <v>3</v>
      </c>
      <c r="E971">
        <v>373.03</v>
      </c>
      <c r="F971">
        <v>276</v>
      </c>
      <c r="G971">
        <v>2272.88</v>
      </c>
    </row>
    <row r="972" spans="1:7">
      <c r="A972">
        <v>256</v>
      </c>
      <c r="B972">
        <v>9.1999999999999993</v>
      </c>
      <c r="C972">
        <v>12</v>
      </c>
      <c r="D972">
        <v>9</v>
      </c>
      <c r="E972">
        <v>334.31</v>
      </c>
      <c r="F972">
        <v>642</v>
      </c>
      <c r="G972">
        <v>2648.97</v>
      </c>
    </row>
    <row r="973" spans="1:7">
      <c r="A973">
        <v>278</v>
      </c>
      <c r="B973">
        <v>7.41</v>
      </c>
      <c r="C973">
        <v>11</v>
      </c>
      <c r="D973">
        <v>9</v>
      </c>
      <c r="E973">
        <v>184.21</v>
      </c>
      <c r="F973">
        <v>675</v>
      </c>
      <c r="G973">
        <v>2262.8200000000002</v>
      </c>
    </row>
    <row r="974" spans="1:7">
      <c r="A974">
        <v>390</v>
      </c>
      <c r="B974">
        <v>3.64</v>
      </c>
      <c r="C974">
        <v>13</v>
      </c>
      <c r="D974">
        <v>14</v>
      </c>
      <c r="E974">
        <v>406.34</v>
      </c>
      <c r="F974">
        <v>233</v>
      </c>
      <c r="G974">
        <v>1676.03</v>
      </c>
    </row>
    <row r="975" spans="1:7">
      <c r="A975">
        <v>447</v>
      </c>
      <c r="B975">
        <v>5.8</v>
      </c>
      <c r="C975">
        <v>10</v>
      </c>
      <c r="D975">
        <v>13</v>
      </c>
      <c r="E975">
        <v>154.4</v>
      </c>
      <c r="F975">
        <v>841</v>
      </c>
      <c r="G975">
        <v>2758.3</v>
      </c>
    </row>
    <row r="976" spans="1:7">
      <c r="A976">
        <v>115</v>
      </c>
      <c r="B976">
        <v>7.11</v>
      </c>
      <c r="C976">
        <v>6</v>
      </c>
      <c r="D976">
        <v>6</v>
      </c>
      <c r="E976">
        <v>289.89</v>
      </c>
      <c r="F976">
        <v>371</v>
      </c>
      <c r="G976">
        <v>901.8</v>
      </c>
    </row>
    <row r="977" spans="1:7">
      <c r="A977">
        <v>124</v>
      </c>
      <c r="B977">
        <v>3.13</v>
      </c>
      <c r="C977">
        <v>6</v>
      </c>
      <c r="D977">
        <v>11</v>
      </c>
      <c r="E977">
        <v>375.24</v>
      </c>
      <c r="F977">
        <v>958</v>
      </c>
      <c r="G977">
        <v>983.87</v>
      </c>
    </row>
    <row r="978" spans="1:7">
      <c r="A978">
        <v>484</v>
      </c>
      <c r="B978">
        <v>9.1199999999999992</v>
      </c>
      <c r="C978">
        <v>14</v>
      </c>
      <c r="D978">
        <v>8</v>
      </c>
      <c r="E978">
        <v>195.69</v>
      </c>
      <c r="F978">
        <v>367</v>
      </c>
      <c r="G978">
        <v>4273.33</v>
      </c>
    </row>
    <row r="979" spans="1:7">
      <c r="A979">
        <v>152</v>
      </c>
      <c r="B979">
        <v>8.5299999999999994</v>
      </c>
      <c r="C979">
        <v>15</v>
      </c>
      <c r="D979">
        <v>5</v>
      </c>
      <c r="E979">
        <v>158.36000000000001</v>
      </c>
      <c r="F979">
        <v>615</v>
      </c>
      <c r="G979">
        <v>1051.83</v>
      </c>
    </row>
    <row r="980" spans="1:7">
      <c r="A980">
        <v>471</v>
      </c>
      <c r="B980">
        <v>6.29</v>
      </c>
      <c r="C980">
        <v>11</v>
      </c>
      <c r="D980">
        <v>2</v>
      </c>
      <c r="E980">
        <v>235.08</v>
      </c>
      <c r="F980">
        <v>448</v>
      </c>
      <c r="G980">
        <v>3032.74</v>
      </c>
    </row>
    <row r="981" spans="1:7">
      <c r="A981">
        <v>241</v>
      </c>
      <c r="B981">
        <v>9.75</v>
      </c>
      <c r="C981">
        <v>15</v>
      </c>
      <c r="D981">
        <v>12</v>
      </c>
      <c r="E981">
        <v>410.8</v>
      </c>
      <c r="F981">
        <v>758</v>
      </c>
      <c r="G981">
        <v>2787.37</v>
      </c>
    </row>
    <row r="982" spans="1:7">
      <c r="A982">
        <v>301</v>
      </c>
      <c r="B982">
        <v>5.63</v>
      </c>
      <c r="C982">
        <v>10</v>
      </c>
      <c r="D982">
        <v>3</v>
      </c>
      <c r="E982">
        <v>465.66</v>
      </c>
      <c r="F982">
        <v>948</v>
      </c>
      <c r="G982">
        <v>2092.6799999999998</v>
      </c>
    </row>
    <row r="983" spans="1:7">
      <c r="A983">
        <v>275</v>
      </c>
      <c r="B983">
        <v>9.8800000000000008</v>
      </c>
      <c r="C983">
        <v>6</v>
      </c>
      <c r="D983">
        <v>11</v>
      </c>
      <c r="E983">
        <v>277.08999999999997</v>
      </c>
      <c r="F983">
        <v>342</v>
      </c>
      <c r="G983">
        <v>2658.45</v>
      </c>
    </row>
    <row r="984" spans="1:7">
      <c r="A984">
        <v>343</v>
      </c>
      <c r="B984">
        <v>7.51</v>
      </c>
      <c r="C984">
        <v>11</v>
      </c>
      <c r="D984">
        <v>11</v>
      </c>
      <c r="E984">
        <v>334.12</v>
      </c>
      <c r="F984">
        <v>342</v>
      </c>
      <c r="G984">
        <v>2917.95</v>
      </c>
    </row>
    <row r="985" spans="1:7">
      <c r="A985">
        <v>355</v>
      </c>
      <c r="B985">
        <v>7.26</v>
      </c>
      <c r="C985">
        <v>11</v>
      </c>
      <c r="D985">
        <v>5</v>
      </c>
      <c r="E985">
        <v>452.6</v>
      </c>
      <c r="F985">
        <v>534</v>
      </c>
      <c r="G985">
        <v>3070.93</v>
      </c>
    </row>
    <row r="986" spans="1:7">
      <c r="A986">
        <v>147</v>
      </c>
      <c r="B986">
        <v>3.74</v>
      </c>
      <c r="C986">
        <v>8</v>
      </c>
      <c r="D986">
        <v>2</v>
      </c>
      <c r="E986">
        <v>58.29</v>
      </c>
      <c r="F986">
        <v>948</v>
      </c>
      <c r="G986">
        <v>627.6</v>
      </c>
    </row>
    <row r="987" spans="1:7">
      <c r="A987">
        <v>387</v>
      </c>
      <c r="B987">
        <v>9.11</v>
      </c>
      <c r="C987">
        <v>13</v>
      </c>
      <c r="D987">
        <v>14</v>
      </c>
      <c r="E987">
        <v>123.72</v>
      </c>
      <c r="F987">
        <v>496</v>
      </c>
      <c r="G987">
        <v>3360.36</v>
      </c>
    </row>
    <row r="988" spans="1:7">
      <c r="A988">
        <v>335</v>
      </c>
      <c r="B988">
        <v>5.71</v>
      </c>
      <c r="C988">
        <v>6</v>
      </c>
      <c r="D988">
        <v>9</v>
      </c>
      <c r="E988">
        <v>357.36</v>
      </c>
      <c r="F988">
        <v>852</v>
      </c>
      <c r="G988">
        <v>2144.29</v>
      </c>
    </row>
    <row r="989" spans="1:7">
      <c r="A989">
        <v>384</v>
      </c>
      <c r="B989">
        <v>3.72</v>
      </c>
      <c r="C989">
        <v>6</v>
      </c>
      <c r="D989">
        <v>10</v>
      </c>
      <c r="E989">
        <v>413.63</v>
      </c>
      <c r="F989">
        <v>741</v>
      </c>
      <c r="G989">
        <v>2360.5100000000002</v>
      </c>
    </row>
    <row r="990" spans="1:7">
      <c r="A990">
        <v>396</v>
      </c>
      <c r="B990">
        <v>2.59</v>
      </c>
      <c r="C990">
        <v>11</v>
      </c>
      <c r="D990">
        <v>5</v>
      </c>
      <c r="E990">
        <v>429.94</v>
      </c>
      <c r="F990">
        <v>941</v>
      </c>
      <c r="G990">
        <v>1508.32</v>
      </c>
    </row>
    <row r="991" spans="1:7">
      <c r="A991">
        <v>484</v>
      </c>
      <c r="B991">
        <v>6.7</v>
      </c>
      <c r="C991">
        <v>15</v>
      </c>
      <c r="D991">
        <v>11</v>
      </c>
      <c r="E991">
        <v>213.4</v>
      </c>
      <c r="F991">
        <v>461</v>
      </c>
      <c r="G991">
        <v>3065.6</v>
      </c>
    </row>
    <row r="992" spans="1:7">
      <c r="A992">
        <v>496</v>
      </c>
      <c r="B992">
        <v>6.46</v>
      </c>
      <c r="C992">
        <v>6</v>
      </c>
      <c r="D992">
        <v>4</v>
      </c>
      <c r="E992">
        <v>53.78</v>
      </c>
      <c r="F992">
        <v>557</v>
      </c>
      <c r="G992">
        <v>2975.3</v>
      </c>
    </row>
    <row r="993" spans="1:7">
      <c r="A993">
        <v>357</v>
      </c>
      <c r="B993">
        <v>7.9</v>
      </c>
      <c r="C993">
        <v>11</v>
      </c>
      <c r="D993">
        <v>3</v>
      </c>
      <c r="E993">
        <v>224.51</v>
      </c>
      <c r="F993">
        <v>783</v>
      </c>
      <c r="G993">
        <v>2838.85</v>
      </c>
    </row>
    <row r="994" spans="1:7">
      <c r="A994">
        <v>298</v>
      </c>
      <c r="B994">
        <v>9.18</v>
      </c>
      <c r="C994">
        <v>6</v>
      </c>
      <c r="D994">
        <v>6</v>
      </c>
      <c r="E994">
        <v>123.06</v>
      </c>
      <c r="F994">
        <v>835</v>
      </c>
      <c r="G994">
        <v>2582.36</v>
      </c>
    </row>
    <row r="995" spans="1:7">
      <c r="A995">
        <v>215</v>
      </c>
      <c r="B995">
        <v>3.1</v>
      </c>
      <c r="C995">
        <v>11</v>
      </c>
      <c r="D995">
        <v>4</v>
      </c>
      <c r="E995">
        <v>152.69</v>
      </c>
      <c r="F995">
        <v>939</v>
      </c>
      <c r="G995">
        <v>1203.74</v>
      </c>
    </row>
    <row r="996" spans="1:7">
      <c r="A996">
        <v>384</v>
      </c>
      <c r="B996">
        <v>7.99</v>
      </c>
      <c r="C996">
        <v>8</v>
      </c>
      <c r="D996">
        <v>11</v>
      </c>
      <c r="E996">
        <v>388.41</v>
      </c>
      <c r="F996">
        <v>293</v>
      </c>
      <c r="G996">
        <v>3118.01</v>
      </c>
    </row>
    <row r="997" spans="1:7">
      <c r="A997">
        <v>79</v>
      </c>
      <c r="B997">
        <v>3.91</v>
      </c>
      <c r="C997">
        <v>13</v>
      </c>
      <c r="D997">
        <v>8</v>
      </c>
      <c r="E997">
        <v>47.01</v>
      </c>
      <c r="F997">
        <v>469</v>
      </c>
      <c r="G997">
        <v>356</v>
      </c>
    </row>
    <row r="998" spans="1:7">
      <c r="A998">
        <v>296</v>
      </c>
      <c r="B998">
        <v>8.94</v>
      </c>
      <c r="C998">
        <v>11</v>
      </c>
      <c r="D998">
        <v>12</v>
      </c>
      <c r="E998">
        <v>415.51</v>
      </c>
      <c r="F998">
        <v>978</v>
      </c>
      <c r="G998">
        <v>2792.35</v>
      </c>
    </row>
    <row r="999" spans="1:7">
      <c r="A999">
        <v>155</v>
      </c>
      <c r="B999">
        <v>8.64</v>
      </c>
      <c r="C999">
        <v>16</v>
      </c>
      <c r="D999">
        <v>7</v>
      </c>
      <c r="E999">
        <v>219.56</v>
      </c>
      <c r="F999">
        <v>203</v>
      </c>
      <c r="G999">
        <v>1426.42</v>
      </c>
    </row>
    <row r="1000" spans="1:7">
      <c r="A1000">
        <v>100</v>
      </c>
      <c r="B1000">
        <v>6.56</v>
      </c>
      <c r="C1000">
        <v>6</v>
      </c>
      <c r="D1000">
        <v>2</v>
      </c>
      <c r="E1000">
        <v>302.07</v>
      </c>
      <c r="F1000">
        <v>865</v>
      </c>
      <c r="G1000">
        <v>1390.73</v>
      </c>
    </row>
    <row r="1001" spans="1:7">
      <c r="A1001">
        <v>130</v>
      </c>
      <c r="B1001">
        <v>7.83</v>
      </c>
      <c r="C1001">
        <v>10</v>
      </c>
      <c r="D1001">
        <v>13</v>
      </c>
      <c r="E1001">
        <v>53.93</v>
      </c>
      <c r="F1001">
        <v>473</v>
      </c>
      <c r="G1001">
        <v>1053.29</v>
      </c>
    </row>
    <row r="1002" spans="1:7">
      <c r="A1002">
        <v>182</v>
      </c>
      <c r="B1002">
        <v>4.8600000000000003</v>
      </c>
      <c r="C1002">
        <v>13</v>
      </c>
      <c r="D1002">
        <v>9</v>
      </c>
      <c r="E1002">
        <v>175.31</v>
      </c>
      <c r="F1002">
        <v>322</v>
      </c>
      <c r="G1002">
        <v>1112.9100000000001</v>
      </c>
    </row>
    <row r="1003" spans="1:7">
      <c r="A1003">
        <v>334</v>
      </c>
      <c r="B1003">
        <v>6.03</v>
      </c>
      <c r="C1003">
        <v>8</v>
      </c>
      <c r="D1003">
        <v>3</v>
      </c>
      <c r="E1003">
        <v>53.95</v>
      </c>
      <c r="F1003">
        <v>985</v>
      </c>
      <c r="G1003">
        <v>1705.65</v>
      </c>
    </row>
    <row r="1004" spans="1:7">
      <c r="A1004">
        <v>437</v>
      </c>
      <c r="B1004">
        <v>8.66</v>
      </c>
      <c r="C1004">
        <v>17</v>
      </c>
      <c r="D1004">
        <v>6</v>
      </c>
      <c r="E1004">
        <v>481.16</v>
      </c>
      <c r="F1004">
        <v>696</v>
      </c>
      <c r="G1004">
        <v>4042.79</v>
      </c>
    </row>
    <row r="1005" spans="1:7">
      <c r="A1005">
        <v>187</v>
      </c>
      <c r="B1005">
        <v>5.94</v>
      </c>
      <c r="C1005">
        <v>11</v>
      </c>
      <c r="D1005">
        <v>10</v>
      </c>
      <c r="E1005">
        <v>405.56</v>
      </c>
      <c r="F1005">
        <v>874</v>
      </c>
      <c r="G1005">
        <v>1972.67</v>
      </c>
    </row>
    <row r="1006" spans="1:7">
      <c r="A1006">
        <v>233</v>
      </c>
      <c r="B1006">
        <v>5.18</v>
      </c>
      <c r="C1006">
        <v>10</v>
      </c>
      <c r="D1006">
        <v>9</v>
      </c>
      <c r="E1006">
        <v>235.22</v>
      </c>
      <c r="F1006">
        <v>569</v>
      </c>
      <c r="G1006">
        <v>1538.95</v>
      </c>
    </row>
    <row r="1007" spans="1:7">
      <c r="A1007">
        <v>450</v>
      </c>
      <c r="B1007">
        <v>6.21</v>
      </c>
      <c r="C1007">
        <v>11</v>
      </c>
      <c r="D1007">
        <v>3</v>
      </c>
      <c r="E1007">
        <v>119.57</v>
      </c>
      <c r="F1007">
        <v>177</v>
      </c>
      <c r="G1007">
        <v>2626.46</v>
      </c>
    </row>
    <row r="1008" spans="1:7">
      <c r="A1008">
        <v>379</v>
      </c>
      <c r="B1008">
        <v>8.7100000000000009</v>
      </c>
      <c r="C1008">
        <v>15</v>
      </c>
      <c r="D1008">
        <v>10</v>
      </c>
      <c r="E1008">
        <v>467.39</v>
      </c>
      <c r="F1008">
        <v>422</v>
      </c>
      <c r="G1008">
        <v>3760.19</v>
      </c>
    </row>
    <row r="1009" spans="1:7">
      <c r="A1009">
        <v>322</v>
      </c>
      <c r="B1009">
        <v>5.01</v>
      </c>
      <c r="C1009">
        <v>6</v>
      </c>
      <c r="D1009">
        <v>6</v>
      </c>
      <c r="E1009">
        <v>178.85</v>
      </c>
      <c r="F1009">
        <v>617</v>
      </c>
      <c r="G1009">
        <v>1773.71</v>
      </c>
    </row>
    <row r="1010" spans="1:7">
      <c r="A1010">
        <v>389</v>
      </c>
      <c r="B1010">
        <v>3.8</v>
      </c>
      <c r="C1010">
        <v>12</v>
      </c>
      <c r="D1010">
        <v>11</v>
      </c>
      <c r="E1010">
        <v>88.88</v>
      </c>
      <c r="F1010">
        <v>687</v>
      </c>
      <c r="G1010">
        <v>1295.81</v>
      </c>
    </row>
    <row r="1011" spans="1:7">
      <c r="A1011">
        <v>118</v>
      </c>
      <c r="B1011">
        <v>7.84</v>
      </c>
      <c r="C1011">
        <v>14</v>
      </c>
      <c r="D1011">
        <v>7</v>
      </c>
      <c r="E1011">
        <v>285.95</v>
      </c>
      <c r="F1011">
        <v>208</v>
      </c>
      <c r="G1011">
        <v>1187.77</v>
      </c>
    </row>
    <row r="1012" spans="1:7">
      <c r="A1012">
        <v>83</v>
      </c>
      <c r="B1012">
        <v>8.69</v>
      </c>
      <c r="C1012">
        <v>7</v>
      </c>
      <c r="D1012">
        <v>14</v>
      </c>
      <c r="E1012">
        <v>472.45</v>
      </c>
      <c r="F1012">
        <v>620</v>
      </c>
      <c r="G1012">
        <v>1808.73</v>
      </c>
    </row>
    <row r="1013" spans="1:7">
      <c r="A1013">
        <v>311</v>
      </c>
      <c r="B1013">
        <v>3.25</v>
      </c>
      <c r="C1013">
        <v>15</v>
      </c>
      <c r="D1013">
        <v>4</v>
      </c>
      <c r="E1013">
        <v>11.88</v>
      </c>
      <c r="F1013">
        <v>619</v>
      </c>
      <c r="G1013">
        <v>1005.9</v>
      </c>
    </row>
    <row r="1014" spans="1:7">
      <c r="A1014">
        <v>102</v>
      </c>
      <c r="B1014">
        <v>4.3</v>
      </c>
      <c r="C1014">
        <v>10</v>
      </c>
      <c r="D1014">
        <v>14</v>
      </c>
      <c r="E1014">
        <v>126.68</v>
      </c>
      <c r="F1014">
        <v>701</v>
      </c>
      <c r="G1014">
        <v>270.95</v>
      </c>
    </row>
    <row r="1015" spans="1:7">
      <c r="A1015">
        <v>499</v>
      </c>
      <c r="B1015">
        <v>3.56</v>
      </c>
      <c r="C1015">
        <v>15</v>
      </c>
      <c r="D1015">
        <v>4</v>
      </c>
      <c r="E1015">
        <v>469.84</v>
      </c>
      <c r="F1015">
        <v>225</v>
      </c>
      <c r="G1015">
        <v>2405.6</v>
      </c>
    </row>
    <row r="1016" spans="1:7">
      <c r="A1016">
        <v>254</v>
      </c>
      <c r="B1016">
        <v>5.1100000000000003</v>
      </c>
      <c r="C1016">
        <v>9</v>
      </c>
      <c r="D1016">
        <v>11</v>
      </c>
      <c r="E1016">
        <v>93.83</v>
      </c>
      <c r="F1016">
        <v>976</v>
      </c>
      <c r="G1016">
        <v>1569.51</v>
      </c>
    </row>
    <row r="1017" spans="1:7">
      <c r="A1017">
        <v>175</v>
      </c>
      <c r="B1017">
        <v>5.88</v>
      </c>
      <c r="C1017">
        <v>11</v>
      </c>
      <c r="D1017">
        <v>9</v>
      </c>
      <c r="E1017">
        <v>65.489999999999995</v>
      </c>
      <c r="F1017">
        <v>669</v>
      </c>
      <c r="G1017">
        <v>843.46</v>
      </c>
    </row>
    <row r="1018" spans="1:7">
      <c r="A1018">
        <v>284</v>
      </c>
      <c r="B1018">
        <v>8.1199999999999992</v>
      </c>
      <c r="C1018">
        <v>11</v>
      </c>
      <c r="D1018">
        <v>12</v>
      </c>
      <c r="E1018">
        <v>289.39</v>
      </c>
      <c r="F1018">
        <v>260</v>
      </c>
      <c r="G1018">
        <v>2418.19</v>
      </c>
    </row>
    <row r="1019" spans="1:7">
      <c r="A1019">
        <v>92</v>
      </c>
      <c r="B1019">
        <v>7.38</v>
      </c>
      <c r="C1019">
        <v>16</v>
      </c>
      <c r="D1019">
        <v>11</v>
      </c>
      <c r="E1019">
        <v>432.3</v>
      </c>
      <c r="F1019">
        <v>496</v>
      </c>
      <c r="G1019">
        <v>1550.27</v>
      </c>
    </row>
    <row r="1020" spans="1:7">
      <c r="A1020">
        <v>289</v>
      </c>
      <c r="B1020">
        <v>7.16</v>
      </c>
      <c r="C1020">
        <v>7</v>
      </c>
      <c r="D1020">
        <v>11</v>
      </c>
      <c r="E1020">
        <v>243.78</v>
      </c>
      <c r="F1020">
        <v>635</v>
      </c>
      <c r="G1020">
        <v>2234.9699999999998</v>
      </c>
    </row>
    <row r="1021" spans="1:7">
      <c r="A1021">
        <v>420</v>
      </c>
      <c r="B1021">
        <v>5.14</v>
      </c>
      <c r="C1021">
        <v>7</v>
      </c>
      <c r="D1021">
        <v>13</v>
      </c>
      <c r="E1021">
        <v>497.34</v>
      </c>
      <c r="F1021">
        <v>216</v>
      </c>
      <c r="G1021">
        <v>2660.35</v>
      </c>
    </row>
    <row r="1022" spans="1:7">
      <c r="A1022">
        <v>160</v>
      </c>
      <c r="B1022">
        <v>8.81</v>
      </c>
      <c r="C1022">
        <v>9</v>
      </c>
      <c r="D1022">
        <v>3</v>
      </c>
      <c r="E1022">
        <v>342.79</v>
      </c>
      <c r="F1022">
        <v>509</v>
      </c>
      <c r="G1022">
        <v>1515.61</v>
      </c>
    </row>
    <row r="1023" spans="1:7">
      <c r="A1023">
        <v>298</v>
      </c>
      <c r="B1023">
        <v>6.03</v>
      </c>
      <c r="C1023">
        <v>6</v>
      </c>
      <c r="D1023">
        <v>12</v>
      </c>
      <c r="E1023">
        <v>46.3</v>
      </c>
      <c r="F1023">
        <v>965</v>
      </c>
      <c r="G1023">
        <v>1900.81</v>
      </c>
    </row>
    <row r="1024" spans="1:7">
      <c r="A1024">
        <v>200</v>
      </c>
      <c r="B1024">
        <v>9.84</v>
      </c>
      <c r="C1024">
        <v>14</v>
      </c>
      <c r="D1024">
        <v>13</v>
      </c>
      <c r="E1024">
        <v>496.49</v>
      </c>
      <c r="F1024">
        <v>406</v>
      </c>
      <c r="G1024">
        <v>2478.2399999999998</v>
      </c>
    </row>
    <row r="1025" spans="1:7">
      <c r="A1025">
        <v>232</v>
      </c>
      <c r="B1025">
        <v>7.26</v>
      </c>
      <c r="C1025">
        <v>12</v>
      </c>
      <c r="D1025">
        <v>13</v>
      </c>
      <c r="E1025">
        <v>209.87</v>
      </c>
      <c r="F1025">
        <v>353</v>
      </c>
      <c r="G1025">
        <v>1396.5</v>
      </c>
    </row>
    <row r="1026" spans="1:7">
      <c r="A1026">
        <v>385</v>
      </c>
      <c r="B1026">
        <v>3.45</v>
      </c>
      <c r="C1026">
        <v>17</v>
      </c>
      <c r="D1026">
        <v>3</v>
      </c>
      <c r="E1026">
        <v>150.83000000000001</v>
      </c>
      <c r="F1026">
        <v>282</v>
      </c>
      <c r="G1026">
        <v>1107.1400000000001</v>
      </c>
    </row>
    <row r="1027" spans="1:7">
      <c r="A1027">
        <v>144</v>
      </c>
      <c r="B1027">
        <v>7.57</v>
      </c>
      <c r="C1027">
        <v>12</v>
      </c>
      <c r="D1027">
        <v>14</v>
      </c>
      <c r="E1027">
        <v>283.36</v>
      </c>
      <c r="F1027">
        <v>376</v>
      </c>
      <c r="G1027">
        <v>1293.8</v>
      </c>
    </row>
    <row r="1028" spans="1:7">
      <c r="A1028">
        <v>423</v>
      </c>
      <c r="B1028">
        <v>4.9400000000000004</v>
      </c>
      <c r="C1028">
        <v>8</v>
      </c>
      <c r="D1028">
        <v>6</v>
      </c>
      <c r="E1028">
        <v>159.11000000000001</v>
      </c>
      <c r="F1028">
        <v>933</v>
      </c>
      <c r="G1028">
        <v>1904.75</v>
      </c>
    </row>
    <row r="1029" spans="1:7">
      <c r="A1029">
        <v>449</v>
      </c>
      <c r="B1029">
        <v>7.65</v>
      </c>
      <c r="C1029">
        <v>16</v>
      </c>
      <c r="D1029">
        <v>7</v>
      </c>
      <c r="E1029">
        <v>52.36</v>
      </c>
      <c r="F1029">
        <v>231</v>
      </c>
      <c r="G1029">
        <v>2986.71</v>
      </c>
    </row>
    <row r="1030" spans="1:7">
      <c r="A1030">
        <v>57</v>
      </c>
      <c r="B1030">
        <v>3.02</v>
      </c>
      <c r="C1030">
        <v>17</v>
      </c>
      <c r="D1030">
        <v>13</v>
      </c>
      <c r="E1030">
        <v>10.7</v>
      </c>
      <c r="F1030">
        <v>683</v>
      </c>
      <c r="G1030">
        <v>639.91</v>
      </c>
    </row>
    <row r="1031" spans="1:7">
      <c r="A1031">
        <v>437</v>
      </c>
      <c r="B1031">
        <v>3.81</v>
      </c>
      <c r="C1031">
        <v>8</v>
      </c>
      <c r="D1031">
        <v>3</v>
      </c>
      <c r="E1031">
        <v>230.3</v>
      </c>
      <c r="F1031">
        <v>383</v>
      </c>
      <c r="G1031">
        <v>1985.43</v>
      </c>
    </row>
    <row r="1032" spans="1:7">
      <c r="A1032">
        <v>409</v>
      </c>
      <c r="B1032">
        <v>8.92</v>
      </c>
      <c r="C1032">
        <v>6</v>
      </c>
      <c r="D1032">
        <v>6</v>
      </c>
      <c r="E1032">
        <v>420.06</v>
      </c>
      <c r="F1032">
        <v>764</v>
      </c>
      <c r="G1032">
        <v>3398.07</v>
      </c>
    </row>
    <row r="1033" spans="1:7">
      <c r="A1033">
        <v>437</v>
      </c>
      <c r="B1033">
        <v>4.2</v>
      </c>
      <c r="C1033">
        <v>8</v>
      </c>
      <c r="D1033">
        <v>8</v>
      </c>
      <c r="E1033">
        <v>290.43</v>
      </c>
      <c r="F1033">
        <v>78</v>
      </c>
      <c r="G1033">
        <v>2024.64</v>
      </c>
    </row>
    <row r="1034" spans="1:7">
      <c r="A1034">
        <v>233</v>
      </c>
      <c r="B1034">
        <v>8.7799999999999994</v>
      </c>
      <c r="C1034">
        <v>8</v>
      </c>
      <c r="D1034">
        <v>11</v>
      </c>
      <c r="E1034">
        <v>499.61</v>
      </c>
      <c r="F1034">
        <v>763</v>
      </c>
      <c r="G1034">
        <v>2572.6799999999998</v>
      </c>
    </row>
    <row r="1035" spans="1:7">
      <c r="A1035">
        <v>330</v>
      </c>
      <c r="B1035">
        <v>4.59</v>
      </c>
      <c r="C1035">
        <v>9</v>
      </c>
      <c r="D1035">
        <v>11</v>
      </c>
      <c r="E1035">
        <v>150.55000000000001</v>
      </c>
      <c r="F1035">
        <v>142</v>
      </c>
      <c r="G1035">
        <v>1293.67</v>
      </c>
    </row>
    <row r="1036" spans="1:7">
      <c r="A1036">
        <v>244</v>
      </c>
      <c r="B1036">
        <v>7.32</v>
      </c>
      <c r="C1036">
        <v>9</v>
      </c>
      <c r="D1036">
        <v>9</v>
      </c>
      <c r="E1036">
        <v>147.41999999999999</v>
      </c>
      <c r="F1036">
        <v>890</v>
      </c>
      <c r="G1036">
        <v>1935.48</v>
      </c>
    </row>
    <row r="1037" spans="1:7">
      <c r="A1037">
        <v>401</v>
      </c>
      <c r="B1037">
        <v>7.71</v>
      </c>
      <c r="C1037">
        <v>8</v>
      </c>
      <c r="D1037">
        <v>13</v>
      </c>
      <c r="E1037">
        <v>88.28</v>
      </c>
      <c r="F1037">
        <v>917</v>
      </c>
      <c r="G1037">
        <v>2506.6799999999998</v>
      </c>
    </row>
    <row r="1038" spans="1:7">
      <c r="A1038">
        <v>244</v>
      </c>
      <c r="B1038">
        <v>6.34</v>
      </c>
      <c r="C1038">
        <v>15</v>
      </c>
      <c r="D1038">
        <v>8</v>
      </c>
      <c r="E1038">
        <v>90.39</v>
      </c>
      <c r="F1038">
        <v>737</v>
      </c>
      <c r="G1038">
        <v>1747.24</v>
      </c>
    </row>
    <row r="1039" spans="1:7">
      <c r="A1039">
        <v>204</v>
      </c>
      <c r="B1039">
        <v>4.79</v>
      </c>
      <c r="C1039">
        <v>17</v>
      </c>
      <c r="D1039">
        <v>9</v>
      </c>
      <c r="E1039">
        <v>149.74</v>
      </c>
      <c r="F1039">
        <v>379</v>
      </c>
      <c r="G1039">
        <v>1392.36</v>
      </c>
    </row>
    <row r="1040" spans="1:7">
      <c r="A1040">
        <v>142</v>
      </c>
      <c r="B1040">
        <v>4.09</v>
      </c>
      <c r="C1040">
        <v>13</v>
      </c>
      <c r="D1040">
        <v>13</v>
      </c>
      <c r="E1040">
        <v>398.49</v>
      </c>
      <c r="F1040">
        <v>772</v>
      </c>
      <c r="G1040">
        <v>1590.95</v>
      </c>
    </row>
    <row r="1041" spans="1:7">
      <c r="A1041">
        <v>209</v>
      </c>
      <c r="B1041">
        <v>2.75</v>
      </c>
      <c r="C1041">
        <v>13</v>
      </c>
      <c r="D1041">
        <v>10</v>
      </c>
      <c r="E1041">
        <v>453.82</v>
      </c>
      <c r="F1041">
        <v>233</v>
      </c>
      <c r="G1041">
        <v>883.14</v>
      </c>
    </row>
    <row r="1042" spans="1:7">
      <c r="A1042">
        <v>483</v>
      </c>
      <c r="B1042">
        <v>4.78</v>
      </c>
      <c r="C1042">
        <v>6</v>
      </c>
      <c r="D1042">
        <v>6</v>
      </c>
      <c r="E1042">
        <v>487.79</v>
      </c>
      <c r="F1042">
        <v>144</v>
      </c>
      <c r="G1042">
        <v>2535.37</v>
      </c>
    </row>
    <row r="1043" spans="1:7">
      <c r="A1043">
        <v>110</v>
      </c>
      <c r="B1043">
        <v>7.4</v>
      </c>
      <c r="C1043">
        <v>12</v>
      </c>
      <c r="D1043">
        <v>14</v>
      </c>
      <c r="E1043">
        <v>123.82</v>
      </c>
      <c r="F1043">
        <v>834</v>
      </c>
      <c r="G1043">
        <v>1056.8599999999999</v>
      </c>
    </row>
    <row r="1044" spans="1:7">
      <c r="A1044">
        <v>171</v>
      </c>
      <c r="B1044">
        <v>9.5399999999999991</v>
      </c>
      <c r="C1044">
        <v>16</v>
      </c>
      <c r="D1044">
        <v>6</v>
      </c>
      <c r="E1044">
        <v>441.84</v>
      </c>
      <c r="F1044">
        <v>698</v>
      </c>
      <c r="G1044">
        <v>2367.5</v>
      </c>
    </row>
    <row r="1045" spans="1:7">
      <c r="A1045">
        <v>100</v>
      </c>
      <c r="B1045">
        <v>9.0299999999999994</v>
      </c>
      <c r="C1045">
        <v>7</v>
      </c>
      <c r="D1045">
        <v>12</v>
      </c>
      <c r="E1045">
        <v>170.84</v>
      </c>
      <c r="F1045">
        <v>798</v>
      </c>
      <c r="G1045">
        <v>1230.75</v>
      </c>
    </row>
    <row r="1046" spans="1:7">
      <c r="A1046">
        <v>452</v>
      </c>
      <c r="B1046">
        <v>8.25</v>
      </c>
      <c r="C1046">
        <v>6</v>
      </c>
      <c r="D1046">
        <v>11</v>
      </c>
      <c r="E1046">
        <v>65.290000000000006</v>
      </c>
      <c r="F1046">
        <v>402</v>
      </c>
      <c r="G1046">
        <v>3669.98</v>
      </c>
    </row>
    <row r="1047" spans="1:7">
      <c r="A1047">
        <v>326</v>
      </c>
      <c r="B1047">
        <v>8.41</v>
      </c>
      <c r="C1047">
        <v>8</v>
      </c>
      <c r="D1047">
        <v>5</v>
      </c>
      <c r="E1047">
        <v>436.31</v>
      </c>
      <c r="F1047">
        <v>979</v>
      </c>
      <c r="G1047">
        <v>3397.32</v>
      </c>
    </row>
    <row r="1048" spans="1:7">
      <c r="A1048">
        <v>54</v>
      </c>
      <c r="B1048">
        <v>7.49</v>
      </c>
      <c r="C1048">
        <v>9</v>
      </c>
      <c r="D1048">
        <v>14</v>
      </c>
      <c r="E1048">
        <v>321.69</v>
      </c>
      <c r="F1048">
        <v>990</v>
      </c>
      <c r="G1048">
        <v>887</v>
      </c>
    </row>
    <row r="1049" spans="1:7">
      <c r="A1049">
        <v>141</v>
      </c>
      <c r="B1049">
        <v>4.45</v>
      </c>
      <c r="C1049">
        <v>11</v>
      </c>
      <c r="D1049">
        <v>10</v>
      </c>
      <c r="E1049">
        <v>90.72</v>
      </c>
      <c r="F1049">
        <v>314</v>
      </c>
      <c r="G1049">
        <v>658.28</v>
      </c>
    </row>
    <row r="1050" spans="1:7">
      <c r="A1050">
        <v>219</v>
      </c>
      <c r="B1050">
        <v>9.3000000000000007</v>
      </c>
      <c r="C1050">
        <v>15</v>
      </c>
      <c r="D1050">
        <v>6</v>
      </c>
      <c r="E1050">
        <v>220.62</v>
      </c>
      <c r="F1050">
        <v>696</v>
      </c>
      <c r="G1050">
        <v>1890.32</v>
      </c>
    </row>
    <row r="1051" spans="1:7">
      <c r="A1051">
        <v>366</v>
      </c>
      <c r="B1051">
        <v>7.53</v>
      </c>
      <c r="C1051">
        <v>10</v>
      </c>
      <c r="D1051">
        <v>3</v>
      </c>
      <c r="E1051">
        <v>150.76</v>
      </c>
      <c r="F1051">
        <v>705</v>
      </c>
      <c r="G1051">
        <v>2646.9</v>
      </c>
    </row>
    <row r="1052" spans="1:7">
      <c r="A1052">
        <v>71</v>
      </c>
      <c r="B1052">
        <v>6.7</v>
      </c>
      <c r="C1052">
        <v>9</v>
      </c>
      <c r="D1052">
        <v>11</v>
      </c>
      <c r="E1052">
        <v>371.03</v>
      </c>
      <c r="F1052">
        <v>68</v>
      </c>
      <c r="G1052">
        <v>955.7</v>
      </c>
    </row>
    <row r="1053" spans="1:7">
      <c r="A1053">
        <v>454</v>
      </c>
      <c r="B1053">
        <v>3.33</v>
      </c>
      <c r="C1053">
        <v>13</v>
      </c>
      <c r="D1053">
        <v>9</v>
      </c>
      <c r="E1053">
        <v>232.17</v>
      </c>
      <c r="F1053">
        <v>792</v>
      </c>
      <c r="G1053">
        <v>1518.96</v>
      </c>
    </row>
    <row r="1054" spans="1:7">
      <c r="A1054">
        <v>375</v>
      </c>
      <c r="B1054">
        <v>5.85</v>
      </c>
      <c r="C1054">
        <v>16</v>
      </c>
      <c r="D1054">
        <v>8</v>
      </c>
      <c r="E1054">
        <v>494.75</v>
      </c>
      <c r="F1054">
        <v>695</v>
      </c>
      <c r="G1054">
        <v>2708.86</v>
      </c>
    </row>
    <row r="1055" spans="1:7">
      <c r="A1055">
        <v>50</v>
      </c>
      <c r="B1055">
        <v>5.95</v>
      </c>
      <c r="C1055">
        <v>17</v>
      </c>
      <c r="D1055">
        <v>9</v>
      </c>
      <c r="E1055">
        <v>36.83</v>
      </c>
      <c r="F1055">
        <v>675</v>
      </c>
      <c r="G1055">
        <v>110.52</v>
      </c>
    </row>
    <row r="1056" spans="1:7">
      <c r="A1056">
        <v>182</v>
      </c>
      <c r="B1056">
        <v>8.98</v>
      </c>
      <c r="C1056">
        <v>9</v>
      </c>
      <c r="D1056">
        <v>13</v>
      </c>
      <c r="E1056">
        <v>183.96</v>
      </c>
      <c r="F1056">
        <v>548</v>
      </c>
      <c r="G1056">
        <v>1969.53</v>
      </c>
    </row>
    <row r="1057" spans="1:7">
      <c r="A1057">
        <v>282</v>
      </c>
      <c r="B1057">
        <v>6.6</v>
      </c>
      <c r="C1057">
        <v>15</v>
      </c>
      <c r="D1057">
        <v>4</v>
      </c>
      <c r="E1057">
        <v>246.13</v>
      </c>
      <c r="F1057">
        <v>188</v>
      </c>
      <c r="G1057">
        <v>2129.44</v>
      </c>
    </row>
    <row r="1058" spans="1:7">
      <c r="A1058">
        <v>61</v>
      </c>
      <c r="B1058">
        <v>5.35</v>
      </c>
      <c r="C1058">
        <v>17</v>
      </c>
      <c r="D1058">
        <v>5</v>
      </c>
      <c r="E1058">
        <v>256.54000000000002</v>
      </c>
      <c r="F1058">
        <v>686</v>
      </c>
      <c r="G1058">
        <v>586.6</v>
      </c>
    </row>
    <row r="1059" spans="1:7">
      <c r="A1059">
        <v>395</v>
      </c>
      <c r="B1059">
        <v>9.83</v>
      </c>
      <c r="C1059">
        <v>7</v>
      </c>
      <c r="D1059">
        <v>6</v>
      </c>
      <c r="E1059">
        <v>164.81</v>
      </c>
      <c r="F1059">
        <v>765</v>
      </c>
      <c r="G1059">
        <v>3779.55</v>
      </c>
    </row>
    <row r="1060" spans="1:7">
      <c r="A1060">
        <v>95</v>
      </c>
      <c r="B1060">
        <v>3.33</v>
      </c>
      <c r="C1060">
        <v>8</v>
      </c>
      <c r="D1060">
        <v>7</v>
      </c>
      <c r="E1060">
        <v>367.33</v>
      </c>
      <c r="F1060">
        <v>622</v>
      </c>
      <c r="G1060">
        <v>614.69000000000005</v>
      </c>
    </row>
    <row r="1061" spans="1:7">
      <c r="A1061">
        <v>83</v>
      </c>
      <c r="B1061">
        <v>5.67</v>
      </c>
      <c r="C1061">
        <v>11</v>
      </c>
      <c r="D1061">
        <v>2</v>
      </c>
      <c r="E1061">
        <v>438.63</v>
      </c>
      <c r="F1061">
        <v>811</v>
      </c>
      <c r="G1061">
        <v>880.76</v>
      </c>
    </row>
    <row r="1062" spans="1:7">
      <c r="A1062">
        <v>482</v>
      </c>
      <c r="B1062">
        <v>2.82</v>
      </c>
      <c r="C1062">
        <v>13</v>
      </c>
      <c r="D1062">
        <v>5</v>
      </c>
      <c r="E1062">
        <v>469.97</v>
      </c>
      <c r="F1062">
        <v>859</v>
      </c>
      <c r="G1062">
        <v>1801.5</v>
      </c>
    </row>
    <row r="1063" spans="1:7">
      <c r="A1063">
        <v>127</v>
      </c>
      <c r="B1063">
        <v>8.0500000000000007</v>
      </c>
      <c r="C1063">
        <v>13</v>
      </c>
      <c r="D1063">
        <v>12</v>
      </c>
      <c r="E1063">
        <v>404.5</v>
      </c>
      <c r="F1063">
        <v>574</v>
      </c>
      <c r="G1063">
        <v>1488.48</v>
      </c>
    </row>
    <row r="1064" spans="1:7">
      <c r="A1064">
        <v>267</v>
      </c>
      <c r="B1064">
        <v>9.39</v>
      </c>
      <c r="C1064">
        <v>16</v>
      </c>
      <c r="D1064">
        <v>13</v>
      </c>
      <c r="E1064">
        <v>426.78</v>
      </c>
      <c r="F1064">
        <v>957</v>
      </c>
      <c r="G1064">
        <v>2924.83</v>
      </c>
    </row>
    <row r="1065" spans="1:7">
      <c r="A1065">
        <v>350</v>
      </c>
      <c r="B1065">
        <v>4.5999999999999996</v>
      </c>
      <c r="C1065">
        <v>14</v>
      </c>
      <c r="D1065">
        <v>11</v>
      </c>
      <c r="E1065">
        <v>279.77</v>
      </c>
      <c r="F1065">
        <v>304</v>
      </c>
      <c r="G1065">
        <v>1897.69</v>
      </c>
    </row>
    <row r="1066" spans="1:7">
      <c r="A1066">
        <v>460</v>
      </c>
      <c r="B1066">
        <v>8.94</v>
      </c>
      <c r="C1066">
        <v>12</v>
      </c>
      <c r="D1066">
        <v>14</v>
      </c>
      <c r="E1066">
        <v>414.69</v>
      </c>
      <c r="F1066">
        <v>134</v>
      </c>
      <c r="G1066">
        <v>4059.44</v>
      </c>
    </row>
    <row r="1067" spans="1:7">
      <c r="A1067">
        <v>122</v>
      </c>
      <c r="B1067">
        <v>4.6900000000000004</v>
      </c>
      <c r="C1067">
        <v>7</v>
      </c>
      <c r="D1067">
        <v>6</v>
      </c>
      <c r="E1067">
        <v>158.72</v>
      </c>
      <c r="F1067">
        <v>507</v>
      </c>
      <c r="G1067">
        <v>736.9</v>
      </c>
    </row>
    <row r="1068" spans="1:7">
      <c r="A1068">
        <v>331</v>
      </c>
      <c r="B1068">
        <v>9.33</v>
      </c>
      <c r="C1068">
        <v>13</v>
      </c>
      <c r="D1068">
        <v>8</v>
      </c>
      <c r="E1068">
        <v>205.25</v>
      </c>
      <c r="F1068">
        <v>581</v>
      </c>
      <c r="G1068">
        <v>2923.67</v>
      </c>
    </row>
    <row r="1069" spans="1:7">
      <c r="A1069">
        <v>298</v>
      </c>
      <c r="B1069">
        <v>8.15</v>
      </c>
      <c r="C1069">
        <v>12</v>
      </c>
      <c r="D1069">
        <v>14</v>
      </c>
      <c r="E1069">
        <v>165.29</v>
      </c>
      <c r="F1069">
        <v>611</v>
      </c>
      <c r="G1069">
        <v>1751.97</v>
      </c>
    </row>
    <row r="1070" spans="1:7">
      <c r="A1070">
        <v>96</v>
      </c>
      <c r="B1070">
        <v>8.5399999999999991</v>
      </c>
      <c r="C1070">
        <v>13</v>
      </c>
      <c r="D1070">
        <v>6</v>
      </c>
      <c r="E1070">
        <v>239.02</v>
      </c>
      <c r="F1070">
        <v>725</v>
      </c>
      <c r="G1070">
        <v>1711.5</v>
      </c>
    </row>
    <row r="1071" spans="1:7">
      <c r="A1071">
        <v>170</v>
      </c>
      <c r="B1071">
        <v>2.64</v>
      </c>
      <c r="C1071">
        <v>17</v>
      </c>
      <c r="D1071">
        <v>14</v>
      </c>
      <c r="E1071">
        <v>149.93</v>
      </c>
      <c r="F1071">
        <v>141</v>
      </c>
      <c r="G1071">
        <v>469.08</v>
      </c>
    </row>
    <row r="1072" spans="1:7">
      <c r="A1072">
        <v>263</v>
      </c>
      <c r="B1072">
        <v>9.7200000000000006</v>
      </c>
      <c r="C1072">
        <v>8</v>
      </c>
      <c r="D1072">
        <v>14</v>
      </c>
      <c r="E1072">
        <v>481.19</v>
      </c>
      <c r="F1072">
        <v>649</v>
      </c>
      <c r="G1072">
        <v>2873.88</v>
      </c>
    </row>
    <row r="1073" spans="1:7">
      <c r="A1073">
        <v>288</v>
      </c>
      <c r="B1073">
        <v>7.95</v>
      </c>
      <c r="C1073">
        <v>12</v>
      </c>
      <c r="D1073">
        <v>2</v>
      </c>
      <c r="E1073">
        <v>163.29</v>
      </c>
      <c r="F1073">
        <v>118</v>
      </c>
      <c r="G1073">
        <v>2036.29</v>
      </c>
    </row>
    <row r="1074" spans="1:7">
      <c r="A1074">
        <v>105</v>
      </c>
      <c r="B1074">
        <v>4.79</v>
      </c>
      <c r="C1074">
        <v>15</v>
      </c>
      <c r="D1074">
        <v>12</v>
      </c>
      <c r="E1074">
        <v>58.04</v>
      </c>
      <c r="F1074">
        <v>86</v>
      </c>
      <c r="G1074">
        <v>328.22</v>
      </c>
    </row>
    <row r="1075" spans="1:7">
      <c r="A1075">
        <v>399</v>
      </c>
      <c r="B1075">
        <v>8.7200000000000006</v>
      </c>
      <c r="C1075">
        <v>14</v>
      </c>
      <c r="D1075">
        <v>8</v>
      </c>
      <c r="E1075">
        <v>268.14</v>
      </c>
      <c r="F1075">
        <v>814</v>
      </c>
      <c r="G1075">
        <v>3495.83</v>
      </c>
    </row>
    <row r="1076" spans="1:7">
      <c r="A1076">
        <v>156</v>
      </c>
      <c r="B1076">
        <v>4.6100000000000003</v>
      </c>
      <c r="C1076">
        <v>8</v>
      </c>
      <c r="D1076">
        <v>9</v>
      </c>
      <c r="E1076">
        <v>37.979999999999997</v>
      </c>
      <c r="F1076">
        <v>813</v>
      </c>
      <c r="G1076">
        <v>974.58</v>
      </c>
    </row>
    <row r="1077" spans="1:7">
      <c r="A1077">
        <v>368</v>
      </c>
      <c r="B1077">
        <v>9.0500000000000007</v>
      </c>
      <c r="C1077">
        <v>15</v>
      </c>
      <c r="D1077">
        <v>14</v>
      </c>
      <c r="E1077">
        <v>64.17</v>
      </c>
      <c r="F1077">
        <v>189</v>
      </c>
      <c r="G1077">
        <v>3054.75</v>
      </c>
    </row>
    <row r="1078" spans="1:7">
      <c r="A1078">
        <v>97</v>
      </c>
      <c r="B1078">
        <v>3.34</v>
      </c>
      <c r="C1078">
        <v>11</v>
      </c>
      <c r="D1078">
        <v>8</v>
      </c>
      <c r="E1078">
        <v>117.5</v>
      </c>
      <c r="F1078">
        <v>916</v>
      </c>
      <c r="G1078">
        <v>403.12</v>
      </c>
    </row>
    <row r="1079" spans="1:7">
      <c r="A1079">
        <v>110</v>
      </c>
      <c r="B1079">
        <v>7.78</v>
      </c>
      <c r="C1079">
        <v>7</v>
      </c>
      <c r="D1079">
        <v>12</v>
      </c>
      <c r="E1079">
        <v>237.53</v>
      </c>
      <c r="F1079">
        <v>942</v>
      </c>
      <c r="G1079">
        <v>1366.57</v>
      </c>
    </row>
    <row r="1080" spans="1:7">
      <c r="A1080">
        <v>386</v>
      </c>
      <c r="B1080">
        <v>6.56</v>
      </c>
      <c r="C1080">
        <v>7</v>
      </c>
      <c r="D1080">
        <v>14</v>
      </c>
      <c r="E1080">
        <v>222.29</v>
      </c>
      <c r="F1080">
        <v>729</v>
      </c>
      <c r="G1080">
        <v>2507.5</v>
      </c>
    </row>
    <row r="1081" spans="1:7">
      <c r="A1081">
        <v>75</v>
      </c>
      <c r="B1081">
        <v>3.22</v>
      </c>
      <c r="C1081">
        <v>10</v>
      </c>
      <c r="D1081">
        <v>5</v>
      </c>
      <c r="E1081">
        <v>401.85</v>
      </c>
      <c r="F1081">
        <v>615</v>
      </c>
      <c r="G1081">
        <v>824.35</v>
      </c>
    </row>
    <row r="1082" spans="1:7">
      <c r="A1082">
        <v>341</v>
      </c>
      <c r="B1082">
        <v>4.3099999999999996</v>
      </c>
      <c r="C1082">
        <v>10</v>
      </c>
      <c r="D1082">
        <v>9</v>
      </c>
      <c r="E1082">
        <v>372.34</v>
      </c>
      <c r="F1082">
        <v>947</v>
      </c>
      <c r="G1082">
        <v>1696.93</v>
      </c>
    </row>
    <row r="1083" spans="1:7">
      <c r="A1083">
        <v>306</v>
      </c>
      <c r="B1083">
        <v>2.59</v>
      </c>
      <c r="C1083">
        <v>12</v>
      </c>
      <c r="D1083">
        <v>6</v>
      </c>
      <c r="E1083">
        <v>218.9</v>
      </c>
      <c r="F1083">
        <v>227</v>
      </c>
      <c r="G1083">
        <v>1378.66</v>
      </c>
    </row>
    <row r="1084" spans="1:7">
      <c r="A1084">
        <v>57</v>
      </c>
      <c r="B1084">
        <v>6.02</v>
      </c>
      <c r="C1084">
        <v>17</v>
      </c>
      <c r="D1084">
        <v>11</v>
      </c>
      <c r="E1084">
        <v>173.52</v>
      </c>
      <c r="F1084">
        <v>858</v>
      </c>
      <c r="G1084">
        <v>778.81</v>
      </c>
    </row>
    <row r="1085" spans="1:7">
      <c r="A1085">
        <v>162</v>
      </c>
      <c r="B1085">
        <v>4.76</v>
      </c>
      <c r="C1085">
        <v>7</v>
      </c>
      <c r="D1085">
        <v>10</v>
      </c>
      <c r="E1085">
        <v>165.07</v>
      </c>
      <c r="F1085">
        <v>862</v>
      </c>
      <c r="G1085">
        <v>911.02</v>
      </c>
    </row>
    <row r="1086" spans="1:7">
      <c r="A1086">
        <v>404</v>
      </c>
      <c r="B1086">
        <v>6.99</v>
      </c>
      <c r="C1086">
        <v>16</v>
      </c>
      <c r="D1086">
        <v>13</v>
      </c>
      <c r="E1086">
        <v>389.26</v>
      </c>
      <c r="F1086">
        <v>920</v>
      </c>
      <c r="G1086">
        <v>3045.57</v>
      </c>
    </row>
    <row r="1087" spans="1:7">
      <c r="A1087">
        <v>302</v>
      </c>
      <c r="B1087">
        <v>4.7300000000000004</v>
      </c>
      <c r="C1087">
        <v>12</v>
      </c>
      <c r="D1087">
        <v>13</v>
      </c>
      <c r="E1087">
        <v>35.520000000000003</v>
      </c>
      <c r="F1087">
        <v>667</v>
      </c>
      <c r="G1087">
        <v>1332.53</v>
      </c>
    </row>
    <row r="1088" spans="1:7">
      <c r="A1088">
        <v>229</v>
      </c>
      <c r="B1088">
        <v>4.75</v>
      </c>
      <c r="C1088">
        <v>10</v>
      </c>
      <c r="D1088">
        <v>11</v>
      </c>
      <c r="E1088">
        <v>16.28</v>
      </c>
      <c r="F1088">
        <v>186</v>
      </c>
      <c r="G1088">
        <v>975.72</v>
      </c>
    </row>
    <row r="1089" spans="1:7">
      <c r="A1089">
        <v>256</v>
      </c>
      <c r="B1089">
        <v>8.07</v>
      </c>
      <c r="C1089">
        <v>11</v>
      </c>
      <c r="D1089">
        <v>6</v>
      </c>
      <c r="E1089">
        <v>399.82</v>
      </c>
      <c r="F1089">
        <v>239</v>
      </c>
      <c r="G1089">
        <v>2149.69</v>
      </c>
    </row>
    <row r="1090" spans="1:7">
      <c r="A1090">
        <v>352</v>
      </c>
      <c r="B1090">
        <v>2.86</v>
      </c>
      <c r="C1090">
        <v>13</v>
      </c>
      <c r="D1090">
        <v>2</v>
      </c>
      <c r="E1090">
        <v>243.8</v>
      </c>
      <c r="F1090">
        <v>689</v>
      </c>
      <c r="G1090">
        <v>1488.28</v>
      </c>
    </row>
    <row r="1091" spans="1:7">
      <c r="A1091">
        <v>176</v>
      </c>
      <c r="B1091">
        <v>9.27</v>
      </c>
      <c r="C1091">
        <v>15</v>
      </c>
      <c r="D1091">
        <v>13</v>
      </c>
      <c r="E1091">
        <v>74.13</v>
      </c>
      <c r="F1091">
        <v>391</v>
      </c>
      <c r="G1091">
        <v>1534.14</v>
      </c>
    </row>
    <row r="1092" spans="1:7">
      <c r="A1092">
        <v>105</v>
      </c>
      <c r="B1092">
        <v>8.89</v>
      </c>
      <c r="C1092">
        <v>17</v>
      </c>
      <c r="D1092">
        <v>10</v>
      </c>
      <c r="E1092">
        <v>125.43</v>
      </c>
      <c r="F1092">
        <v>608</v>
      </c>
      <c r="G1092">
        <v>1407.92</v>
      </c>
    </row>
    <row r="1093" spans="1:7">
      <c r="A1093">
        <v>263</v>
      </c>
      <c r="B1093">
        <v>7.51</v>
      </c>
      <c r="C1093">
        <v>9</v>
      </c>
      <c r="D1093">
        <v>13</v>
      </c>
      <c r="E1093">
        <v>466.93</v>
      </c>
      <c r="F1093">
        <v>54</v>
      </c>
      <c r="G1093">
        <v>2562.38</v>
      </c>
    </row>
    <row r="1094" spans="1:7">
      <c r="A1094">
        <v>63</v>
      </c>
      <c r="B1094">
        <v>6.95</v>
      </c>
      <c r="C1094">
        <v>12</v>
      </c>
      <c r="D1094">
        <v>6</v>
      </c>
      <c r="E1094">
        <v>431.16</v>
      </c>
      <c r="F1094">
        <v>306</v>
      </c>
      <c r="G1094">
        <v>536.59</v>
      </c>
    </row>
    <row r="1095" spans="1:7">
      <c r="A1095">
        <v>77</v>
      </c>
      <c r="B1095">
        <v>9.19</v>
      </c>
      <c r="C1095">
        <v>11</v>
      </c>
      <c r="D1095">
        <v>7</v>
      </c>
      <c r="E1095">
        <v>357.79</v>
      </c>
      <c r="F1095">
        <v>861</v>
      </c>
      <c r="G1095">
        <v>917.23</v>
      </c>
    </row>
    <row r="1096" spans="1:7">
      <c r="A1096">
        <v>127</v>
      </c>
      <c r="B1096">
        <v>3.89</v>
      </c>
      <c r="C1096">
        <v>15</v>
      </c>
      <c r="D1096">
        <v>5</v>
      </c>
      <c r="E1096">
        <v>246.29</v>
      </c>
      <c r="F1096">
        <v>711</v>
      </c>
      <c r="G1096">
        <v>384.85</v>
      </c>
    </row>
    <row r="1097" spans="1:7">
      <c r="A1097">
        <v>265</v>
      </c>
      <c r="B1097">
        <v>3.09</v>
      </c>
      <c r="C1097">
        <v>7</v>
      </c>
      <c r="D1097">
        <v>7</v>
      </c>
      <c r="E1097">
        <v>264.95999999999998</v>
      </c>
      <c r="F1097">
        <v>855</v>
      </c>
      <c r="G1097">
        <v>875.6</v>
      </c>
    </row>
    <row r="1098" spans="1:7">
      <c r="A1098">
        <v>435</v>
      </c>
      <c r="B1098">
        <v>4.3</v>
      </c>
      <c r="C1098">
        <v>13</v>
      </c>
      <c r="D1098">
        <v>13</v>
      </c>
      <c r="E1098">
        <v>487.87</v>
      </c>
      <c r="F1098">
        <v>292</v>
      </c>
      <c r="G1098">
        <v>2088.5300000000002</v>
      </c>
    </row>
    <row r="1099" spans="1:7">
      <c r="A1099">
        <v>414</v>
      </c>
      <c r="B1099">
        <v>8.4600000000000009</v>
      </c>
      <c r="C1099">
        <v>15</v>
      </c>
      <c r="D1099">
        <v>9</v>
      </c>
      <c r="E1099">
        <v>483.23</v>
      </c>
      <c r="F1099">
        <v>836</v>
      </c>
      <c r="G1099">
        <v>3927.55</v>
      </c>
    </row>
    <row r="1100" spans="1:7">
      <c r="A1100">
        <v>203</v>
      </c>
      <c r="B1100">
        <v>2.76</v>
      </c>
      <c r="C1100">
        <v>14</v>
      </c>
      <c r="D1100">
        <v>4</v>
      </c>
      <c r="E1100">
        <v>115.48</v>
      </c>
      <c r="F1100">
        <v>769</v>
      </c>
      <c r="G1100">
        <v>614.25</v>
      </c>
    </row>
    <row r="1101" spans="1:7">
      <c r="A1101">
        <v>63</v>
      </c>
      <c r="B1101">
        <v>6.87</v>
      </c>
      <c r="C1101">
        <v>10</v>
      </c>
      <c r="D1101">
        <v>6</v>
      </c>
      <c r="E1101">
        <v>407.44</v>
      </c>
      <c r="F1101">
        <v>464</v>
      </c>
      <c r="G1101">
        <v>1148.8</v>
      </c>
    </row>
    <row r="1102" spans="1:7">
      <c r="A1102">
        <v>236</v>
      </c>
      <c r="B1102">
        <v>9.9700000000000006</v>
      </c>
      <c r="C1102">
        <v>15</v>
      </c>
      <c r="D1102">
        <v>3</v>
      </c>
      <c r="E1102">
        <v>106.65</v>
      </c>
      <c r="F1102">
        <v>676</v>
      </c>
      <c r="G1102">
        <v>2269.98</v>
      </c>
    </row>
    <row r="1103" spans="1:7">
      <c r="A1103">
        <v>361</v>
      </c>
      <c r="B1103">
        <v>8.92</v>
      </c>
      <c r="C1103">
        <v>9</v>
      </c>
      <c r="D1103">
        <v>3</v>
      </c>
      <c r="E1103">
        <v>114.63</v>
      </c>
      <c r="F1103">
        <v>756</v>
      </c>
      <c r="G1103">
        <v>3021.99</v>
      </c>
    </row>
    <row r="1104" spans="1:7">
      <c r="A1104">
        <v>420</v>
      </c>
      <c r="B1104">
        <v>6.41</v>
      </c>
      <c r="C1104">
        <v>11</v>
      </c>
      <c r="D1104">
        <v>14</v>
      </c>
      <c r="E1104">
        <v>341.29</v>
      </c>
      <c r="F1104">
        <v>392</v>
      </c>
      <c r="G1104">
        <v>3335.56</v>
      </c>
    </row>
    <row r="1105" spans="1:7">
      <c r="A1105">
        <v>56</v>
      </c>
      <c r="B1105">
        <v>2.98</v>
      </c>
      <c r="C1105">
        <v>13</v>
      </c>
      <c r="D1105">
        <v>8</v>
      </c>
      <c r="E1105">
        <v>208.45</v>
      </c>
      <c r="F1105">
        <v>731</v>
      </c>
      <c r="G1105">
        <v>507.43</v>
      </c>
    </row>
    <row r="1106" spans="1:7">
      <c r="A1106">
        <v>52</v>
      </c>
      <c r="B1106">
        <v>8.74</v>
      </c>
      <c r="C1106">
        <v>16</v>
      </c>
      <c r="D1106">
        <v>11</v>
      </c>
      <c r="E1106">
        <v>466.46</v>
      </c>
      <c r="F1106">
        <v>428</v>
      </c>
      <c r="G1106">
        <v>1092.6199999999999</v>
      </c>
    </row>
    <row r="1107" spans="1:7">
      <c r="A1107">
        <v>160</v>
      </c>
      <c r="B1107">
        <v>6.99</v>
      </c>
      <c r="C1107">
        <v>8</v>
      </c>
      <c r="D1107">
        <v>14</v>
      </c>
      <c r="E1107">
        <v>53.61</v>
      </c>
      <c r="F1107">
        <v>643</v>
      </c>
      <c r="G1107">
        <v>916.29</v>
      </c>
    </row>
    <row r="1108" spans="1:7">
      <c r="A1108">
        <v>456</v>
      </c>
      <c r="B1108">
        <v>3.36</v>
      </c>
      <c r="C1108">
        <v>15</v>
      </c>
      <c r="D1108">
        <v>11</v>
      </c>
      <c r="E1108">
        <v>260.64999999999998</v>
      </c>
      <c r="F1108">
        <v>715</v>
      </c>
      <c r="G1108">
        <v>1534.74</v>
      </c>
    </row>
    <row r="1109" spans="1:7">
      <c r="A1109">
        <v>287</v>
      </c>
      <c r="B1109">
        <v>3.2</v>
      </c>
      <c r="C1109">
        <v>16</v>
      </c>
      <c r="D1109">
        <v>12</v>
      </c>
      <c r="E1109">
        <v>460.08</v>
      </c>
      <c r="F1109">
        <v>702</v>
      </c>
      <c r="G1109">
        <v>1670.78</v>
      </c>
    </row>
    <row r="1110" spans="1:7">
      <c r="A1110">
        <v>412</v>
      </c>
      <c r="B1110">
        <v>9.32</v>
      </c>
      <c r="C1110">
        <v>16</v>
      </c>
      <c r="D1110">
        <v>11</v>
      </c>
      <c r="E1110">
        <v>453.02</v>
      </c>
      <c r="F1110">
        <v>875</v>
      </c>
      <c r="G1110">
        <v>4277.53</v>
      </c>
    </row>
    <row r="1111" spans="1:7">
      <c r="A1111">
        <v>288</v>
      </c>
      <c r="B1111">
        <v>7.52</v>
      </c>
      <c r="C1111">
        <v>6</v>
      </c>
      <c r="D1111">
        <v>7</v>
      </c>
      <c r="E1111">
        <v>86.7</v>
      </c>
      <c r="F1111">
        <v>195</v>
      </c>
      <c r="G1111">
        <v>2393.5500000000002</v>
      </c>
    </row>
    <row r="1112" spans="1:7">
      <c r="A1112">
        <v>323</v>
      </c>
      <c r="B1112">
        <v>8.7200000000000006</v>
      </c>
      <c r="C1112">
        <v>9</v>
      </c>
      <c r="D1112">
        <v>5</v>
      </c>
      <c r="E1112">
        <v>189.65</v>
      </c>
      <c r="F1112">
        <v>372</v>
      </c>
      <c r="G1112">
        <v>2915.16</v>
      </c>
    </row>
    <row r="1113" spans="1:7">
      <c r="A1113">
        <v>343</v>
      </c>
      <c r="B1113">
        <v>9.09</v>
      </c>
      <c r="C1113">
        <v>9</v>
      </c>
      <c r="D1113">
        <v>6</v>
      </c>
      <c r="E1113">
        <v>313.37</v>
      </c>
      <c r="F1113">
        <v>171</v>
      </c>
      <c r="G1113">
        <v>3197.52</v>
      </c>
    </row>
    <row r="1114" spans="1:7">
      <c r="A1114">
        <v>276</v>
      </c>
      <c r="B1114">
        <v>6.79</v>
      </c>
      <c r="C1114">
        <v>6</v>
      </c>
      <c r="D1114">
        <v>2</v>
      </c>
      <c r="E1114">
        <v>88.1</v>
      </c>
      <c r="F1114">
        <v>301</v>
      </c>
      <c r="G1114">
        <v>1920.99</v>
      </c>
    </row>
    <row r="1115" spans="1:7">
      <c r="A1115">
        <v>420</v>
      </c>
      <c r="B1115">
        <v>6.38</v>
      </c>
      <c r="C1115">
        <v>14</v>
      </c>
      <c r="D1115">
        <v>8</v>
      </c>
      <c r="E1115">
        <v>484.33</v>
      </c>
      <c r="F1115">
        <v>904</v>
      </c>
      <c r="G1115">
        <v>3122.07</v>
      </c>
    </row>
    <row r="1116" spans="1:7">
      <c r="A1116">
        <v>64</v>
      </c>
      <c r="B1116">
        <v>5.73</v>
      </c>
      <c r="C1116">
        <v>8</v>
      </c>
      <c r="D1116">
        <v>9</v>
      </c>
      <c r="E1116">
        <v>458.23</v>
      </c>
      <c r="F1116">
        <v>948</v>
      </c>
      <c r="G1116">
        <v>1190.47</v>
      </c>
    </row>
    <row r="1117" spans="1:7">
      <c r="A1117">
        <v>241</v>
      </c>
      <c r="B1117">
        <v>4.88</v>
      </c>
      <c r="C1117">
        <v>10</v>
      </c>
      <c r="D1117">
        <v>10</v>
      </c>
      <c r="E1117">
        <v>91.81</v>
      </c>
      <c r="F1117">
        <v>360</v>
      </c>
      <c r="G1117">
        <v>1463.05</v>
      </c>
    </row>
    <row r="1118" spans="1:7">
      <c r="A1118">
        <v>168</v>
      </c>
      <c r="B1118">
        <v>5.76</v>
      </c>
      <c r="C1118">
        <v>11</v>
      </c>
      <c r="D1118">
        <v>9</v>
      </c>
      <c r="E1118">
        <v>69.37</v>
      </c>
      <c r="F1118">
        <v>650</v>
      </c>
      <c r="G1118">
        <v>941.26</v>
      </c>
    </row>
    <row r="1119" spans="1:7">
      <c r="A1119">
        <v>77</v>
      </c>
      <c r="B1119">
        <v>8.3000000000000007</v>
      </c>
      <c r="C1119">
        <v>13</v>
      </c>
      <c r="D1119">
        <v>6</v>
      </c>
      <c r="E1119">
        <v>51.85</v>
      </c>
      <c r="F1119">
        <v>524</v>
      </c>
      <c r="G1119">
        <v>1004.43</v>
      </c>
    </row>
    <row r="1120" spans="1:7">
      <c r="A1120">
        <v>251</v>
      </c>
      <c r="B1120">
        <v>7.01</v>
      </c>
      <c r="C1120">
        <v>11</v>
      </c>
      <c r="D1120">
        <v>4</v>
      </c>
      <c r="E1120">
        <v>455.63</v>
      </c>
      <c r="F1120">
        <v>619</v>
      </c>
      <c r="G1120">
        <v>2504.67</v>
      </c>
    </row>
    <row r="1121" spans="1:7">
      <c r="A1121">
        <v>88</v>
      </c>
      <c r="B1121">
        <v>9.19</v>
      </c>
      <c r="C1121">
        <v>8</v>
      </c>
      <c r="D1121">
        <v>11</v>
      </c>
      <c r="E1121">
        <v>104.88</v>
      </c>
      <c r="F1121">
        <v>541</v>
      </c>
      <c r="G1121">
        <v>888.7</v>
      </c>
    </row>
    <row r="1122" spans="1:7">
      <c r="A1122">
        <v>490</v>
      </c>
      <c r="B1122">
        <v>5.83</v>
      </c>
      <c r="C1122">
        <v>11</v>
      </c>
      <c r="D1122">
        <v>12</v>
      </c>
      <c r="E1122">
        <v>213.98</v>
      </c>
      <c r="F1122">
        <v>624</v>
      </c>
      <c r="G1122">
        <v>3026.15</v>
      </c>
    </row>
    <row r="1123" spans="1:7">
      <c r="A1123">
        <v>322</v>
      </c>
      <c r="B1123">
        <v>7.05</v>
      </c>
      <c r="C1123">
        <v>6</v>
      </c>
      <c r="D1123">
        <v>10</v>
      </c>
      <c r="E1123">
        <v>229.94</v>
      </c>
      <c r="F1123">
        <v>396</v>
      </c>
      <c r="G1123">
        <v>2449.1</v>
      </c>
    </row>
    <row r="1124" spans="1:7">
      <c r="A1124">
        <v>280</v>
      </c>
      <c r="B1124">
        <v>7.23</v>
      </c>
      <c r="C1124">
        <v>9</v>
      </c>
      <c r="D1124">
        <v>7</v>
      </c>
      <c r="E1124">
        <v>303.52</v>
      </c>
      <c r="F1124">
        <v>869</v>
      </c>
      <c r="G1124">
        <v>2281.64</v>
      </c>
    </row>
    <row r="1125" spans="1:7">
      <c r="A1125">
        <v>135</v>
      </c>
      <c r="B1125">
        <v>6.94</v>
      </c>
      <c r="C1125">
        <v>11</v>
      </c>
      <c r="D1125">
        <v>6</v>
      </c>
      <c r="E1125">
        <v>45.15</v>
      </c>
      <c r="F1125">
        <v>536</v>
      </c>
      <c r="G1125">
        <v>1293.56</v>
      </c>
    </row>
    <row r="1126" spans="1:7">
      <c r="A1126">
        <v>175</v>
      </c>
      <c r="B1126">
        <v>7.77</v>
      </c>
      <c r="C1126">
        <v>12</v>
      </c>
      <c r="D1126">
        <v>14</v>
      </c>
      <c r="E1126">
        <v>121.11</v>
      </c>
      <c r="F1126">
        <v>522</v>
      </c>
      <c r="G1126">
        <v>1508.96</v>
      </c>
    </row>
    <row r="1127" spans="1:7">
      <c r="A1127">
        <v>349</v>
      </c>
      <c r="B1127">
        <v>4.28</v>
      </c>
      <c r="C1127">
        <v>16</v>
      </c>
      <c r="D1127">
        <v>4</v>
      </c>
      <c r="E1127">
        <v>466.43</v>
      </c>
      <c r="F1127">
        <v>431</v>
      </c>
      <c r="G1127">
        <v>1875.8</v>
      </c>
    </row>
    <row r="1128" spans="1:7">
      <c r="A1128">
        <v>74</v>
      </c>
      <c r="B1128">
        <v>6.34</v>
      </c>
      <c r="C1128">
        <v>16</v>
      </c>
      <c r="D1128">
        <v>7</v>
      </c>
      <c r="E1128">
        <v>455.12</v>
      </c>
      <c r="F1128">
        <v>329</v>
      </c>
      <c r="G1128">
        <v>899.33</v>
      </c>
    </row>
    <row r="1129" spans="1:7">
      <c r="A1129">
        <v>194</v>
      </c>
      <c r="B1129">
        <v>3.28</v>
      </c>
      <c r="C1129">
        <v>15</v>
      </c>
      <c r="D1129">
        <v>4</v>
      </c>
      <c r="E1129">
        <v>392.83</v>
      </c>
      <c r="F1129">
        <v>121</v>
      </c>
      <c r="G1129">
        <v>964.51</v>
      </c>
    </row>
    <row r="1130" spans="1:7">
      <c r="A1130">
        <v>62</v>
      </c>
      <c r="B1130">
        <v>5.38</v>
      </c>
      <c r="C1130">
        <v>8</v>
      </c>
      <c r="D1130">
        <v>11</v>
      </c>
      <c r="E1130">
        <v>19.510000000000002</v>
      </c>
      <c r="F1130">
        <v>570</v>
      </c>
      <c r="G1130">
        <v>427.37</v>
      </c>
    </row>
    <row r="1131" spans="1:7">
      <c r="A1131">
        <v>261</v>
      </c>
      <c r="B1131">
        <v>6.16</v>
      </c>
      <c r="C1131">
        <v>14</v>
      </c>
      <c r="D1131">
        <v>13</v>
      </c>
      <c r="E1131">
        <v>170.23</v>
      </c>
      <c r="F1131">
        <v>415</v>
      </c>
      <c r="G1131">
        <v>1634.03</v>
      </c>
    </row>
    <row r="1132" spans="1:7">
      <c r="A1132">
        <v>74</v>
      </c>
      <c r="B1132">
        <v>7.39</v>
      </c>
      <c r="C1132">
        <v>17</v>
      </c>
      <c r="D1132">
        <v>7</v>
      </c>
      <c r="E1132">
        <v>317.7</v>
      </c>
      <c r="F1132">
        <v>982</v>
      </c>
      <c r="G1132">
        <v>1035.3800000000001</v>
      </c>
    </row>
    <row r="1133" spans="1:7">
      <c r="A1133">
        <v>117</v>
      </c>
      <c r="B1133">
        <v>9.6300000000000008</v>
      </c>
      <c r="C1133">
        <v>17</v>
      </c>
      <c r="D1133">
        <v>5</v>
      </c>
      <c r="E1133">
        <v>144.84</v>
      </c>
      <c r="F1133">
        <v>143</v>
      </c>
      <c r="G1133">
        <v>1418.58</v>
      </c>
    </row>
    <row r="1134" spans="1:7">
      <c r="A1134">
        <v>443</v>
      </c>
      <c r="B1134">
        <v>7</v>
      </c>
      <c r="C1134">
        <v>12</v>
      </c>
      <c r="D1134">
        <v>3</v>
      </c>
      <c r="E1134">
        <v>455.7</v>
      </c>
      <c r="F1134">
        <v>422</v>
      </c>
      <c r="G1134">
        <v>3880.19</v>
      </c>
    </row>
    <row r="1135" spans="1:7">
      <c r="A1135">
        <v>116</v>
      </c>
      <c r="B1135">
        <v>8.08</v>
      </c>
      <c r="C1135">
        <v>6</v>
      </c>
      <c r="D1135">
        <v>9</v>
      </c>
      <c r="E1135">
        <v>320.61</v>
      </c>
      <c r="F1135">
        <v>388</v>
      </c>
      <c r="G1135">
        <v>1260.77</v>
      </c>
    </row>
    <row r="1136" spans="1:7">
      <c r="A1136">
        <v>282</v>
      </c>
      <c r="B1136">
        <v>6.3</v>
      </c>
      <c r="C1136">
        <v>7</v>
      </c>
      <c r="D1136">
        <v>5</v>
      </c>
      <c r="E1136">
        <v>45.23</v>
      </c>
      <c r="F1136">
        <v>486</v>
      </c>
      <c r="G1136">
        <v>1385.07</v>
      </c>
    </row>
    <row r="1137" spans="1:7">
      <c r="A1137">
        <v>158</v>
      </c>
      <c r="B1137">
        <v>7.26</v>
      </c>
      <c r="C1137">
        <v>6</v>
      </c>
      <c r="D1137">
        <v>10</v>
      </c>
      <c r="E1137">
        <v>455.41</v>
      </c>
      <c r="F1137">
        <v>385</v>
      </c>
      <c r="G1137">
        <v>2073.9699999999998</v>
      </c>
    </row>
    <row r="1138" spans="1:7">
      <c r="A1138">
        <v>195</v>
      </c>
      <c r="B1138">
        <v>3.03</v>
      </c>
      <c r="C1138">
        <v>16</v>
      </c>
      <c r="D1138">
        <v>8</v>
      </c>
      <c r="E1138">
        <v>479.31</v>
      </c>
      <c r="F1138">
        <v>713</v>
      </c>
      <c r="G1138">
        <v>959.31</v>
      </c>
    </row>
    <row r="1139" spans="1:7">
      <c r="A1139">
        <v>160</v>
      </c>
      <c r="B1139">
        <v>4.41</v>
      </c>
      <c r="C1139">
        <v>14</v>
      </c>
      <c r="D1139">
        <v>13</v>
      </c>
      <c r="E1139">
        <v>48.08</v>
      </c>
      <c r="F1139">
        <v>541</v>
      </c>
      <c r="G1139">
        <v>407.87</v>
      </c>
    </row>
    <row r="1140" spans="1:7">
      <c r="A1140">
        <v>277</v>
      </c>
      <c r="B1140">
        <v>5.21</v>
      </c>
      <c r="C1140">
        <v>14</v>
      </c>
      <c r="D1140">
        <v>3</v>
      </c>
      <c r="E1140">
        <v>270.86</v>
      </c>
      <c r="F1140">
        <v>966</v>
      </c>
      <c r="G1140">
        <v>2058.4299999999998</v>
      </c>
    </row>
    <row r="1141" spans="1:7">
      <c r="A1141">
        <v>160</v>
      </c>
      <c r="B1141">
        <v>6.04</v>
      </c>
      <c r="C1141">
        <v>12</v>
      </c>
      <c r="D1141">
        <v>5</v>
      </c>
      <c r="E1141">
        <v>158.65</v>
      </c>
      <c r="F1141">
        <v>917</v>
      </c>
      <c r="G1141">
        <v>1320.98</v>
      </c>
    </row>
    <row r="1142" spans="1:7">
      <c r="A1142">
        <v>83</v>
      </c>
      <c r="B1142">
        <v>2.84</v>
      </c>
      <c r="C1142">
        <v>15</v>
      </c>
      <c r="D1142">
        <v>6</v>
      </c>
      <c r="E1142">
        <v>202.49</v>
      </c>
      <c r="F1142">
        <v>89</v>
      </c>
      <c r="G1142">
        <v>612.85</v>
      </c>
    </row>
    <row r="1143" spans="1:7">
      <c r="A1143">
        <v>160</v>
      </c>
      <c r="B1143">
        <v>3.55</v>
      </c>
      <c r="C1143">
        <v>8</v>
      </c>
      <c r="D1143">
        <v>4</v>
      </c>
      <c r="E1143">
        <v>98.03</v>
      </c>
      <c r="F1143">
        <v>408</v>
      </c>
      <c r="G1143">
        <v>648.26</v>
      </c>
    </row>
    <row r="1144" spans="1:7">
      <c r="A1144">
        <v>313</v>
      </c>
      <c r="B1144">
        <v>4.58</v>
      </c>
      <c r="C1144">
        <v>10</v>
      </c>
      <c r="D1144">
        <v>10</v>
      </c>
      <c r="E1144">
        <v>293.26</v>
      </c>
      <c r="F1144">
        <v>623</v>
      </c>
      <c r="G1144">
        <v>1682.24</v>
      </c>
    </row>
    <row r="1145" spans="1:7">
      <c r="A1145">
        <v>473</v>
      </c>
      <c r="B1145">
        <v>9.7899999999999991</v>
      </c>
      <c r="C1145">
        <v>9</v>
      </c>
      <c r="D1145">
        <v>14</v>
      </c>
      <c r="E1145">
        <v>479.41</v>
      </c>
      <c r="F1145">
        <v>303</v>
      </c>
      <c r="G1145">
        <v>4756.55</v>
      </c>
    </row>
    <row r="1146" spans="1:7">
      <c r="A1146">
        <v>418</v>
      </c>
      <c r="B1146">
        <v>4.99</v>
      </c>
      <c r="C1146">
        <v>12</v>
      </c>
      <c r="D1146">
        <v>6</v>
      </c>
      <c r="E1146">
        <v>256.51</v>
      </c>
      <c r="F1146">
        <v>630</v>
      </c>
      <c r="G1146">
        <v>2205.39</v>
      </c>
    </row>
    <row r="1147" spans="1:7">
      <c r="A1147">
        <v>285</v>
      </c>
      <c r="B1147">
        <v>6.12</v>
      </c>
      <c r="C1147">
        <v>14</v>
      </c>
      <c r="D1147">
        <v>3</v>
      </c>
      <c r="E1147">
        <v>50.63</v>
      </c>
      <c r="F1147">
        <v>447</v>
      </c>
      <c r="G1147">
        <v>1636.24</v>
      </c>
    </row>
    <row r="1148" spans="1:7">
      <c r="A1148">
        <v>132</v>
      </c>
      <c r="B1148">
        <v>3.97</v>
      </c>
      <c r="C1148">
        <v>17</v>
      </c>
      <c r="D1148">
        <v>12</v>
      </c>
      <c r="E1148">
        <v>313.8</v>
      </c>
      <c r="F1148">
        <v>806</v>
      </c>
      <c r="G1148">
        <v>667.45</v>
      </c>
    </row>
    <row r="1149" spans="1:7">
      <c r="A1149">
        <v>91</v>
      </c>
      <c r="B1149">
        <v>7.08</v>
      </c>
      <c r="C1149">
        <v>7</v>
      </c>
      <c r="D1149">
        <v>4</v>
      </c>
      <c r="E1149">
        <v>176.71</v>
      </c>
      <c r="F1149">
        <v>926</v>
      </c>
      <c r="G1149">
        <v>680.87</v>
      </c>
    </row>
    <row r="1150" spans="1:7">
      <c r="A1150">
        <v>474</v>
      </c>
      <c r="B1150">
        <v>4.6100000000000003</v>
      </c>
      <c r="C1150">
        <v>13</v>
      </c>
      <c r="D1150">
        <v>10</v>
      </c>
      <c r="E1150">
        <v>429.4</v>
      </c>
      <c r="F1150">
        <v>219</v>
      </c>
      <c r="G1150">
        <v>2188.34</v>
      </c>
    </row>
    <row r="1151" spans="1:7">
      <c r="A1151">
        <v>150</v>
      </c>
      <c r="B1151">
        <v>4.05</v>
      </c>
      <c r="C1151">
        <v>14</v>
      </c>
      <c r="D1151">
        <v>8</v>
      </c>
      <c r="E1151">
        <v>222.99</v>
      </c>
      <c r="F1151">
        <v>739</v>
      </c>
      <c r="G1151">
        <v>896.82</v>
      </c>
    </row>
    <row r="1152" spans="1:7">
      <c r="A1152">
        <v>55</v>
      </c>
      <c r="B1152">
        <v>6.37</v>
      </c>
      <c r="C1152">
        <v>15</v>
      </c>
      <c r="D1152">
        <v>3</v>
      </c>
      <c r="E1152">
        <v>104.49</v>
      </c>
      <c r="F1152">
        <v>750</v>
      </c>
      <c r="G1152">
        <v>487.67</v>
      </c>
    </row>
    <row r="1153" spans="1:7">
      <c r="A1153">
        <v>229</v>
      </c>
      <c r="B1153">
        <v>2.54</v>
      </c>
      <c r="C1153">
        <v>15</v>
      </c>
      <c r="D1153">
        <v>10</v>
      </c>
      <c r="E1153">
        <v>103.64</v>
      </c>
      <c r="F1153">
        <v>560</v>
      </c>
      <c r="G1153">
        <v>1034.6600000000001</v>
      </c>
    </row>
    <row r="1154" spans="1:7">
      <c r="A1154">
        <v>331</v>
      </c>
      <c r="B1154">
        <v>2.56</v>
      </c>
      <c r="C1154">
        <v>14</v>
      </c>
      <c r="D1154">
        <v>5</v>
      </c>
      <c r="E1154">
        <v>386.69</v>
      </c>
      <c r="F1154">
        <v>309</v>
      </c>
      <c r="G1154">
        <v>1417.77</v>
      </c>
    </row>
    <row r="1155" spans="1:7">
      <c r="A1155">
        <v>369</v>
      </c>
      <c r="B1155">
        <v>4.1399999999999997</v>
      </c>
      <c r="C1155">
        <v>15</v>
      </c>
      <c r="D1155">
        <v>14</v>
      </c>
      <c r="E1155">
        <v>140.13999999999999</v>
      </c>
      <c r="F1155">
        <v>633</v>
      </c>
      <c r="G1155">
        <v>1473.9</v>
      </c>
    </row>
    <row r="1156" spans="1:7">
      <c r="A1156">
        <v>275</v>
      </c>
      <c r="B1156">
        <v>2.78</v>
      </c>
      <c r="C1156">
        <v>12</v>
      </c>
      <c r="D1156">
        <v>10</v>
      </c>
      <c r="E1156">
        <v>385.94</v>
      </c>
      <c r="F1156">
        <v>508</v>
      </c>
      <c r="G1156">
        <v>1226.8900000000001</v>
      </c>
    </row>
    <row r="1157" spans="1:7">
      <c r="A1157">
        <v>492</v>
      </c>
      <c r="B1157">
        <v>3.31</v>
      </c>
      <c r="C1157">
        <v>14</v>
      </c>
      <c r="D1157">
        <v>14</v>
      </c>
      <c r="E1157">
        <v>110.88</v>
      </c>
      <c r="F1157">
        <v>578</v>
      </c>
      <c r="G1157">
        <v>1729.35</v>
      </c>
    </row>
    <row r="1158" spans="1:7">
      <c r="A1158">
        <v>489</v>
      </c>
      <c r="B1158">
        <v>5.04</v>
      </c>
      <c r="C1158">
        <v>14</v>
      </c>
      <c r="D1158">
        <v>3</v>
      </c>
      <c r="E1158">
        <v>167.63</v>
      </c>
      <c r="F1158">
        <v>931</v>
      </c>
      <c r="G1158">
        <v>2515.0700000000002</v>
      </c>
    </row>
    <row r="1159" spans="1:7">
      <c r="A1159">
        <v>364</v>
      </c>
      <c r="B1159">
        <v>8.52</v>
      </c>
      <c r="C1159">
        <v>8</v>
      </c>
      <c r="D1159">
        <v>13</v>
      </c>
      <c r="E1159">
        <v>238.09</v>
      </c>
      <c r="F1159">
        <v>390</v>
      </c>
      <c r="G1159">
        <v>3263.94</v>
      </c>
    </row>
    <row r="1160" spans="1:7">
      <c r="A1160">
        <v>414</v>
      </c>
      <c r="B1160">
        <v>6.79</v>
      </c>
      <c r="C1160">
        <v>9</v>
      </c>
      <c r="D1160">
        <v>11</v>
      </c>
      <c r="E1160">
        <v>472.17</v>
      </c>
      <c r="F1160">
        <v>106</v>
      </c>
      <c r="G1160">
        <v>3313.62</v>
      </c>
    </row>
    <row r="1161" spans="1:7">
      <c r="A1161">
        <v>278</v>
      </c>
      <c r="B1161">
        <v>6.35</v>
      </c>
      <c r="C1161">
        <v>7</v>
      </c>
      <c r="D1161">
        <v>13</v>
      </c>
      <c r="E1161">
        <v>466.55</v>
      </c>
      <c r="F1161">
        <v>267</v>
      </c>
      <c r="G1161">
        <v>2238.0700000000002</v>
      </c>
    </row>
    <row r="1162" spans="1:7">
      <c r="A1162">
        <v>426</v>
      </c>
      <c r="B1162">
        <v>4.7</v>
      </c>
      <c r="C1162">
        <v>15</v>
      </c>
      <c r="D1162">
        <v>5</v>
      </c>
      <c r="E1162">
        <v>111.37</v>
      </c>
      <c r="F1162">
        <v>668</v>
      </c>
      <c r="G1162">
        <v>1861.88</v>
      </c>
    </row>
    <row r="1163" spans="1:7">
      <c r="A1163">
        <v>338</v>
      </c>
      <c r="B1163">
        <v>9.49</v>
      </c>
      <c r="C1163">
        <v>8</v>
      </c>
      <c r="D1163">
        <v>6</v>
      </c>
      <c r="E1163">
        <v>185.53</v>
      </c>
      <c r="F1163">
        <v>865</v>
      </c>
      <c r="G1163">
        <v>3047.24</v>
      </c>
    </row>
    <row r="1164" spans="1:7">
      <c r="A1164">
        <v>486</v>
      </c>
      <c r="B1164">
        <v>5.48</v>
      </c>
      <c r="C1164">
        <v>16</v>
      </c>
      <c r="D1164">
        <v>3</v>
      </c>
      <c r="E1164">
        <v>83.21</v>
      </c>
      <c r="F1164">
        <v>989</v>
      </c>
      <c r="G1164">
        <v>2336.71</v>
      </c>
    </row>
    <row r="1165" spans="1:7">
      <c r="A1165">
        <v>199</v>
      </c>
      <c r="B1165">
        <v>3.15</v>
      </c>
      <c r="C1165">
        <v>16</v>
      </c>
      <c r="D1165">
        <v>11</v>
      </c>
      <c r="E1165">
        <v>259.89</v>
      </c>
      <c r="F1165">
        <v>734</v>
      </c>
      <c r="G1165">
        <v>737.58</v>
      </c>
    </row>
    <row r="1166" spans="1:7">
      <c r="A1166">
        <v>326</v>
      </c>
      <c r="B1166">
        <v>7.13</v>
      </c>
      <c r="C1166">
        <v>10</v>
      </c>
      <c r="D1166">
        <v>2</v>
      </c>
      <c r="E1166">
        <v>235.69</v>
      </c>
      <c r="F1166">
        <v>780</v>
      </c>
      <c r="G1166">
        <v>2813.17</v>
      </c>
    </row>
    <row r="1167" spans="1:7">
      <c r="A1167">
        <v>247</v>
      </c>
      <c r="B1167">
        <v>3.35</v>
      </c>
      <c r="C1167">
        <v>10</v>
      </c>
      <c r="D1167">
        <v>8</v>
      </c>
      <c r="E1167">
        <v>451.37</v>
      </c>
      <c r="F1167">
        <v>513</v>
      </c>
      <c r="G1167">
        <v>1446.7</v>
      </c>
    </row>
    <row r="1168" spans="1:7">
      <c r="A1168">
        <v>119</v>
      </c>
      <c r="B1168">
        <v>5.09</v>
      </c>
      <c r="C1168">
        <v>11</v>
      </c>
      <c r="D1168">
        <v>11</v>
      </c>
      <c r="E1168">
        <v>465.7</v>
      </c>
      <c r="F1168">
        <v>296</v>
      </c>
      <c r="G1168">
        <v>1212.6300000000001</v>
      </c>
    </row>
    <row r="1169" spans="1:7">
      <c r="A1169">
        <v>161</v>
      </c>
      <c r="B1169">
        <v>6.31</v>
      </c>
      <c r="C1169">
        <v>12</v>
      </c>
      <c r="D1169">
        <v>2</v>
      </c>
      <c r="E1169">
        <v>197.95</v>
      </c>
      <c r="F1169">
        <v>779</v>
      </c>
      <c r="G1169">
        <v>1112.07</v>
      </c>
    </row>
    <row r="1170" spans="1:7">
      <c r="A1170">
        <v>53</v>
      </c>
      <c r="B1170">
        <v>9.06</v>
      </c>
      <c r="C1170">
        <v>12</v>
      </c>
      <c r="D1170">
        <v>12</v>
      </c>
      <c r="E1170">
        <v>250.95</v>
      </c>
      <c r="F1170">
        <v>422</v>
      </c>
      <c r="G1170">
        <v>894.36</v>
      </c>
    </row>
    <row r="1171" spans="1:7">
      <c r="A1171">
        <v>399</v>
      </c>
      <c r="B1171">
        <v>6.2</v>
      </c>
      <c r="C1171">
        <v>6</v>
      </c>
      <c r="D1171">
        <v>12</v>
      </c>
      <c r="E1171">
        <v>449.16</v>
      </c>
      <c r="F1171">
        <v>466</v>
      </c>
      <c r="G1171">
        <v>3140.89</v>
      </c>
    </row>
    <row r="1172" spans="1:7">
      <c r="A1172">
        <v>380</v>
      </c>
      <c r="B1172">
        <v>7.77</v>
      </c>
      <c r="C1172">
        <v>7</v>
      </c>
      <c r="D1172">
        <v>9</v>
      </c>
      <c r="E1172">
        <v>405.29</v>
      </c>
      <c r="F1172">
        <v>80</v>
      </c>
      <c r="G1172">
        <v>3409.93</v>
      </c>
    </row>
    <row r="1173" spans="1:7">
      <c r="A1173">
        <v>495</v>
      </c>
      <c r="B1173">
        <v>9.9499999999999993</v>
      </c>
      <c r="C1173">
        <v>17</v>
      </c>
      <c r="D1173">
        <v>4</v>
      </c>
      <c r="E1173">
        <v>11.79</v>
      </c>
      <c r="F1173">
        <v>417</v>
      </c>
      <c r="G1173">
        <v>4634.7299999999996</v>
      </c>
    </row>
    <row r="1174" spans="1:7">
      <c r="A1174">
        <v>367</v>
      </c>
      <c r="B1174">
        <v>3.49</v>
      </c>
      <c r="C1174">
        <v>14</v>
      </c>
      <c r="D1174">
        <v>11</v>
      </c>
      <c r="E1174">
        <v>166.83</v>
      </c>
      <c r="F1174">
        <v>608</v>
      </c>
      <c r="G1174">
        <v>1285.69</v>
      </c>
    </row>
    <row r="1175" spans="1:7">
      <c r="A1175">
        <v>399</v>
      </c>
      <c r="B1175">
        <v>4.5599999999999996</v>
      </c>
      <c r="C1175">
        <v>15</v>
      </c>
      <c r="D1175">
        <v>7</v>
      </c>
      <c r="E1175">
        <v>216.67</v>
      </c>
      <c r="F1175">
        <v>695</v>
      </c>
      <c r="G1175">
        <v>1961.68</v>
      </c>
    </row>
    <row r="1176" spans="1:7">
      <c r="A1176">
        <v>144</v>
      </c>
      <c r="B1176">
        <v>5.46</v>
      </c>
      <c r="C1176">
        <v>7</v>
      </c>
      <c r="D1176">
        <v>8</v>
      </c>
      <c r="E1176">
        <v>122.56</v>
      </c>
      <c r="F1176">
        <v>157</v>
      </c>
      <c r="G1176">
        <v>776.78</v>
      </c>
    </row>
    <row r="1177" spans="1:7">
      <c r="A1177">
        <v>201</v>
      </c>
      <c r="B1177">
        <v>5.66</v>
      </c>
      <c r="C1177">
        <v>11</v>
      </c>
      <c r="D1177">
        <v>11</v>
      </c>
      <c r="E1177">
        <v>107.79</v>
      </c>
      <c r="F1177">
        <v>633</v>
      </c>
      <c r="G1177">
        <v>1206.99</v>
      </c>
    </row>
    <row r="1178" spans="1:7">
      <c r="A1178">
        <v>360</v>
      </c>
      <c r="B1178">
        <v>5.58</v>
      </c>
      <c r="C1178">
        <v>16</v>
      </c>
      <c r="D1178">
        <v>2</v>
      </c>
      <c r="E1178">
        <v>28.51</v>
      </c>
      <c r="F1178">
        <v>888</v>
      </c>
      <c r="G1178">
        <v>2105.1999999999998</v>
      </c>
    </row>
    <row r="1179" spans="1:7">
      <c r="A1179">
        <v>186</v>
      </c>
      <c r="B1179">
        <v>9.31</v>
      </c>
      <c r="C1179">
        <v>16</v>
      </c>
      <c r="D1179">
        <v>7</v>
      </c>
      <c r="E1179">
        <v>325.25</v>
      </c>
      <c r="F1179">
        <v>467</v>
      </c>
      <c r="G1179">
        <v>2134.25</v>
      </c>
    </row>
    <row r="1180" spans="1:7">
      <c r="A1180">
        <v>296</v>
      </c>
      <c r="B1180">
        <v>7.86</v>
      </c>
      <c r="C1180">
        <v>6</v>
      </c>
      <c r="D1180">
        <v>8</v>
      </c>
      <c r="E1180">
        <v>138.63</v>
      </c>
      <c r="F1180">
        <v>669</v>
      </c>
      <c r="G1180">
        <v>2627.19</v>
      </c>
    </row>
    <row r="1181" spans="1:7">
      <c r="A1181">
        <v>436</v>
      </c>
      <c r="B1181">
        <v>7.06</v>
      </c>
      <c r="C1181">
        <v>8</v>
      </c>
      <c r="D1181">
        <v>7</v>
      </c>
      <c r="E1181">
        <v>35.65</v>
      </c>
      <c r="F1181">
        <v>870</v>
      </c>
      <c r="G1181">
        <v>2766.11</v>
      </c>
    </row>
    <row r="1182" spans="1:7">
      <c r="A1182">
        <v>292</v>
      </c>
      <c r="B1182">
        <v>4.82</v>
      </c>
      <c r="C1182">
        <v>7</v>
      </c>
      <c r="D1182">
        <v>5</v>
      </c>
      <c r="E1182">
        <v>123.18</v>
      </c>
      <c r="F1182">
        <v>447</v>
      </c>
      <c r="G1182">
        <v>1290.07</v>
      </c>
    </row>
    <row r="1183" spans="1:7">
      <c r="A1183">
        <v>80</v>
      </c>
      <c r="B1183">
        <v>8.68</v>
      </c>
      <c r="C1183">
        <v>8</v>
      </c>
      <c r="D1183">
        <v>2</v>
      </c>
      <c r="E1183">
        <v>402.94</v>
      </c>
      <c r="F1183">
        <v>321</v>
      </c>
      <c r="G1183">
        <v>1331.8</v>
      </c>
    </row>
    <row r="1184" spans="1:7">
      <c r="A1184">
        <v>89</v>
      </c>
      <c r="B1184">
        <v>9.66</v>
      </c>
      <c r="C1184">
        <v>10</v>
      </c>
      <c r="D1184">
        <v>12</v>
      </c>
      <c r="E1184">
        <v>427.23</v>
      </c>
      <c r="F1184">
        <v>732</v>
      </c>
      <c r="G1184">
        <v>1438.38</v>
      </c>
    </row>
    <row r="1185" spans="1:7">
      <c r="A1185">
        <v>278</v>
      </c>
      <c r="B1185">
        <v>8.66</v>
      </c>
      <c r="C1185">
        <v>16</v>
      </c>
      <c r="D1185">
        <v>10</v>
      </c>
      <c r="E1185">
        <v>246.7</v>
      </c>
      <c r="F1185">
        <v>165</v>
      </c>
      <c r="G1185">
        <v>2601.3200000000002</v>
      </c>
    </row>
    <row r="1186" spans="1:7">
      <c r="A1186">
        <v>85</v>
      </c>
      <c r="B1186">
        <v>2.5099999999999998</v>
      </c>
      <c r="C1186">
        <v>15</v>
      </c>
      <c r="D1186">
        <v>5</v>
      </c>
      <c r="E1186">
        <v>213.87</v>
      </c>
      <c r="F1186">
        <v>890</v>
      </c>
      <c r="G1186">
        <v>547.46</v>
      </c>
    </row>
    <row r="1187" spans="1:7">
      <c r="A1187">
        <v>457</v>
      </c>
      <c r="B1187">
        <v>7.27</v>
      </c>
      <c r="C1187">
        <v>11</v>
      </c>
      <c r="D1187">
        <v>8</v>
      </c>
      <c r="E1187">
        <v>489.15</v>
      </c>
      <c r="F1187">
        <v>635</v>
      </c>
      <c r="G1187">
        <v>3626.99</v>
      </c>
    </row>
    <row r="1188" spans="1:7">
      <c r="A1188">
        <v>272</v>
      </c>
      <c r="B1188">
        <v>2.88</v>
      </c>
      <c r="C1188">
        <v>14</v>
      </c>
      <c r="D1188">
        <v>8</v>
      </c>
      <c r="E1188">
        <v>108.28</v>
      </c>
      <c r="F1188">
        <v>305</v>
      </c>
      <c r="G1188">
        <v>906.59</v>
      </c>
    </row>
    <row r="1189" spans="1:7">
      <c r="A1189">
        <v>55</v>
      </c>
      <c r="B1189">
        <v>4.43</v>
      </c>
      <c r="C1189">
        <v>17</v>
      </c>
      <c r="D1189">
        <v>3</v>
      </c>
      <c r="E1189">
        <v>115.53</v>
      </c>
      <c r="F1189">
        <v>130</v>
      </c>
      <c r="G1189">
        <v>587.25</v>
      </c>
    </row>
    <row r="1190" spans="1:7">
      <c r="A1190">
        <v>371</v>
      </c>
      <c r="B1190">
        <v>2.95</v>
      </c>
      <c r="C1190">
        <v>16</v>
      </c>
      <c r="D1190">
        <v>2</v>
      </c>
      <c r="E1190">
        <v>153.01</v>
      </c>
      <c r="F1190">
        <v>829</v>
      </c>
      <c r="G1190">
        <v>1429.74</v>
      </c>
    </row>
    <row r="1191" spans="1:7">
      <c r="A1191">
        <v>269</v>
      </c>
      <c r="B1191">
        <v>7.03</v>
      </c>
      <c r="C1191">
        <v>15</v>
      </c>
      <c r="D1191">
        <v>9</v>
      </c>
      <c r="E1191">
        <v>94.65</v>
      </c>
      <c r="F1191">
        <v>177</v>
      </c>
      <c r="G1191">
        <v>1746.03</v>
      </c>
    </row>
    <row r="1192" spans="1:7">
      <c r="A1192">
        <v>124</v>
      </c>
      <c r="B1192">
        <v>7.65</v>
      </c>
      <c r="C1192">
        <v>17</v>
      </c>
      <c r="D1192">
        <v>9</v>
      </c>
      <c r="E1192">
        <v>195.89</v>
      </c>
      <c r="F1192">
        <v>887</v>
      </c>
      <c r="G1192">
        <v>1193.78</v>
      </c>
    </row>
    <row r="1193" spans="1:7">
      <c r="A1193">
        <v>53</v>
      </c>
      <c r="B1193">
        <v>3.36</v>
      </c>
      <c r="C1193">
        <v>17</v>
      </c>
      <c r="D1193">
        <v>8</v>
      </c>
      <c r="E1193">
        <v>456.31</v>
      </c>
      <c r="F1193">
        <v>964</v>
      </c>
      <c r="G1193">
        <v>1140.1600000000001</v>
      </c>
    </row>
    <row r="1194" spans="1:7">
      <c r="A1194">
        <v>384</v>
      </c>
      <c r="B1194">
        <v>5.38</v>
      </c>
      <c r="C1194">
        <v>9</v>
      </c>
      <c r="D1194">
        <v>9</v>
      </c>
      <c r="E1194">
        <v>311.52</v>
      </c>
      <c r="F1194">
        <v>284</v>
      </c>
      <c r="G1194">
        <v>2233.0300000000002</v>
      </c>
    </row>
    <row r="1195" spans="1:7">
      <c r="A1195">
        <v>183</v>
      </c>
      <c r="B1195">
        <v>5.92</v>
      </c>
      <c r="C1195">
        <v>12</v>
      </c>
      <c r="D1195">
        <v>4</v>
      </c>
      <c r="E1195">
        <v>211.85</v>
      </c>
      <c r="F1195">
        <v>602</v>
      </c>
      <c r="G1195">
        <v>1162.9100000000001</v>
      </c>
    </row>
    <row r="1196" spans="1:7">
      <c r="A1196">
        <v>167</v>
      </c>
      <c r="B1196">
        <v>5.27</v>
      </c>
      <c r="C1196">
        <v>11</v>
      </c>
      <c r="D1196">
        <v>12</v>
      </c>
      <c r="E1196">
        <v>467.86</v>
      </c>
      <c r="F1196">
        <v>230</v>
      </c>
      <c r="G1196">
        <v>1652.75</v>
      </c>
    </row>
    <row r="1197" spans="1:7">
      <c r="A1197">
        <v>418</v>
      </c>
      <c r="B1197">
        <v>3.41</v>
      </c>
      <c r="C1197">
        <v>7</v>
      </c>
      <c r="D1197">
        <v>3</v>
      </c>
      <c r="E1197">
        <v>33.75</v>
      </c>
      <c r="F1197">
        <v>206</v>
      </c>
      <c r="G1197">
        <v>1457.26</v>
      </c>
    </row>
    <row r="1198" spans="1:7">
      <c r="A1198">
        <v>143</v>
      </c>
      <c r="B1198">
        <v>5.64</v>
      </c>
      <c r="C1198">
        <v>15</v>
      </c>
      <c r="D1198">
        <v>8</v>
      </c>
      <c r="E1198">
        <v>113.04</v>
      </c>
      <c r="F1198">
        <v>503</v>
      </c>
      <c r="G1198">
        <v>728.03</v>
      </c>
    </row>
    <row r="1199" spans="1:7">
      <c r="A1199">
        <v>484</v>
      </c>
      <c r="B1199">
        <v>8.1300000000000008</v>
      </c>
      <c r="C1199">
        <v>16</v>
      </c>
      <c r="D1199">
        <v>9</v>
      </c>
      <c r="E1199">
        <v>287.29000000000002</v>
      </c>
      <c r="F1199">
        <v>620</v>
      </c>
      <c r="G1199">
        <v>3692.47</v>
      </c>
    </row>
    <row r="1200" spans="1:7">
      <c r="A1200">
        <v>111</v>
      </c>
      <c r="B1200">
        <v>3.03</v>
      </c>
      <c r="C1200">
        <v>16</v>
      </c>
      <c r="D1200">
        <v>2</v>
      </c>
      <c r="E1200">
        <v>311.62</v>
      </c>
      <c r="F1200">
        <v>906</v>
      </c>
      <c r="G1200">
        <v>812.44</v>
      </c>
    </row>
    <row r="1201" spans="1:7">
      <c r="A1201">
        <v>490</v>
      </c>
      <c r="B1201">
        <v>3.1</v>
      </c>
      <c r="C1201">
        <v>16</v>
      </c>
      <c r="D1201">
        <v>13</v>
      </c>
      <c r="E1201">
        <v>29.38</v>
      </c>
      <c r="F1201">
        <v>810</v>
      </c>
      <c r="G1201">
        <v>1327.45</v>
      </c>
    </row>
    <row r="1202" spans="1:7">
      <c r="A1202">
        <v>243</v>
      </c>
      <c r="B1202">
        <v>5.16</v>
      </c>
      <c r="C1202">
        <v>13</v>
      </c>
      <c r="D1202">
        <v>11</v>
      </c>
      <c r="E1202">
        <v>207.49</v>
      </c>
      <c r="F1202">
        <v>753</v>
      </c>
      <c r="G1202">
        <v>1102.9100000000001</v>
      </c>
    </row>
    <row r="1203" spans="1:7">
      <c r="A1203">
        <v>384</v>
      </c>
      <c r="B1203">
        <v>9.56</v>
      </c>
      <c r="C1203">
        <v>12</v>
      </c>
      <c r="D1203">
        <v>10</v>
      </c>
      <c r="E1203">
        <v>328.09</v>
      </c>
      <c r="F1203">
        <v>73</v>
      </c>
      <c r="G1203">
        <v>3658.63</v>
      </c>
    </row>
    <row r="1204" spans="1:7">
      <c r="A1204">
        <v>252</v>
      </c>
      <c r="B1204">
        <v>7.51</v>
      </c>
      <c r="C1204">
        <v>12</v>
      </c>
      <c r="D1204">
        <v>14</v>
      </c>
      <c r="E1204">
        <v>352.05</v>
      </c>
      <c r="F1204">
        <v>522</v>
      </c>
      <c r="G1204">
        <v>2351.86</v>
      </c>
    </row>
    <row r="1205" spans="1:7">
      <c r="A1205">
        <v>441</v>
      </c>
      <c r="B1205">
        <v>7.59</v>
      </c>
      <c r="C1205">
        <v>13</v>
      </c>
      <c r="D1205">
        <v>12</v>
      </c>
      <c r="E1205">
        <v>322.69</v>
      </c>
      <c r="F1205">
        <v>449</v>
      </c>
      <c r="G1205">
        <v>3466.22</v>
      </c>
    </row>
    <row r="1206" spans="1:7">
      <c r="A1206">
        <v>75</v>
      </c>
      <c r="B1206">
        <v>5.21</v>
      </c>
      <c r="C1206">
        <v>17</v>
      </c>
      <c r="D1206">
        <v>5</v>
      </c>
      <c r="E1206">
        <v>167.08</v>
      </c>
      <c r="F1206">
        <v>997</v>
      </c>
      <c r="G1206">
        <v>915.52</v>
      </c>
    </row>
    <row r="1207" spans="1:7">
      <c r="A1207">
        <v>484</v>
      </c>
      <c r="B1207">
        <v>6.95</v>
      </c>
      <c r="C1207">
        <v>17</v>
      </c>
      <c r="D1207">
        <v>13</v>
      </c>
      <c r="E1207">
        <v>55.82</v>
      </c>
      <c r="F1207">
        <v>641</v>
      </c>
      <c r="G1207">
        <v>2693.7</v>
      </c>
    </row>
    <row r="1208" spans="1:7">
      <c r="A1208">
        <v>222</v>
      </c>
      <c r="B1208">
        <v>2.58</v>
      </c>
      <c r="C1208">
        <v>16</v>
      </c>
      <c r="D1208">
        <v>5</v>
      </c>
      <c r="E1208">
        <v>219.29</v>
      </c>
      <c r="F1208">
        <v>183</v>
      </c>
      <c r="G1208">
        <v>1112.02</v>
      </c>
    </row>
    <row r="1209" spans="1:7">
      <c r="A1209">
        <v>349</v>
      </c>
      <c r="B1209">
        <v>7.27</v>
      </c>
      <c r="C1209">
        <v>6</v>
      </c>
      <c r="D1209">
        <v>4</v>
      </c>
      <c r="E1209">
        <v>73.09</v>
      </c>
      <c r="F1209">
        <v>470</v>
      </c>
      <c r="G1209">
        <v>2324.36</v>
      </c>
    </row>
    <row r="1210" spans="1:7">
      <c r="A1210">
        <v>182</v>
      </c>
      <c r="B1210">
        <v>9.35</v>
      </c>
      <c r="C1210">
        <v>6</v>
      </c>
      <c r="D1210">
        <v>7</v>
      </c>
      <c r="E1210">
        <v>474.34</v>
      </c>
      <c r="F1210">
        <v>262</v>
      </c>
      <c r="G1210">
        <v>2145.36</v>
      </c>
    </row>
    <row r="1211" spans="1:7">
      <c r="A1211">
        <v>375</v>
      </c>
      <c r="B1211">
        <v>7.09</v>
      </c>
      <c r="C1211">
        <v>13</v>
      </c>
      <c r="D1211">
        <v>2</v>
      </c>
      <c r="E1211">
        <v>242.83</v>
      </c>
      <c r="F1211">
        <v>949</v>
      </c>
      <c r="G1211">
        <v>2446.88</v>
      </c>
    </row>
    <row r="1212" spans="1:7">
      <c r="A1212">
        <v>459</v>
      </c>
      <c r="B1212">
        <v>9.0500000000000007</v>
      </c>
      <c r="C1212">
        <v>9</v>
      </c>
      <c r="D1212">
        <v>7</v>
      </c>
      <c r="E1212">
        <v>165.46</v>
      </c>
      <c r="F1212">
        <v>531</v>
      </c>
      <c r="G1212">
        <v>4079.76</v>
      </c>
    </row>
    <row r="1213" spans="1:7">
      <c r="A1213">
        <v>167</v>
      </c>
      <c r="B1213">
        <v>7.93</v>
      </c>
      <c r="C1213">
        <v>10</v>
      </c>
      <c r="D1213">
        <v>3</v>
      </c>
      <c r="E1213">
        <v>385.49</v>
      </c>
      <c r="F1213">
        <v>397</v>
      </c>
      <c r="G1213">
        <v>1404.76</v>
      </c>
    </row>
    <row r="1214" spans="1:7">
      <c r="A1214">
        <v>373</v>
      </c>
      <c r="B1214">
        <v>3.4</v>
      </c>
      <c r="C1214">
        <v>13</v>
      </c>
      <c r="D1214">
        <v>10</v>
      </c>
      <c r="E1214">
        <v>253.99</v>
      </c>
      <c r="F1214">
        <v>215</v>
      </c>
      <c r="G1214">
        <v>1685.95</v>
      </c>
    </row>
    <row r="1215" spans="1:7">
      <c r="A1215">
        <v>324</v>
      </c>
      <c r="B1215">
        <v>9.27</v>
      </c>
      <c r="C1215">
        <v>10</v>
      </c>
      <c r="D1215">
        <v>3</v>
      </c>
      <c r="E1215">
        <v>161.91999999999999</v>
      </c>
      <c r="F1215">
        <v>986</v>
      </c>
      <c r="G1215">
        <v>2643.34</v>
      </c>
    </row>
    <row r="1216" spans="1:7">
      <c r="A1216">
        <v>261</v>
      </c>
      <c r="B1216">
        <v>3</v>
      </c>
      <c r="C1216">
        <v>15</v>
      </c>
      <c r="D1216">
        <v>8</v>
      </c>
      <c r="E1216">
        <v>407.86</v>
      </c>
      <c r="F1216">
        <v>397</v>
      </c>
      <c r="G1216">
        <v>1045.3499999999999</v>
      </c>
    </row>
    <row r="1217" spans="1:7">
      <c r="A1217">
        <v>274</v>
      </c>
      <c r="B1217">
        <v>6.5</v>
      </c>
      <c r="C1217">
        <v>9</v>
      </c>
      <c r="D1217">
        <v>13</v>
      </c>
      <c r="E1217">
        <v>434.9</v>
      </c>
      <c r="F1217">
        <v>898</v>
      </c>
      <c r="G1217">
        <v>2017.01</v>
      </c>
    </row>
    <row r="1218" spans="1:7">
      <c r="A1218">
        <v>69</v>
      </c>
      <c r="B1218">
        <v>3.57</v>
      </c>
      <c r="C1218">
        <v>17</v>
      </c>
      <c r="D1218">
        <v>2</v>
      </c>
      <c r="E1218">
        <v>339.77</v>
      </c>
      <c r="F1218">
        <v>447</v>
      </c>
      <c r="G1218">
        <v>588.16</v>
      </c>
    </row>
    <row r="1219" spans="1:7">
      <c r="A1219">
        <v>162</v>
      </c>
      <c r="B1219">
        <v>2.59</v>
      </c>
      <c r="C1219">
        <v>11</v>
      </c>
      <c r="D1219">
        <v>13</v>
      </c>
      <c r="E1219">
        <v>33.01</v>
      </c>
      <c r="F1219">
        <v>632</v>
      </c>
      <c r="G1219">
        <v>615.54999999999995</v>
      </c>
    </row>
    <row r="1220" spans="1:7">
      <c r="A1220">
        <v>189</v>
      </c>
      <c r="B1220">
        <v>5.67</v>
      </c>
      <c r="C1220">
        <v>17</v>
      </c>
      <c r="D1220">
        <v>8</v>
      </c>
      <c r="E1220">
        <v>287.5</v>
      </c>
      <c r="F1220">
        <v>775</v>
      </c>
      <c r="G1220">
        <v>1696.51</v>
      </c>
    </row>
    <row r="1221" spans="1:7">
      <c r="A1221">
        <v>96</v>
      </c>
      <c r="B1221">
        <v>4.71</v>
      </c>
      <c r="C1221">
        <v>10</v>
      </c>
      <c r="D1221">
        <v>6</v>
      </c>
      <c r="E1221">
        <v>384.01</v>
      </c>
      <c r="F1221">
        <v>484</v>
      </c>
      <c r="G1221">
        <v>860.44</v>
      </c>
    </row>
    <row r="1222" spans="1:7">
      <c r="A1222">
        <v>50</v>
      </c>
      <c r="B1222">
        <v>6.15</v>
      </c>
      <c r="C1222">
        <v>12</v>
      </c>
      <c r="D1222">
        <v>9</v>
      </c>
      <c r="E1222">
        <v>76.89</v>
      </c>
      <c r="F1222">
        <v>626</v>
      </c>
      <c r="G1222">
        <v>382.77</v>
      </c>
    </row>
    <row r="1223" spans="1:7">
      <c r="A1223">
        <v>139</v>
      </c>
      <c r="B1223">
        <v>6.83</v>
      </c>
      <c r="C1223">
        <v>15</v>
      </c>
      <c r="D1223">
        <v>5</v>
      </c>
      <c r="E1223">
        <v>122.05</v>
      </c>
      <c r="F1223">
        <v>270</v>
      </c>
      <c r="G1223">
        <v>1135.49</v>
      </c>
    </row>
    <row r="1224" spans="1:7">
      <c r="A1224">
        <v>191</v>
      </c>
      <c r="B1224">
        <v>2.83</v>
      </c>
      <c r="C1224">
        <v>12</v>
      </c>
      <c r="D1224">
        <v>13</v>
      </c>
      <c r="E1224">
        <v>442.42</v>
      </c>
      <c r="F1224">
        <v>357</v>
      </c>
      <c r="G1224">
        <v>1084.24</v>
      </c>
    </row>
    <row r="1225" spans="1:7">
      <c r="A1225">
        <v>369</v>
      </c>
      <c r="B1225">
        <v>3.42</v>
      </c>
      <c r="C1225">
        <v>9</v>
      </c>
      <c r="D1225">
        <v>11</v>
      </c>
      <c r="E1225">
        <v>19.86</v>
      </c>
      <c r="F1225">
        <v>847</v>
      </c>
      <c r="G1225">
        <v>1255.72</v>
      </c>
    </row>
    <row r="1226" spans="1:7">
      <c r="A1226">
        <v>87</v>
      </c>
      <c r="B1226">
        <v>6.69</v>
      </c>
      <c r="C1226">
        <v>17</v>
      </c>
      <c r="D1226">
        <v>8</v>
      </c>
      <c r="E1226">
        <v>378.84</v>
      </c>
      <c r="F1226">
        <v>746</v>
      </c>
      <c r="G1226">
        <v>1091.27</v>
      </c>
    </row>
    <row r="1227" spans="1:7">
      <c r="A1227">
        <v>342</v>
      </c>
      <c r="B1227">
        <v>5.07</v>
      </c>
      <c r="C1227">
        <v>10</v>
      </c>
      <c r="D1227">
        <v>7</v>
      </c>
      <c r="E1227">
        <v>242.15</v>
      </c>
      <c r="F1227">
        <v>768</v>
      </c>
      <c r="G1227">
        <v>1873.08</v>
      </c>
    </row>
    <row r="1228" spans="1:7">
      <c r="A1228">
        <v>431</v>
      </c>
      <c r="B1228">
        <v>7.97</v>
      </c>
      <c r="C1228">
        <v>8</v>
      </c>
      <c r="D1228">
        <v>6</v>
      </c>
      <c r="E1228">
        <v>228.92</v>
      </c>
      <c r="F1228">
        <v>515</v>
      </c>
      <c r="G1228">
        <v>3150.98</v>
      </c>
    </row>
    <row r="1229" spans="1:7">
      <c r="A1229">
        <v>188</v>
      </c>
      <c r="B1229">
        <v>7.39</v>
      </c>
      <c r="C1229">
        <v>9</v>
      </c>
      <c r="D1229">
        <v>5</v>
      </c>
      <c r="E1229">
        <v>13.48</v>
      </c>
      <c r="F1229">
        <v>148</v>
      </c>
      <c r="G1229">
        <v>1300.42</v>
      </c>
    </row>
    <row r="1230" spans="1:7">
      <c r="A1230">
        <v>405</v>
      </c>
      <c r="B1230">
        <v>8.84</v>
      </c>
      <c r="C1230">
        <v>9</v>
      </c>
      <c r="D1230">
        <v>8</v>
      </c>
      <c r="E1230">
        <v>411.51</v>
      </c>
      <c r="F1230">
        <v>291</v>
      </c>
      <c r="G1230">
        <v>4031.12</v>
      </c>
    </row>
    <row r="1231" spans="1:7">
      <c r="A1231">
        <v>382</v>
      </c>
      <c r="B1231">
        <v>7.69</v>
      </c>
      <c r="C1231">
        <v>8</v>
      </c>
      <c r="D1231">
        <v>13</v>
      </c>
      <c r="E1231">
        <v>186.31</v>
      </c>
      <c r="F1231">
        <v>207</v>
      </c>
      <c r="G1231">
        <v>2767.63</v>
      </c>
    </row>
    <row r="1232" spans="1:7">
      <c r="A1232">
        <v>308</v>
      </c>
      <c r="B1232">
        <v>5.72</v>
      </c>
      <c r="C1232">
        <v>15</v>
      </c>
      <c r="D1232">
        <v>6</v>
      </c>
      <c r="E1232">
        <v>274.98</v>
      </c>
      <c r="F1232">
        <v>659</v>
      </c>
      <c r="G1232">
        <v>1604.4</v>
      </c>
    </row>
    <row r="1233" spans="1:7">
      <c r="A1233">
        <v>210</v>
      </c>
      <c r="B1233">
        <v>7.55</v>
      </c>
      <c r="C1233">
        <v>10</v>
      </c>
      <c r="D1233">
        <v>6</v>
      </c>
      <c r="E1233">
        <v>341.88</v>
      </c>
      <c r="F1233">
        <v>603</v>
      </c>
      <c r="G1233">
        <v>1875.86</v>
      </c>
    </row>
    <row r="1234" spans="1:7">
      <c r="A1234">
        <v>439</v>
      </c>
      <c r="B1234">
        <v>4.57</v>
      </c>
      <c r="C1234">
        <v>10</v>
      </c>
      <c r="D1234">
        <v>2</v>
      </c>
      <c r="E1234">
        <v>354.29</v>
      </c>
      <c r="F1234">
        <v>700</v>
      </c>
      <c r="G1234">
        <v>2639</v>
      </c>
    </row>
    <row r="1235" spans="1:7">
      <c r="A1235">
        <v>227</v>
      </c>
      <c r="B1235">
        <v>4.8</v>
      </c>
      <c r="C1235">
        <v>16</v>
      </c>
      <c r="D1235">
        <v>3</v>
      </c>
      <c r="E1235">
        <v>478.43</v>
      </c>
      <c r="F1235">
        <v>844</v>
      </c>
      <c r="G1235">
        <v>1940.67</v>
      </c>
    </row>
    <row r="1236" spans="1:7">
      <c r="A1236">
        <v>59</v>
      </c>
      <c r="B1236">
        <v>8.42</v>
      </c>
      <c r="C1236">
        <v>12</v>
      </c>
      <c r="D1236">
        <v>6</v>
      </c>
      <c r="E1236">
        <v>270.36</v>
      </c>
      <c r="F1236">
        <v>969</v>
      </c>
      <c r="G1236">
        <v>736.55</v>
      </c>
    </row>
    <row r="1237" spans="1:7">
      <c r="A1237">
        <v>310</v>
      </c>
      <c r="B1237">
        <v>5.85</v>
      </c>
      <c r="C1237">
        <v>9</v>
      </c>
      <c r="D1237">
        <v>14</v>
      </c>
      <c r="E1237">
        <v>205.86</v>
      </c>
      <c r="F1237">
        <v>276</v>
      </c>
      <c r="G1237">
        <v>2032.04</v>
      </c>
    </row>
    <row r="1238" spans="1:7">
      <c r="A1238">
        <v>456</v>
      </c>
      <c r="B1238">
        <v>8.49</v>
      </c>
      <c r="C1238">
        <v>9</v>
      </c>
      <c r="D1238">
        <v>4</v>
      </c>
      <c r="E1238">
        <v>477.31</v>
      </c>
      <c r="F1238">
        <v>472</v>
      </c>
      <c r="G1238">
        <v>4322.97</v>
      </c>
    </row>
    <row r="1239" spans="1:7">
      <c r="A1239">
        <v>187</v>
      </c>
      <c r="B1239">
        <v>8.67</v>
      </c>
      <c r="C1239">
        <v>14</v>
      </c>
      <c r="D1239">
        <v>14</v>
      </c>
      <c r="E1239">
        <v>324.63</v>
      </c>
      <c r="F1239">
        <v>121</v>
      </c>
      <c r="G1239">
        <v>2244.17</v>
      </c>
    </row>
    <row r="1240" spans="1:7">
      <c r="A1240">
        <v>221</v>
      </c>
      <c r="B1240">
        <v>8.93</v>
      </c>
      <c r="C1240">
        <v>11</v>
      </c>
      <c r="D1240">
        <v>3</v>
      </c>
      <c r="E1240">
        <v>156.09</v>
      </c>
      <c r="F1240">
        <v>292</v>
      </c>
      <c r="G1240">
        <v>1700.2</v>
      </c>
    </row>
    <row r="1241" spans="1:7">
      <c r="A1241">
        <v>435</v>
      </c>
      <c r="B1241">
        <v>9.3699999999999992</v>
      </c>
      <c r="C1241">
        <v>9</v>
      </c>
      <c r="D1241">
        <v>5</v>
      </c>
      <c r="E1241">
        <v>71.97</v>
      </c>
      <c r="F1241">
        <v>579</v>
      </c>
      <c r="G1241">
        <v>3562.54</v>
      </c>
    </row>
    <row r="1242" spans="1:7">
      <c r="A1242">
        <v>62</v>
      </c>
      <c r="B1242">
        <v>5.73</v>
      </c>
      <c r="C1242">
        <v>7</v>
      </c>
      <c r="D1242">
        <v>5</v>
      </c>
      <c r="E1242">
        <v>422.85</v>
      </c>
      <c r="F1242">
        <v>638</v>
      </c>
      <c r="G1242">
        <v>552.05999999999995</v>
      </c>
    </row>
    <row r="1243" spans="1:7">
      <c r="A1243">
        <v>217</v>
      </c>
      <c r="B1243">
        <v>4.8899999999999997</v>
      </c>
      <c r="C1243">
        <v>11</v>
      </c>
      <c r="D1243">
        <v>5</v>
      </c>
      <c r="E1243">
        <v>187.47</v>
      </c>
      <c r="F1243">
        <v>94</v>
      </c>
      <c r="G1243">
        <v>1100.54</v>
      </c>
    </row>
    <row r="1244" spans="1:7">
      <c r="A1244">
        <v>179</v>
      </c>
      <c r="B1244">
        <v>6.87</v>
      </c>
      <c r="C1244">
        <v>7</v>
      </c>
      <c r="D1244">
        <v>5</v>
      </c>
      <c r="E1244">
        <v>333.63</v>
      </c>
      <c r="F1244">
        <v>521</v>
      </c>
      <c r="G1244">
        <v>1820.46</v>
      </c>
    </row>
    <row r="1245" spans="1:7">
      <c r="A1245">
        <v>133</v>
      </c>
      <c r="B1245">
        <v>5.28</v>
      </c>
      <c r="C1245">
        <v>10</v>
      </c>
      <c r="D1245">
        <v>4</v>
      </c>
      <c r="E1245">
        <v>240.7</v>
      </c>
      <c r="F1245">
        <v>420</v>
      </c>
      <c r="G1245">
        <v>881.12</v>
      </c>
    </row>
    <row r="1246" spans="1:7">
      <c r="A1246">
        <v>370</v>
      </c>
      <c r="B1246">
        <v>7.01</v>
      </c>
      <c r="C1246">
        <v>11</v>
      </c>
      <c r="D1246">
        <v>14</v>
      </c>
      <c r="E1246">
        <v>107.48</v>
      </c>
      <c r="F1246">
        <v>904</v>
      </c>
      <c r="G1246">
        <v>2233.91</v>
      </c>
    </row>
    <row r="1247" spans="1:7">
      <c r="A1247">
        <v>368</v>
      </c>
      <c r="B1247">
        <v>7.79</v>
      </c>
      <c r="C1247">
        <v>9</v>
      </c>
      <c r="D1247">
        <v>13</v>
      </c>
      <c r="E1247">
        <v>304.83</v>
      </c>
      <c r="F1247">
        <v>701</v>
      </c>
      <c r="G1247">
        <v>3082.62</v>
      </c>
    </row>
    <row r="1248" spans="1:7">
      <c r="A1248">
        <v>150</v>
      </c>
      <c r="B1248">
        <v>7.66</v>
      </c>
      <c r="C1248">
        <v>8</v>
      </c>
      <c r="D1248">
        <v>8</v>
      </c>
      <c r="E1248">
        <v>39.729999999999997</v>
      </c>
      <c r="F1248">
        <v>738</v>
      </c>
      <c r="G1248">
        <v>1144.17</v>
      </c>
    </row>
    <row r="1249" spans="1:7">
      <c r="A1249">
        <v>378</v>
      </c>
      <c r="B1249">
        <v>5.31</v>
      </c>
      <c r="C1249">
        <v>12</v>
      </c>
      <c r="D1249">
        <v>10</v>
      </c>
      <c r="E1249">
        <v>212.54</v>
      </c>
      <c r="F1249">
        <v>783</v>
      </c>
      <c r="G1249">
        <v>1921.86</v>
      </c>
    </row>
    <row r="1250" spans="1:7">
      <c r="A1250">
        <v>322</v>
      </c>
      <c r="B1250">
        <v>3.75</v>
      </c>
      <c r="C1250">
        <v>7</v>
      </c>
      <c r="D1250">
        <v>13</v>
      </c>
      <c r="E1250">
        <v>277.83999999999997</v>
      </c>
      <c r="F1250">
        <v>976</v>
      </c>
      <c r="G1250">
        <v>1402.3</v>
      </c>
    </row>
    <row r="1251" spans="1:7">
      <c r="A1251">
        <v>314</v>
      </c>
      <c r="B1251">
        <v>5.73</v>
      </c>
      <c r="C1251">
        <v>16</v>
      </c>
      <c r="D1251">
        <v>6</v>
      </c>
      <c r="E1251">
        <v>223.66</v>
      </c>
      <c r="F1251">
        <v>141</v>
      </c>
      <c r="G1251">
        <v>1984.9</v>
      </c>
    </row>
    <row r="1252" spans="1:7">
      <c r="A1252">
        <v>448</v>
      </c>
      <c r="B1252">
        <v>3.57</v>
      </c>
      <c r="C1252">
        <v>11</v>
      </c>
      <c r="D1252">
        <v>5</v>
      </c>
      <c r="E1252">
        <v>376.85</v>
      </c>
      <c r="F1252">
        <v>71</v>
      </c>
      <c r="G1252">
        <v>2153.9</v>
      </c>
    </row>
    <row r="1253" spans="1:7">
      <c r="A1253">
        <v>457</v>
      </c>
      <c r="B1253">
        <v>9.18</v>
      </c>
      <c r="C1253">
        <v>9</v>
      </c>
      <c r="D1253">
        <v>12</v>
      </c>
      <c r="E1253">
        <v>415.68</v>
      </c>
      <c r="F1253">
        <v>221</v>
      </c>
      <c r="G1253">
        <v>4269.4799999999996</v>
      </c>
    </row>
    <row r="1254" spans="1:7">
      <c r="A1254">
        <v>87</v>
      </c>
      <c r="B1254">
        <v>5.09</v>
      </c>
      <c r="C1254">
        <v>11</v>
      </c>
      <c r="D1254">
        <v>3</v>
      </c>
      <c r="E1254">
        <v>387.91</v>
      </c>
      <c r="F1254">
        <v>653</v>
      </c>
      <c r="G1254">
        <v>821.82</v>
      </c>
    </row>
    <row r="1255" spans="1:7">
      <c r="A1255">
        <v>468</v>
      </c>
      <c r="B1255">
        <v>3.66</v>
      </c>
      <c r="C1255">
        <v>9</v>
      </c>
      <c r="D1255">
        <v>3</v>
      </c>
      <c r="E1255">
        <v>29.02</v>
      </c>
      <c r="F1255">
        <v>241</v>
      </c>
      <c r="G1255">
        <v>1967.63</v>
      </c>
    </row>
    <row r="1256" spans="1:7">
      <c r="A1256">
        <v>143</v>
      </c>
      <c r="B1256">
        <v>2.69</v>
      </c>
      <c r="C1256">
        <v>9</v>
      </c>
      <c r="D1256">
        <v>6</v>
      </c>
      <c r="E1256">
        <v>105.12</v>
      </c>
      <c r="F1256">
        <v>126</v>
      </c>
      <c r="G1256">
        <v>449.08</v>
      </c>
    </row>
    <row r="1257" spans="1:7">
      <c r="A1257">
        <v>144</v>
      </c>
      <c r="B1257">
        <v>7.34</v>
      </c>
      <c r="C1257">
        <v>9</v>
      </c>
      <c r="D1257">
        <v>8</v>
      </c>
      <c r="E1257">
        <v>272.94</v>
      </c>
      <c r="F1257">
        <v>330</v>
      </c>
      <c r="G1257">
        <v>1410.56</v>
      </c>
    </row>
    <row r="1258" spans="1:7">
      <c r="A1258">
        <v>354</v>
      </c>
      <c r="B1258">
        <v>7.28</v>
      </c>
      <c r="C1258">
        <v>14</v>
      </c>
      <c r="D1258">
        <v>11</v>
      </c>
      <c r="E1258">
        <v>468.06</v>
      </c>
      <c r="F1258">
        <v>413</v>
      </c>
      <c r="G1258">
        <v>3151.17</v>
      </c>
    </row>
    <row r="1259" spans="1:7">
      <c r="A1259">
        <v>118</v>
      </c>
      <c r="B1259">
        <v>5.05</v>
      </c>
      <c r="C1259">
        <v>12</v>
      </c>
      <c r="D1259">
        <v>11</v>
      </c>
      <c r="E1259">
        <v>419.13</v>
      </c>
      <c r="F1259">
        <v>228</v>
      </c>
      <c r="G1259">
        <v>807.63</v>
      </c>
    </row>
    <row r="1260" spans="1:7">
      <c r="A1260">
        <v>367</v>
      </c>
      <c r="B1260">
        <v>3.04</v>
      </c>
      <c r="C1260">
        <v>8</v>
      </c>
      <c r="D1260">
        <v>10</v>
      </c>
      <c r="E1260">
        <v>422.84</v>
      </c>
      <c r="F1260">
        <v>287</v>
      </c>
      <c r="G1260">
        <v>1634.67</v>
      </c>
    </row>
    <row r="1261" spans="1:7">
      <c r="A1261">
        <v>493</v>
      </c>
      <c r="B1261">
        <v>5.57</v>
      </c>
      <c r="C1261">
        <v>8</v>
      </c>
      <c r="D1261">
        <v>14</v>
      </c>
      <c r="E1261">
        <v>158.57</v>
      </c>
      <c r="F1261">
        <v>184</v>
      </c>
      <c r="G1261">
        <v>2380.12</v>
      </c>
    </row>
    <row r="1262" spans="1:7">
      <c r="A1262">
        <v>285</v>
      </c>
      <c r="B1262">
        <v>4.83</v>
      </c>
      <c r="C1262">
        <v>11</v>
      </c>
      <c r="D1262">
        <v>8</v>
      </c>
      <c r="E1262">
        <v>220.43</v>
      </c>
      <c r="F1262">
        <v>926</v>
      </c>
      <c r="G1262">
        <v>1543.38</v>
      </c>
    </row>
    <row r="1263" spans="1:7">
      <c r="A1263">
        <v>483</v>
      </c>
      <c r="B1263">
        <v>7.58</v>
      </c>
      <c r="C1263">
        <v>11</v>
      </c>
      <c r="D1263">
        <v>6</v>
      </c>
      <c r="E1263">
        <v>240.65</v>
      </c>
      <c r="F1263">
        <v>951</v>
      </c>
      <c r="G1263">
        <v>3930.63</v>
      </c>
    </row>
    <row r="1264" spans="1:7">
      <c r="A1264">
        <v>383</v>
      </c>
      <c r="B1264">
        <v>7.04</v>
      </c>
      <c r="C1264">
        <v>9</v>
      </c>
      <c r="D1264">
        <v>11</v>
      </c>
      <c r="E1264">
        <v>87.11</v>
      </c>
      <c r="F1264">
        <v>329</v>
      </c>
      <c r="G1264">
        <v>2357.66</v>
      </c>
    </row>
    <row r="1265" spans="1:7">
      <c r="A1265">
        <v>422</v>
      </c>
      <c r="B1265">
        <v>5.23</v>
      </c>
      <c r="C1265">
        <v>14</v>
      </c>
      <c r="D1265">
        <v>11</v>
      </c>
      <c r="E1265">
        <v>25.22</v>
      </c>
      <c r="F1265">
        <v>68</v>
      </c>
      <c r="G1265">
        <v>1690.9</v>
      </c>
    </row>
    <row r="1266" spans="1:7">
      <c r="A1266">
        <v>425</v>
      </c>
      <c r="B1266">
        <v>4.13</v>
      </c>
      <c r="C1266">
        <v>9</v>
      </c>
      <c r="D1266">
        <v>11</v>
      </c>
      <c r="E1266">
        <v>473.98</v>
      </c>
      <c r="F1266">
        <v>644</v>
      </c>
      <c r="G1266">
        <v>2668.23</v>
      </c>
    </row>
    <row r="1267" spans="1:7">
      <c r="A1267">
        <v>186</v>
      </c>
      <c r="B1267">
        <v>9.91</v>
      </c>
      <c r="C1267">
        <v>14</v>
      </c>
      <c r="D1267">
        <v>7</v>
      </c>
      <c r="E1267">
        <v>127.95</v>
      </c>
      <c r="F1267">
        <v>789</v>
      </c>
      <c r="G1267">
        <v>1621.45</v>
      </c>
    </row>
    <row r="1268" spans="1:7">
      <c r="A1268">
        <v>467</v>
      </c>
      <c r="B1268">
        <v>5.91</v>
      </c>
      <c r="C1268">
        <v>9</v>
      </c>
      <c r="D1268">
        <v>12</v>
      </c>
      <c r="E1268">
        <v>127.57</v>
      </c>
      <c r="F1268">
        <v>420</v>
      </c>
      <c r="G1268">
        <v>2375.61</v>
      </c>
    </row>
    <row r="1269" spans="1:7">
      <c r="A1269">
        <v>125</v>
      </c>
      <c r="B1269">
        <v>7.66</v>
      </c>
      <c r="C1269">
        <v>7</v>
      </c>
      <c r="D1269">
        <v>13</v>
      </c>
      <c r="E1269">
        <v>50.86</v>
      </c>
      <c r="F1269">
        <v>826</v>
      </c>
      <c r="G1269">
        <v>1261.8499999999999</v>
      </c>
    </row>
    <row r="1270" spans="1:7">
      <c r="A1270">
        <v>84</v>
      </c>
      <c r="B1270">
        <v>3.55</v>
      </c>
      <c r="C1270">
        <v>7</v>
      </c>
      <c r="D1270">
        <v>4</v>
      </c>
      <c r="E1270">
        <v>464.97</v>
      </c>
      <c r="F1270">
        <v>161</v>
      </c>
      <c r="G1270">
        <v>728.54</v>
      </c>
    </row>
    <row r="1271" spans="1:7">
      <c r="A1271">
        <v>50</v>
      </c>
      <c r="B1271">
        <v>6.14</v>
      </c>
      <c r="C1271">
        <v>10</v>
      </c>
      <c r="D1271">
        <v>6</v>
      </c>
      <c r="E1271">
        <v>294.07</v>
      </c>
      <c r="F1271">
        <v>812</v>
      </c>
      <c r="G1271">
        <v>1046.3900000000001</v>
      </c>
    </row>
    <row r="1272" spans="1:7">
      <c r="A1272">
        <v>345</v>
      </c>
      <c r="B1272">
        <v>2.71</v>
      </c>
      <c r="C1272">
        <v>9</v>
      </c>
      <c r="D1272">
        <v>9</v>
      </c>
      <c r="E1272">
        <v>336.85</v>
      </c>
      <c r="F1272">
        <v>725</v>
      </c>
      <c r="G1272">
        <v>1401.55</v>
      </c>
    </row>
    <row r="1273" spans="1:7">
      <c r="A1273">
        <v>369</v>
      </c>
      <c r="B1273">
        <v>6.29</v>
      </c>
      <c r="C1273">
        <v>12</v>
      </c>
      <c r="D1273">
        <v>2</v>
      </c>
      <c r="E1273">
        <v>456.67</v>
      </c>
      <c r="F1273">
        <v>919</v>
      </c>
      <c r="G1273">
        <v>3030.71</v>
      </c>
    </row>
    <row r="1274" spans="1:7">
      <c r="A1274">
        <v>455</v>
      </c>
      <c r="B1274">
        <v>9.73</v>
      </c>
      <c r="C1274">
        <v>16</v>
      </c>
      <c r="D1274">
        <v>13</v>
      </c>
      <c r="E1274">
        <v>179.35</v>
      </c>
      <c r="F1274">
        <v>729</v>
      </c>
      <c r="G1274">
        <v>4290.67</v>
      </c>
    </row>
    <row r="1275" spans="1:7">
      <c r="A1275">
        <v>109</v>
      </c>
      <c r="B1275">
        <v>5.38</v>
      </c>
      <c r="C1275">
        <v>10</v>
      </c>
      <c r="D1275">
        <v>2</v>
      </c>
      <c r="E1275">
        <v>314.54000000000002</v>
      </c>
      <c r="F1275">
        <v>270</v>
      </c>
      <c r="G1275">
        <v>1215.53</v>
      </c>
    </row>
    <row r="1276" spans="1:7">
      <c r="A1276">
        <v>369</v>
      </c>
      <c r="B1276">
        <v>2.79</v>
      </c>
      <c r="C1276">
        <v>11</v>
      </c>
      <c r="D1276">
        <v>8</v>
      </c>
      <c r="E1276">
        <v>29.01</v>
      </c>
      <c r="F1276">
        <v>969</v>
      </c>
      <c r="G1276">
        <v>786.38</v>
      </c>
    </row>
    <row r="1277" spans="1:7">
      <c r="A1277">
        <v>398</v>
      </c>
      <c r="B1277">
        <v>2.73</v>
      </c>
      <c r="C1277">
        <v>15</v>
      </c>
      <c r="D1277">
        <v>6</v>
      </c>
      <c r="E1277">
        <v>101.52</v>
      </c>
      <c r="F1277">
        <v>353</v>
      </c>
      <c r="G1277">
        <v>1007.45</v>
      </c>
    </row>
    <row r="1278" spans="1:7">
      <c r="A1278">
        <v>377</v>
      </c>
      <c r="B1278">
        <v>5.41</v>
      </c>
      <c r="C1278">
        <v>9</v>
      </c>
      <c r="D1278">
        <v>6</v>
      </c>
      <c r="E1278">
        <v>417.31</v>
      </c>
      <c r="F1278">
        <v>752</v>
      </c>
      <c r="G1278">
        <v>2038.48</v>
      </c>
    </row>
    <row r="1279" spans="1:7">
      <c r="A1279">
        <v>316</v>
      </c>
      <c r="B1279">
        <v>3.7</v>
      </c>
      <c r="C1279">
        <v>17</v>
      </c>
      <c r="D1279">
        <v>2</v>
      </c>
      <c r="E1279">
        <v>385.72</v>
      </c>
      <c r="F1279">
        <v>374</v>
      </c>
      <c r="G1279">
        <v>1825.22</v>
      </c>
    </row>
    <row r="1280" spans="1:7">
      <c r="A1280">
        <v>410</v>
      </c>
      <c r="B1280">
        <v>2.68</v>
      </c>
      <c r="C1280">
        <v>7</v>
      </c>
      <c r="D1280">
        <v>10</v>
      </c>
      <c r="E1280">
        <v>181.81</v>
      </c>
      <c r="F1280">
        <v>486</v>
      </c>
      <c r="G1280">
        <v>1345.55</v>
      </c>
    </row>
    <row r="1281" spans="1:7">
      <c r="A1281">
        <v>278</v>
      </c>
      <c r="B1281">
        <v>8.17</v>
      </c>
      <c r="C1281">
        <v>15</v>
      </c>
      <c r="D1281">
        <v>2</v>
      </c>
      <c r="E1281">
        <v>194.64</v>
      </c>
      <c r="F1281">
        <v>487</v>
      </c>
      <c r="G1281">
        <v>2134.63</v>
      </c>
    </row>
    <row r="1282" spans="1:7">
      <c r="A1282">
        <v>319</v>
      </c>
      <c r="B1282">
        <v>5.94</v>
      </c>
      <c r="C1282">
        <v>14</v>
      </c>
      <c r="D1282">
        <v>6</v>
      </c>
      <c r="E1282">
        <v>271.44</v>
      </c>
      <c r="F1282">
        <v>219</v>
      </c>
      <c r="G1282">
        <v>1762.75</v>
      </c>
    </row>
    <row r="1283" spans="1:7">
      <c r="A1283">
        <v>365</v>
      </c>
      <c r="B1283">
        <v>4.67</v>
      </c>
      <c r="C1283">
        <v>15</v>
      </c>
      <c r="D1283">
        <v>11</v>
      </c>
      <c r="E1283">
        <v>10.119999999999999</v>
      </c>
      <c r="F1283">
        <v>424</v>
      </c>
      <c r="G1283">
        <v>1605.64</v>
      </c>
    </row>
    <row r="1284" spans="1:7">
      <c r="A1284">
        <v>335</v>
      </c>
      <c r="B1284">
        <v>9.25</v>
      </c>
      <c r="C1284">
        <v>12</v>
      </c>
      <c r="D1284">
        <v>10</v>
      </c>
      <c r="E1284">
        <v>128.21</v>
      </c>
      <c r="F1284">
        <v>606</v>
      </c>
      <c r="G1284">
        <v>3316.38</v>
      </c>
    </row>
    <row r="1285" spans="1:7">
      <c r="A1285">
        <v>340</v>
      </c>
      <c r="B1285">
        <v>3.37</v>
      </c>
      <c r="C1285">
        <v>9</v>
      </c>
      <c r="D1285">
        <v>5</v>
      </c>
      <c r="E1285">
        <v>112.03</v>
      </c>
      <c r="F1285">
        <v>430</v>
      </c>
      <c r="G1285">
        <v>1171.67</v>
      </c>
    </row>
    <row r="1286" spans="1:7">
      <c r="A1286">
        <v>262</v>
      </c>
      <c r="B1286">
        <v>9.67</v>
      </c>
      <c r="C1286">
        <v>8</v>
      </c>
      <c r="D1286">
        <v>14</v>
      </c>
      <c r="E1286">
        <v>132.74</v>
      </c>
      <c r="F1286">
        <v>63</v>
      </c>
      <c r="G1286">
        <v>2347.61</v>
      </c>
    </row>
    <row r="1287" spans="1:7">
      <c r="A1287">
        <v>214</v>
      </c>
      <c r="B1287">
        <v>4.8499999999999996</v>
      </c>
      <c r="C1287">
        <v>15</v>
      </c>
      <c r="D1287">
        <v>9</v>
      </c>
      <c r="E1287">
        <v>404.89</v>
      </c>
      <c r="F1287">
        <v>792</v>
      </c>
      <c r="G1287">
        <v>1354.03</v>
      </c>
    </row>
    <row r="1288" spans="1:7">
      <c r="A1288">
        <v>54</v>
      </c>
      <c r="B1288">
        <v>9.16</v>
      </c>
      <c r="C1288">
        <v>8</v>
      </c>
      <c r="D1288">
        <v>7</v>
      </c>
      <c r="E1288">
        <v>147.04</v>
      </c>
      <c r="F1288">
        <v>718</v>
      </c>
      <c r="G1288">
        <v>915.61</v>
      </c>
    </row>
    <row r="1289" spans="1:7">
      <c r="A1289">
        <v>388</v>
      </c>
      <c r="B1289">
        <v>7.02</v>
      </c>
      <c r="C1289">
        <v>14</v>
      </c>
      <c r="D1289">
        <v>12</v>
      </c>
      <c r="E1289">
        <v>103.85</v>
      </c>
      <c r="F1289">
        <v>549</v>
      </c>
      <c r="G1289">
        <v>2451.31</v>
      </c>
    </row>
    <row r="1290" spans="1:7">
      <c r="A1290">
        <v>428</v>
      </c>
      <c r="B1290">
        <v>8.6999999999999993</v>
      </c>
      <c r="C1290">
        <v>10</v>
      </c>
      <c r="D1290">
        <v>4</v>
      </c>
      <c r="E1290">
        <v>257.08999999999997</v>
      </c>
      <c r="F1290">
        <v>695</v>
      </c>
      <c r="G1290">
        <v>3662.64</v>
      </c>
    </row>
    <row r="1291" spans="1:7">
      <c r="A1291">
        <v>127</v>
      </c>
      <c r="B1291">
        <v>9.8800000000000008</v>
      </c>
      <c r="C1291">
        <v>8</v>
      </c>
      <c r="D1291">
        <v>5</v>
      </c>
      <c r="E1291">
        <v>434.17</v>
      </c>
      <c r="F1291">
        <v>440</v>
      </c>
      <c r="G1291">
        <v>1988.89</v>
      </c>
    </row>
    <row r="1292" spans="1:7">
      <c r="A1292">
        <v>459</v>
      </c>
      <c r="B1292">
        <v>4.66</v>
      </c>
      <c r="C1292">
        <v>10</v>
      </c>
      <c r="D1292">
        <v>3</v>
      </c>
      <c r="E1292">
        <v>128.26</v>
      </c>
      <c r="F1292">
        <v>598</v>
      </c>
      <c r="G1292">
        <v>2244.9299999999998</v>
      </c>
    </row>
    <row r="1293" spans="1:7">
      <c r="A1293">
        <v>111</v>
      </c>
      <c r="B1293">
        <v>9.7100000000000009</v>
      </c>
      <c r="C1293">
        <v>7</v>
      </c>
      <c r="D1293">
        <v>2</v>
      </c>
      <c r="E1293">
        <v>48.48</v>
      </c>
      <c r="F1293">
        <v>614</v>
      </c>
      <c r="G1293">
        <v>976.17</v>
      </c>
    </row>
    <row r="1294" spans="1:7">
      <c r="A1294">
        <v>181</v>
      </c>
      <c r="B1294">
        <v>5.42</v>
      </c>
      <c r="C1294">
        <v>16</v>
      </c>
      <c r="D1294">
        <v>14</v>
      </c>
      <c r="E1294">
        <v>184.64</v>
      </c>
      <c r="F1294">
        <v>579</v>
      </c>
      <c r="G1294">
        <v>1020.08</v>
      </c>
    </row>
    <row r="1295" spans="1:7">
      <c r="A1295">
        <v>138</v>
      </c>
      <c r="B1295">
        <v>5.39</v>
      </c>
      <c r="C1295">
        <v>9</v>
      </c>
      <c r="D1295">
        <v>9</v>
      </c>
      <c r="E1295">
        <v>376.35</v>
      </c>
      <c r="F1295">
        <v>541</v>
      </c>
      <c r="G1295">
        <v>1527.08</v>
      </c>
    </row>
    <row r="1296" spans="1:7">
      <c r="A1296">
        <v>286</v>
      </c>
      <c r="B1296">
        <v>5.05</v>
      </c>
      <c r="C1296">
        <v>15</v>
      </c>
      <c r="D1296">
        <v>2</v>
      </c>
      <c r="E1296">
        <v>279.83999999999997</v>
      </c>
      <c r="F1296">
        <v>599</v>
      </c>
      <c r="G1296">
        <v>1496.36</v>
      </c>
    </row>
    <row r="1297" spans="1:7">
      <c r="A1297">
        <v>91</v>
      </c>
      <c r="B1297">
        <v>6.56</v>
      </c>
      <c r="C1297">
        <v>7</v>
      </c>
      <c r="D1297">
        <v>14</v>
      </c>
      <c r="E1297">
        <v>410.23</v>
      </c>
      <c r="F1297">
        <v>748</v>
      </c>
      <c r="G1297">
        <v>1110.55</v>
      </c>
    </row>
    <row r="1298" spans="1:7">
      <c r="A1298">
        <v>138</v>
      </c>
      <c r="B1298">
        <v>3.66</v>
      </c>
      <c r="C1298">
        <v>7</v>
      </c>
      <c r="D1298">
        <v>12</v>
      </c>
      <c r="E1298">
        <v>480.2</v>
      </c>
      <c r="F1298">
        <v>434</v>
      </c>
      <c r="G1298">
        <v>873.7</v>
      </c>
    </row>
    <row r="1299" spans="1:7">
      <c r="A1299">
        <v>451</v>
      </c>
      <c r="B1299">
        <v>6.65</v>
      </c>
      <c r="C1299">
        <v>17</v>
      </c>
      <c r="D1299">
        <v>2</v>
      </c>
      <c r="E1299">
        <v>398.4</v>
      </c>
      <c r="F1299">
        <v>245</v>
      </c>
      <c r="G1299">
        <v>3534.61</v>
      </c>
    </row>
    <row r="1300" spans="1:7">
      <c r="A1300">
        <v>345</v>
      </c>
      <c r="B1300">
        <v>6.56</v>
      </c>
      <c r="C1300">
        <v>13</v>
      </c>
      <c r="D1300">
        <v>5</v>
      </c>
      <c r="E1300">
        <v>305.86</v>
      </c>
      <c r="F1300">
        <v>804</v>
      </c>
      <c r="G1300">
        <v>2400.69</v>
      </c>
    </row>
    <row r="1301" spans="1:7">
      <c r="A1301">
        <v>377</v>
      </c>
      <c r="B1301">
        <v>8.2100000000000009</v>
      </c>
      <c r="C1301">
        <v>6</v>
      </c>
      <c r="D1301">
        <v>11</v>
      </c>
      <c r="E1301">
        <v>251.74</v>
      </c>
      <c r="F1301">
        <v>349</v>
      </c>
      <c r="G1301">
        <v>3023.34</v>
      </c>
    </row>
    <row r="1302" spans="1:7">
      <c r="A1302">
        <v>344</v>
      </c>
      <c r="B1302">
        <v>8.75</v>
      </c>
      <c r="C1302">
        <v>12</v>
      </c>
      <c r="D1302">
        <v>13</v>
      </c>
      <c r="E1302">
        <v>29.63</v>
      </c>
      <c r="F1302">
        <v>864</v>
      </c>
      <c r="G1302">
        <v>2885.78</v>
      </c>
    </row>
    <row r="1303" spans="1:7">
      <c r="A1303">
        <v>153</v>
      </c>
      <c r="B1303">
        <v>5.8</v>
      </c>
      <c r="C1303">
        <v>10</v>
      </c>
      <c r="D1303">
        <v>11</v>
      </c>
      <c r="E1303">
        <v>492.32</v>
      </c>
      <c r="F1303">
        <v>596</v>
      </c>
      <c r="G1303">
        <v>1252.04</v>
      </c>
    </row>
    <row r="1304" spans="1:7">
      <c r="A1304">
        <v>63</v>
      </c>
      <c r="B1304">
        <v>4.7699999999999996</v>
      </c>
      <c r="C1304">
        <v>16</v>
      </c>
      <c r="D1304">
        <v>7</v>
      </c>
      <c r="E1304">
        <v>197.91</v>
      </c>
      <c r="F1304">
        <v>776</v>
      </c>
      <c r="G1304">
        <v>694.4</v>
      </c>
    </row>
    <row r="1305" spans="1:7">
      <c r="A1305">
        <v>337</v>
      </c>
      <c r="B1305">
        <v>4.45</v>
      </c>
      <c r="C1305">
        <v>13</v>
      </c>
      <c r="D1305">
        <v>10</v>
      </c>
      <c r="E1305">
        <v>84.59</v>
      </c>
      <c r="F1305">
        <v>780</v>
      </c>
      <c r="G1305">
        <v>1404.46</v>
      </c>
    </row>
    <row r="1306" spans="1:7">
      <c r="A1306">
        <v>228</v>
      </c>
      <c r="B1306">
        <v>3.96</v>
      </c>
      <c r="C1306">
        <v>6</v>
      </c>
      <c r="D1306">
        <v>2</v>
      </c>
      <c r="E1306">
        <v>336.69</v>
      </c>
      <c r="F1306">
        <v>877</v>
      </c>
      <c r="G1306">
        <v>1076.57</v>
      </c>
    </row>
    <row r="1307" spans="1:7">
      <c r="A1307">
        <v>174</v>
      </c>
      <c r="B1307">
        <v>2.93</v>
      </c>
      <c r="C1307">
        <v>16</v>
      </c>
      <c r="D1307">
        <v>8</v>
      </c>
      <c r="E1307">
        <v>149.30000000000001</v>
      </c>
      <c r="F1307">
        <v>651</v>
      </c>
      <c r="G1307">
        <v>484.74</v>
      </c>
    </row>
    <row r="1308" spans="1:7">
      <c r="A1308">
        <v>471</v>
      </c>
      <c r="B1308">
        <v>5.07</v>
      </c>
      <c r="C1308">
        <v>12</v>
      </c>
      <c r="D1308">
        <v>11</v>
      </c>
      <c r="E1308">
        <v>297.02999999999997</v>
      </c>
      <c r="F1308">
        <v>357</v>
      </c>
      <c r="G1308">
        <v>2457.88</v>
      </c>
    </row>
    <row r="1309" spans="1:7">
      <c r="A1309">
        <v>402</v>
      </c>
      <c r="B1309">
        <v>4.53</v>
      </c>
      <c r="C1309">
        <v>10</v>
      </c>
      <c r="D1309">
        <v>12</v>
      </c>
      <c r="E1309">
        <v>297.52</v>
      </c>
      <c r="F1309">
        <v>301</v>
      </c>
      <c r="G1309">
        <v>1996.43</v>
      </c>
    </row>
    <row r="1310" spans="1:7">
      <c r="A1310">
        <v>72</v>
      </c>
      <c r="B1310">
        <v>9.75</v>
      </c>
      <c r="C1310">
        <v>9</v>
      </c>
      <c r="D1310">
        <v>6</v>
      </c>
      <c r="E1310">
        <v>228.41</v>
      </c>
      <c r="F1310">
        <v>57</v>
      </c>
      <c r="G1310">
        <v>734.71</v>
      </c>
    </row>
    <row r="1311" spans="1:7">
      <c r="A1311">
        <v>112</v>
      </c>
      <c r="B1311">
        <v>6.68</v>
      </c>
      <c r="C1311">
        <v>12</v>
      </c>
      <c r="D1311">
        <v>13</v>
      </c>
      <c r="E1311">
        <v>419.7</v>
      </c>
      <c r="F1311">
        <v>817</v>
      </c>
      <c r="G1311">
        <v>1361.8</v>
      </c>
    </row>
    <row r="1312" spans="1:7">
      <c r="A1312">
        <v>192</v>
      </c>
      <c r="B1312">
        <v>5.0999999999999996</v>
      </c>
      <c r="C1312">
        <v>15</v>
      </c>
      <c r="D1312">
        <v>9</v>
      </c>
      <c r="E1312">
        <v>139.83000000000001</v>
      </c>
      <c r="F1312">
        <v>924</v>
      </c>
      <c r="G1312">
        <v>846.08</v>
      </c>
    </row>
    <row r="1313" spans="1:7">
      <c r="A1313">
        <v>202</v>
      </c>
      <c r="B1313">
        <v>6.85</v>
      </c>
      <c r="C1313">
        <v>7</v>
      </c>
      <c r="D1313">
        <v>8</v>
      </c>
      <c r="E1313">
        <v>229.83</v>
      </c>
      <c r="F1313">
        <v>257</v>
      </c>
      <c r="G1313">
        <v>1117.05</v>
      </c>
    </row>
    <row r="1314" spans="1:7">
      <c r="A1314">
        <v>194</v>
      </c>
      <c r="B1314">
        <v>3.54</v>
      </c>
      <c r="C1314">
        <v>17</v>
      </c>
      <c r="D1314">
        <v>5</v>
      </c>
      <c r="E1314">
        <v>273.47000000000003</v>
      </c>
      <c r="F1314">
        <v>986</v>
      </c>
      <c r="G1314">
        <v>1412.21</v>
      </c>
    </row>
    <row r="1315" spans="1:7">
      <c r="A1315">
        <v>274</v>
      </c>
      <c r="B1315">
        <v>5.83</v>
      </c>
      <c r="C1315">
        <v>6</v>
      </c>
      <c r="D1315">
        <v>5</v>
      </c>
      <c r="E1315">
        <v>335.18</v>
      </c>
      <c r="F1315">
        <v>180</v>
      </c>
      <c r="G1315">
        <v>1980.03</v>
      </c>
    </row>
    <row r="1316" spans="1:7">
      <c r="A1316">
        <v>499</v>
      </c>
      <c r="B1316">
        <v>7.2</v>
      </c>
      <c r="C1316">
        <v>6</v>
      </c>
      <c r="D1316">
        <v>7</v>
      </c>
      <c r="E1316">
        <v>394.15</v>
      </c>
      <c r="F1316">
        <v>785</v>
      </c>
      <c r="G1316">
        <v>4226.6400000000003</v>
      </c>
    </row>
    <row r="1317" spans="1:7">
      <c r="A1317">
        <v>358</v>
      </c>
      <c r="B1317">
        <v>6.17</v>
      </c>
      <c r="C1317">
        <v>16</v>
      </c>
      <c r="D1317">
        <v>7</v>
      </c>
      <c r="E1317">
        <v>203.46</v>
      </c>
      <c r="F1317">
        <v>758</v>
      </c>
      <c r="G1317">
        <v>2084.4299999999998</v>
      </c>
    </row>
    <row r="1318" spans="1:7">
      <c r="A1318">
        <v>153</v>
      </c>
      <c r="B1318">
        <v>5.51</v>
      </c>
      <c r="C1318">
        <v>17</v>
      </c>
      <c r="D1318">
        <v>10</v>
      </c>
      <c r="E1318">
        <v>326.56</v>
      </c>
      <c r="F1318">
        <v>703</v>
      </c>
      <c r="G1318">
        <v>1344.53</v>
      </c>
    </row>
    <row r="1319" spans="1:7">
      <c r="A1319">
        <v>153</v>
      </c>
      <c r="B1319">
        <v>9.9499999999999993</v>
      </c>
      <c r="C1319">
        <v>6</v>
      </c>
      <c r="D1319">
        <v>13</v>
      </c>
      <c r="E1319">
        <v>83.8</v>
      </c>
      <c r="F1319">
        <v>813</v>
      </c>
      <c r="G1319">
        <v>1674.74</v>
      </c>
    </row>
    <row r="1320" spans="1:7">
      <c r="A1320">
        <v>484</v>
      </c>
      <c r="B1320">
        <v>9.1</v>
      </c>
      <c r="C1320">
        <v>17</v>
      </c>
      <c r="D1320">
        <v>6</v>
      </c>
      <c r="E1320">
        <v>467</v>
      </c>
      <c r="F1320">
        <v>657</v>
      </c>
      <c r="G1320">
        <v>4626.59</v>
      </c>
    </row>
    <row r="1321" spans="1:7">
      <c r="A1321">
        <v>88</v>
      </c>
      <c r="B1321">
        <v>7.18</v>
      </c>
      <c r="C1321">
        <v>10</v>
      </c>
      <c r="D1321">
        <v>9</v>
      </c>
      <c r="E1321">
        <v>197.7</v>
      </c>
      <c r="F1321">
        <v>75</v>
      </c>
      <c r="G1321">
        <v>576.32000000000005</v>
      </c>
    </row>
    <row r="1322" spans="1:7">
      <c r="A1322">
        <v>484</v>
      </c>
      <c r="B1322">
        <v>6.77</v>
      </c>
      <c r="C1322">
        <v>15</v>
      </c>
      <c r="D1322">
        <v>6</v>
      </c>
      <c r="E1322">
        <v>367.47</v>
      </c>
      <c r="F1322">
        <v>672</v>
      </c>
      <c r="G1322">
        <v>3447.32</v>
      </c>
    </row>
    <row r="1323" spans="1:7">
      <c r="A1323">
        <v>247</v>
      </c>
      <c r="B1323">
        <v>7.15</v>
      </c>
      <c r="C1323">
        <v>12</v>
      </c>
      <c r="D1323">
        <v>3</v>
      </c>
      <c r="E1323">
        <v>19.97</v>
      </c>
      <c r="F1323">
        <v>503</v>
      </c>
      <c r="G1323">
        <v>1744.68</v>
      </c>
    </row>
    <row r="1324" spans="1:7">
      <c r="A1324">
        <v>183</v>
      </c>
      <c r="B1324">
        <v>4.01</v>
      </c>
      <c r="C1324">
        <v>7</v>
      </c>
      <c r="D1324">
        <v>7</v>
      </c>
      <c r="E1324">
        <v>110.54</v>
      </c>
      <c r="F1324">
        <v>684</v>
      </c>
      <c r="G1324">
        <v>943.9</v>
      </c>
    </row>
    <row r="1325" spans="1:7">
      <c r="A1325">
        <v>116</v>
      </c>
      <c r="B1325">
        <v>5.46</v>
      </c>
      <c r="C1325">
        <v>15</v>
      </c>
      <c r="D1325">
        <v>10</v>
      </c>
      <c r="E1325">
        <v>248.67</v>
      </c>
      <c r="F1325">
        <v>235</v>
      </c>
      <c r="G1325">
        <v>942.7</v>
      </c>
    </row>
    <row r="1326" spans="1:7">
      <c r="A1326">
        <v>440</v>
      </c>
      <c r="B1326">
        <v>2.8</v>
      </c>
      <c r="C1326">
        <v>13</v>
      </c>
      <c r="D1326">
        <v>14</v>
      </c>
      <c r="E1326">
        <v>440.34</v>
      </c>
      <c r="F1326">
        <v>533</v>
      </c>
      <c r="G1326">
        <v>1948.77</v>
      </c>
    </row>
    <row r="1327" spans="1:7">
      <c r="A1327">
        <v>228</v>
      </c>
      <c r="B1327">
        <v>6.07</v>
      </c>
      <c r="C1327">
        <v>9</v>
      </c>
      <c r="D1327">
        <v>4</v>
      </c>
      <c r="E1327">
        <v>268.36</v>
      </c>
      <c r="F1327">
        <v>729</v>
      </c>
      <c r="G1327">
        <v>1818.12</v>
      </c>
    </row>
    <row r="1328" spans="1:7">
      <c r="A1328">
        <v>91</v>
      </c>
      <c r="B1328">
        <v>6.57</v>
      </c>
      <c r="C1328">
        <v>17</v>
      </c>
      <c r="D1328">
        <v>2</v>
      </c>
      <c r="E1328">
        <v>465.64</v>
      </c>
      <c r="F1328">
        <v>100</v>
      </c>
      <c r="G1328">
        <v>1131.81</v>
      </c>
    </row>
    <row r="1329" spans="1:7">
      <c r="A1329">
        <v>497</v>
      </c>
      <c r="B1329">
        <v>4.21</v>
      </c>
      <c r="C1329">
        <v>8</v>
      </c>
      <c r="D1329">
        <v>2</v>
      </c>
      <c r="E1329">
        <v>247.06</v>
      </c>
      <c r="F1329">
        <v>940</v>
      </c>
      <c r="G1329">
        <v>1949.64</v>
      </c>
    </row>
    <row r="1330" spans="1:7">
      <c r="A1330">
        <v>64</v>
      </c>
      <c r="B1330">
        <v>9.73</v>
      </c>
      <c r="C1330">
        <v>15</v>
      </c>
      <c r="D1330">
        <v>14</v>
      </c>
      <c r="E1330">
        <v>250.32</v>
      </c>
      <c r="F1330">
        <v>54</v>
      </c>
      <c r="G1330">
        <v>974.01</v>
      </c>
    </row>
    <row r="1331" spans="1:7">
      <c r="A1331">
        <v>160</v>
      </c>
      <c r="B1331">
        <v>9.32</v>
      </c>
      <c r="C1331">
        <v>16</v>
      </c>
      <c r="D1331">
        <v>4</v>
      </c>
      <c r="E1331">
        <v>68.680000000000007</v>
      </c>
      <c r="F1331">
        <v>638</v>
      </c>
      <c r="G1331">
        <v>1295.77</v>
      </c>
    </row>
    <row r="1332" spans="1:7">
      <c r="A1332">
        <v>206</v>
      </c>
      <c r="B1332">
        <v>7.92</v>
      </c>
      <c r="C1332">
        <v>13</v>
      </c>
      <c r="D1332">
        <v>11</v>
      </c>
      <c r="E1332">
        <v>403.3</v>
      </c>
      <c r="F1332">
        <v>209</v>
      </c>
      <c r="G1332">
        <v>2102.0700000000002</v>
      </c>
    </row>
    <row r="1333" spans="1:7">
      <c r="A1333">
        <v>338</v>
      </c>
      <c r="B1333">
        <v>6.5</v>
      </c>
      <c r="C1333">
        <v>7</v>
      </c>
      <c r="D1333">
        <v>6</v>
      </c>
      <c r="E1333">
        <v>131.01</v>
      </c>
      <c r="F1333">
        <v>257</v>
      </c>
      <c r="G1333">
        <v>2442.92</v>
      </c>
    </row>
    <row r="1334" spans="1:7">
      <c r="A1334">
        <v>280</v>
      </c>
      <c r="B1334">
        <v>9.02</v>
      </c>
      <c r="C1334">
        <v>16</v>
      </c>
      <c r="D1334">
        <v>4</v>
      </c>
      <c r="E1334">
        <v>450.81</v>
      </c>
      <c r="F1334">
        <v>306</v>
      </c>
      <c r="G1334">
        <v>3036.75</v>
      </c>
    </row>
    <row r="1335" spans="1:7">
      <c r="A1335">
        <v>460</v>
      </c>
      <c r="B1335">
        <v>3.48</v>
      </c>
      <c r="C1335">
        <v>16</v>
      </c>
      <c r="D1335">
        <v>10</v>
      </c>
      <c r="E1335">
        <v>456.3</v>
      </c>
      <c r="F1335">
        <v>254</v>
      </c>
      <c r="G1335">
        <v>2384.42</v>
      </c>
    </row>
    <row r="1336" spans="1:7">
      <c r="A1336">
        <v>469</v>
      </c>
      <c r="B1336">
        <v>8.43</v>
      </c>
      <c r="C1336">
        <v>8</v>
      </c>
      <c r="D1336">
        <v>9</v>
      </c>
      <c r="E1336">
        <v>472.22</v>
      </c>
      <c r="F1336">
        <v>816</v>
      </c>
      <c r="G1336">
        <v>4064.34</v>
      </c>
    </row>
    <row r="1337" spans="1:7">
      <c r="A1337">
        <v>206</v>
      </c>
      <c r="B1337">
        <v>3.44</v>
      </c>
      <c r="C1337">
        <v>17</v>
      </c>
      <c r="D1337">
        <v>4</v>
      </c>
      <c r="E1337">
        <v>264.91000000000003</v>
      </c>
      <c r="F1337">
        <v>999</v>
      </c>
      <c r="G1337">
        <v>1252.6300000000001</v>
      </c>
    </row>
    <row r="1338" spans="1:7">
      <c r="A1338">
        <v>87</v>
      </c>
      <c r="B1338">
        <v>8.4600000000000009</v>
      </c>
      <c r="C1338">
        <v>8</v>
      </c>
      <c r="D1338">
        <v>10</v>
      </c>
      <c r="E1338">
        <v>341.78</v>
      </c>
      <c r="F1338">
        <v>60</v>
      </c>
      <c r="G1338">
        <v>1510.41</v>
      </c>
    </row>
    <row r="1339" spans="1:7">
      <c r="A1339">
        <v>490</v>
      </c>
      <c r="B1339">
        <v>4.57</v>
      </c>
      <c r="C1339">
        <v>15</v>
      </c>
      <c r="D1339">
        <v>14</v>
      </c>
      <c r="E1339">
        <v>391.47</v>
      </c>
      <c r="F1339">
        <v>998</v>
      </c>
      <c r="G1339">
        <v>2615.44</v>
      </c>
    </row>
    <row r="1340" spans="1:7">
      <c r="A1340">
        <v>146</v>
      </c>
      <c r="B1340">
        <v>9.08</v>
      </c>
      <c r="C1340">
        <v>16</v>
      </c>
      <c r="D1340">
        <v>7</v>
      </c>
      <c r="E1340">
        <v>74.2</v>
      </c>
      <c r="F1340">
        <v>57</v>
      </c>
      <c r="G1340">
        <v>1768.82</v>
      </c>
    </row>
    <row r="1341" spans="1:7">
      <c r="A1341">
        <v>460</v>
      </c>
      <c r="B1341">
        <v>9.58</v>
      </c>
      <c r="C1341">
        <v>6</v>
      </c>
      <c r="D1341">
        <v>14</v>
      </c>
      <c r="E1341">
        <v>304.47000000000003</v>
      </c>
      <c r="F1341">
        <v>458</v>
      </c>
      <c r="G1341">
        <v>4251.34</v>
      </c>
    </row>
    <row r="1342" spans="1:7">
      <c r="A1342">
        <v>488</v>
      </c>
      <c r="B1342">
        <v>3.62</v>
      </c>
      <c r="C1342">
        <v>11</v>
      </c>
      <c r="D1342">
        <v>8</v>
      </c>
      <c r="E1342">
        <v>26.81</v>
      </c>
      <c r="F1342">
        <v>985</v>
      </c>
      <c r="G1342">
        <v>1502.35</v>
      </c>
    </row>
    <row r="1343" spans="1:7">
      <c r="A1343">
        <v>338</v>
      </c>
      <c r="B1343">
        <v>5.97</v>
      </c>
      <c r="C1343">
        <v>7</v>
      </c>
      <c r="D1343">
        <v>5</v>
      </c>
      <c r="E1343">
        <v>253.81</v>
      </c>
      <c r="F1343">
        <v>81</v>
      </c>
      <c r="G1343">
        <v>2326.7800000000002</v>
      </c>
    </row>
    <row r="1344" spans="1:7">
      <c r="A1344">
        <v>303</v>
      </c>
      <c r="B1344">
        <v>9.86</v>
      </c>
      <c r="C1344">
        <v>6</v>
      </c>
      <c r="D1344">
        <v>5</v>
      </c>
      <c r="E1344">
        <v>85.87</v>
      </c>
      <c r="F1344">
        <v>589</v>
      </c>
      <c r="G1344">
        <v>2828.52</v>
      </c>
    </row>
    <row r="1345" spans="1:7">
      <c r="A1345">
        <v>245</v>
      </c>
      <c r="B1345">
        <v>6.13</v>
      </c>
      <c r="C1345">
        <v>7</v>
      </c>
      <c r="D1345">
        <v>13</v>
      </c>
      <c r="E1345">
        <v>99.63</v>
      </c>
      <c r="F1345">
        <v>767</v>
      </c>
      <c r="G1345">
        <v>1352.53</v>
      </c>
    </row>
    <row r="1346" spans="1:7">
      <c r="A1346">
        <v>135</v>
      </c>
      <c r="B1346">
        <v>8.98</v>
      </c>
      <c r="C1346">
        <v>17</v>
      </c>
      <c r="D1346">
        <v>14</v>
      </c>
      <c r="E1346">
        <v>188.87</v>
      </c>
      <c r="F1346">
        <v>436</v>
      </c>
      <c r="G1346">
        <v>1498.2</v>
      </c>
    </row>
    <row r="1347" spans="1:7">
      <c r="A1347">
        <v>371</v>
      </c>
      <c r="B1347">
        <v>6.92</v>
      </c>
      <c r="C1347">
        <v>11</v>
      </c>
      <c r="D1347">
        <v>3</v>
      </c>
      <c r="E1347">
        <v>221.89</v>
      </c>
      <c r="F1347">
        <v>277</v>
      </c>
      <c r="G1347">
        <v>2714.53</v>
      </c>
    </row>
    <row r="1348" spans="1:7">
      <c r="A1348">
        <v>59</v>
      </c>
      <c r="B1348">
        <v>5.31</v>
      </c>
      <c r="C1348">
        <v>9</v>
      </c>
      <c r="D1348">
        <v>6</v>
      </c>
      <c r="E1348">
        <v>315.35000000000002</v>
      </c>
      <c r="F1348">
        <v>689</v>
      </c>
      <c r="G1348">
        <v>637.73</v>
      </c>
    </row>
    <row r="1349" spans="1:7">
      <c r="A1349">
        <v>54</v>
      </c>
      <c r="B1349">
        <v>4.6399999999999997</v>
      </c>
      <c r="C1349">
        <v>11</v>
      </c>
      <c r="D1349">
        <v>9</v>
      </c>
      <c r="E1349">
        <v>46.47</v>
      </c>
      <c r="F1349">
        <v>816</v>
      </c>
      <c r="G1349">
        <v>333.02</v>
      </c>
    </row>
    <row r="1350" spans="1:7">
      <c r="A1350">
        <v>172</v>
      </c>
      <c r="B1350">
        <v>4.0199999999999996</v>
      </c>
      <c r="C1350">
        <v>17</v>
      </c>
      <c r="D1350">
        <v>8</v>
      </c>
      <c r="E1350">
        <v>256.81</v>
      </c>
      <c r="F1350">
        <v>524</v>
      </c>
      <c r="G1350">
        <v>1159.32</v>
      </c>
    </row>
    <row r="1351" spans="1:7">
      <c r="A1351">
        <v>379</v>
      </c>
      <c r="B1351">
        <v>8.2100000000000009</v>
      </c>
      <c r="C1351">
        <v>14</v>
      </c>
      <c r="D1351">
        <v>8</v>
      </c>
      <c r="E1351">
        <v>99.49</v>
      </c>
      <c r="F1351">
        <v>773</v>
      </c>
      <c r="G1351">
        <v>2827.97</v>
      </c>
    </row>
    <row r="1352" spans="1:7">
      <c r="A1352">
        <v>402</v>
      </c>
      <c r="B1352">
        <v>5.4</v>
      </c>
      <c r="C1352">
        <v>15</v>
      </c>
      <c r="D1352">
        <v>7</v>
      </c>
      <c r="E1352">
        <v>291.25</v>
      </c>
      <c r="F1352">
        <v>800</v>
      </c>
      <c r="G1352">
        <v>2493.9899999999998</v>
      </c>
    </row>
    <row r="1353" spans="1:7">
      <c r="A1353">
        <v>167</v>
      </c>
      <c r="B1353">
        <v>6.33</v>
      </c>
      <c r="C1353">
        <v>17</v>
      </c>
      <c r="D1353">
        <v>4</v>
      </c>
      <c r="E1353">
        <v>322.33</v>
      </c>
      <c r="F1353">
        <v>256</v>
      </c>
      <c r="G1353">
        <v>1261.49</v>
      </c>
    </row>
    <row r="1354" spans="1:7">
      <c r="A1354">
        <v>343</v>
      </c>
      <c r="B1354">
        <v>6.19</v>
      </c>
      <c r="C1354">
        <v>15</v>
      </c>
      <c r="D1354">
        <v>6</v>
      </c>
      <c r="E1354">
        <v>282.79000000000002</v>
      </c>
      <c r="F1354">
        <v>367</v>
      </c>
      <c r="G1354">
        <v>2200.27</v>
      </c>
    </row>
    <row r="1355" spans="1:7">
      <c r="A1355">
        <v>446</v>
      </c>
      <c r="B1355">
        <v>6.83</v>
      </c>
      <c r="C1355">
        <v>13</v>
      </c>
      <c r="D1355">
        <v>14</v>
      </c>
      <c r="E1355">
        <v>371.76</v>
      </c>
      <c r="F1355">
        <v>844</v>
      </c>
      <c r="G1355">
        <v>3521.52</v>
      </c>
    </row>
    <row r="1356" spans="1:7">
      <c r="A1356">
        <v>208</v>
      </c>
      <c r="B1356">
        <v>8.99</v>
      </c>
      <c r="C1356">
        <v>6</v>
      </c>
      <c r="D1356">
        <v>2</v>
      </c>
      <c r="E1356">
        <v>174.45</v>
      </c>
      <c r="F1356">
        <v>806</v>
      </c>
      <c r="G1356">
        <v>2067.35</v>
      </c>
    </row>
    <row r="1357" spans="1:7">
      <c r="A1357">
        <v>352</v>
      </c>
      <c r="B1357">
        <v>9.86</v>
      </c>
      <c r="C1357">
        <v>13</v>
      </c>
      <c r="D1357">
        <v>8</v>
      </c>
      <c r="E1357">
        <v>384.9</v>
      </c>
      <c r="F1357">
        <v>606</v>
      </c>
      <c r="G1357">
        <v>3323.63</v>
      </c>
    </row>
    <row r="1358" spans="1:7">
      <c r="A1358">
        <v>277</v>
      </c>
      <c r="B1358">
        <v>5.56</v>
      </c>
      <c r="C1358">
        <v>14</v>
      </c>
      <c r="D1358">
        <v>10</v>
      </c>
      <c r="E1358">
        <v>222.06</v>
      </c>
      <c r="F1358">
        <v>666</v>
      </c>
      <c r="G1358">
        <v>1644.35</v>
      </c>
    </row>
    <row r="1359" spans="1:7">
      <c r="A1359">
        <v>414</v>
      </c>
      <c r="B1359">
        <v>8.7100000000000009</v>
      </c>
      <c r="C1359">
        <v>11</v>
      </c>
      <c r="D1359">
        <v>2</v>
      </c>
      <c r="E1359">
        <v>247.25</v>
      </c>
      <c r="F1359">
        <v>397</v>
      </c>
      <c r="G1359">
        <v>3714.16</v>
      </c>
    </row>
    <row r="1360" spans="1:7">
      <c r="A1360">
        <v>265</v>
      </c>
      <c r="B1360">
        <v>8.23</v>
      </c>
      <c r="C1360">
        <v>15</v>
      </c>
      <c r="D1360">
        <v>14</v>
      </c>
      <c r="E1360">
        <v>327.57</v>
      </c>
      <c r="F1360">
        <v>842</v>
      </c>
      <c r="G1360">
        <v>2481.98</v>
      </c>
    </row>
    <row r="1361" spans="1:7">
      <c r="A1361">
        <v>485</v>
      </c>
      <c r="B1361">
        <v>6.8</v>
      </c>
      <c r="C1361">
        <v>10</v>
      </c>
      <c r="D1361">
        <v>3</v>
      </c>
      <c r="E1361">
        <v>19</v>
      </c>
      <c r="F1361">
        <v>283</v>
      </c>
      <c r="G1361">
        <v>3120.34</v>
      </c>
    </row>
    <row r="1362" spans="1:7">
      <c r="A1362">
        <v>233</v>
      </c>
      <c r="B1362">
        <v>9.67</v>
      </c>
      <c r="C1362">
        <v>11</v>
      </c>
      <c r="D1362">
        <v>4</v>
      </c>
      <c r="E1362">
        <v>330.46</v>
      </c>
      <c r="F1362">
        <v>750</v>
      </c>
      <c r="G1362">
        <v>2546.69</v>
      </c>
    </row>
    <row r="1363" spans="1:7">
      <c r="A1363">
        <v>64</v>
      </c>
      <c r="B1363">
        <v>4</v>
      </c>
      <c r="C1363">
        <v>11</v>
      </c>
      <c r="D1363">
        <v>4</v>
      </c>
      <c r="E1363">
        <v>313.11</v>
      </c>
      <c r="F1363">
        <v>93</v>
      </c>
      <c r="G1363">
        <v>673.55</v>
      </c>
    </row>
    <row r="1364" spans="1:7">
      <c r="A1364">
        <v>206</v>
      </c>
      <c r="B1364">
        <v>3.32</v>
      </c>
      <c r="C1364">
        <v>14</v>
      </c>
      <c r="D1364">
        <v>9</v>
      </c>
      <c r="E1364">
        <v>161.83000000000001</v>
      </c>
      <c r="F1364">
        <v>786</v>
      </c>
      <c r="G1364">
        <v>825.64</v>
      </c>
    </row>
    <row r="1365" spans="1:7">
      <c r="A1365">
        <v>185</v>
      </c>
      <c r="B1365">
        <v>8.9</v>
      </c>
      <c r="C1365">
        <v>9</v>
      </c>
      <c r="D1365">
        <v>8</v>
      </c>
      <c r="E1365">
        <v>52.04</v>
      </c>
      <c r="F1365">
        <v>991</v>
      </c>
      <c r="G1365">
        <v>1778.15</v>
      </c>
    </row>
    <row r="1366" spans="1:7">
      <c r="A1366">
        <v>310</v>
      </c>
      <c r="B1366">
        <v>5.79</v>
      </c>
      <c r="C1366">
        <v>7</v>
      </c>
      <c r="D1366">
        <v>7</v>
      </c>
      <c r="E1366">
        <v>54.56</v>
      </c>
      <c r="F1366">
        <v>191</v>
      </c>
      <c r="G1366">
        <v>1836.24</v>
      </c>
    </row>
    <row r="1367" spans="1:7">
      <c r="A1367">
        <v>206</v>
      </c>
      <c r="B1367">
        <v>8.85</v>
      </c>
      <c r="C1367">
        <v>16</v>
      </c>
      <c r="D1367">
        <v>11</v>
      </c>
      <c r="E1367">
        <v>462.38</v>
      </c>
      <c r="F1367">
        <v>697</v>
      </c>
      <c r="G1367">
        <v>2415.31</v>
      </c>
    </row>
    <row r="1368" spans="1:7">
      <c r="A1368">
        <v>96</v>
      </c>
      <c r="B1368">
        <v>9.1999999999999993</v>
      </c>
      <c r="C1368">
        <v>16</v>
      </c>
      <c r="D1368">
        <v>11</v>
      </c>
      <c r="E1368">
        <v>347.75</v>
      </c>
      <c r="F1368">
        <v>225</v>
      </c>
      <c r="G1368">
        <v>1334.27</v>
      </c>
    </row>
    <row r="1369" spans="1:7">
      <c r="A1369">
        <v>373</v>
      </c>
      <c r="B1369">
        <v>2.97</v>
      </c>
      <c r="C1369">
        <v>14</v>
      </c>
      <c r="D1369">
        <v>12</v>
      </c>
      <c r="E1369">
        <v>72.28</v>
      </c>
      <c r="F1369">
        <v>703</v>
      </c>
      <c r="G1369">
        <v>995.69</v>
      </c>
    </row>
    <row r="1370" spans="1:7">
      <c r="A1370">
        <v>381</v>
      </c>
      <c r="B1370">
        <v>9.1300000000000008</v>
      </c>
      <c r="C1370">
        <v>7</v>
      </c>
      <c r="D1370">
        <v>5</v>
      </c>
      <c r="E1370">
        <v>184.79</v>
      </c>
      <c r="F1370">
        <v>498</v>
      </c>
      <c r="G1370">
        <v>3346.51</v>
      </c>
    </row>
    <row r="1371" spans="1:7">
      <c r="A1371">
        <v>222</v>
      </c>
      <c r="B1371">
        <v>5.86</v>
      </c>
      <c r="C1371">
        <v>15</v>
      </c>
      <c r="D1371">
        <v>10</v>
      </c>
      <c r="E1371">
        <v>300.32</v>
      </c>
      <c r="F1371">
        <v>641</v>
      </c>
      <c r="G1371">
        <v>1834.24</v>
      </c>
    </row>
    <row r="1372" spans="1:7">
      <c r="A1372">
        <v>179</v>
      </c>
      <c r="B1372">
        <v>6.33</v>
      </c>
      <c r="C1372">
        <v>14</v>
      </c>
      <c r="D1372">
        <v>2</v>
      </c>
      <c r="E1372">
        <v>419.43</v>
      </c>
      <c r="F1372">
        <v>131</v>
      </c>
      <c r="G1372">
        <v>1843.01</v>
      </c>
    </row>
    <row r="1373" spans="1:7">
      <c r="A1373">
        <v>460</v>
      </c>
      <c r="B1373">
        <v>7.2</v>
      </c>
      <c r="C1373">
        <v>7</v>
      </c>
      <c r="D1373">
        <v>12</v>
      </c>
      <c r="E1373">
        <v>31.39</v>
      </c>
      <c r="F1373">
        <v>184</v>
      </c>
      <c r="G1373">
        <v>2898.17</v>
      </c>
    </row>
    <row r="1374" spans="1:7">
      <c r="A1374">
        <v>144</v>
      </c>
      <c r="B1374">
        <v>9.4499999999999993</v>
      </c>
      <c r="C1374">
        <v>17</v>
      </c>
      <c r="D1374">
        <v>3</v>
      </c>
      <c r="E1374">
        <v>125.95</v>
      </c>
      <c r="F1374">
        <v>768</v>
      </c>
      <c r="G1374">
        <v>1433.63</v>
      </c>
    </row>
    <row r="1375" spans="1:7">
      <c r="A1375">
        <v>164</v>
      </c>
      <c r="B1375">
        <v>2.64</v>
      </c>
      <c r="C1375">
        <v>13</v>
      </c>
      <c r="D1375">
        <v>5</v>
      </c>
      <c r="E1375">
        <v>445.98</v>
      </c>
      <c r="F1375">
        <v>905</v>
      </c>
      <c r="G1375">
        <v>1158.33</v>
      </c>
    </row>
    <row r="1376" spans="1:7">
      <c r="A1376">
        <v>292</v>
      </c>
      <c r="B1376">
        <v>6.08</v>
      </c>
      <c r="C1376">
        <v>14</v>
      </c>
      <c r="D1376">
        <v>4</v>
      </c>
      <c r="E1376">
        <v>14.49</v>
      </c>
      <c r="F1376">
        <v>226</v>
      </c>
      <c r="G1376">
        <v>1706.2</v>
      </c>
    </row>
    <row r="1377" spans="1:7">
      <c r="A1377">
        <v>469</v>
      </c>
      <c r="B1377">
        <v>7.66</v>
      </c>
      <c r="C1377">
        <v>17</v>
      </c>
      <c r="D1377">
        <v>2</v>
      </c>
      <c r="E1377">
        <v>108.69</v>
      </c>
      <c r="F1377">
        <v>432</v>
      </c>
      <c r="G1377">
        <v>3481.42</v>
      </c>
    </row>
    <row r="1378" spans="1:7">
      <c r="A1378">
        <v>341</v>
      </c>
      <c r="B1378">
        <v>7.92</v>
      </c>
      <c r="C1378">
        <v>15</v>
      </c>
      <c r="D1378">
        <v>6</v>
      </c>
      <c r="E1378">
        <v>479.92</v>
      </c>
      <c r="F1378">
        <v>292</v>
      </c>
      <c r="G1378">
        <v>2928.11</v>
      </c>
    </row>
    <row r="1379" spans="1:7">
      <c r="A1379">
        <v>331</v>
      </c>
      <c r="B1379">
        <v>7.69</v>
      </c>
      <c r="C1379">
        <v>14</v>
      </c>
      <c r="D1379">
        <v>8</v>
      </c>
      <c r="E1379">
        <v>310.57</v>
      </c>
      <c r="F1379">
        <v>616</v>
      </c>
      <c r="G1379">
        <v>2522.41</v>
      </c>
    </row>
    <row r="1380" spans="1:7">
      <c r="A1380">
        <v>348</v>
      </c>
      <c r="B1380">
        <v>3.51</v>
      </c>
      <c r="C1380">
        <v>15</v>
      </c>
      <c r="D1380">
        <v>3</v>
      </c>
      <c r="E1380">
        <v>138.22</v>
      </c>
      <c r="F1380">
        <v>190</v>
      </c>
      <c r="G1380">
        <v>1540.7</v>
      </c>
    </row>
    <row r="1381" spans="1:7">
      <c r="A1381">
        <v>332</v>
      </c>
      <c r="B1381">
        <v>4.75</v>
      </c>
      <c r="C1381">
        <v>14</v>
      </c>
      <c r="D1381">
        <v>6</v>
      </c>
      <c r="E1381">
        <v>42.83</v>
      </c>
      <c r="F1381">
        <v>506</v>
      </c>
      <c r="G1381">
        <v>1785.35</v>
      </c>
    </row>
    <row r="1382" spans="1:7">
      <c r="A1382">
        <v>118</v>
      </c>
      <c r="B1382">
        <v>5.19</v>
      </c>
      <c r="C1382">
        <v>7</v>
      </c>
      <c r="D1382">
        <v>7</v>
      </c>
      <c r="E1382">
        <v>23.81</v>
      </c>
      <c r="F1382">
        <v>489</v>
      </c>
      <c r="G1382">
        <v>290.58999999999997</v>
      </c>
    </row>
    <row r="1383" spans="1:7">
      <c r="A1383">
        <v>197</v>
      </c>
      <c r="B1383">
        <v>8.5299999999999994</v>
      </c>
      <c r="C1383">
        <v>9</v>
      </c>
      <c r="D1383">
        <v>12</v>
      </c>
      <c r="E1383">
        <v>129.93</v>
      </c>
      <c r="F1383">
        <v>105</v>
      </c>
      <c r="G1383">
        <v>1701.71</v>
      </c>
    </row>
    <row r="1384" spans="1:7">
      <c r="A1384">
        <v>60</v>
      </c>
      <c r="B1384">
        <v>4.59</v>
      </c>
      <c r="C1384">
        <v>12</v>
      </c>
      <c r="D1384">
        <v>8</v>
      </c>
      <c r="E1384">
        <v>441.93</v>
      </c>
      <c r="F1384">
        <v>576</v>
      </c>
      <c r="G1384">
        <v>1073.57</v>
      </c>
    </row>
    <row r="1385" spans="1:7">
      <c r="A1385">
        <v>303</v>
      </c>
      <c r="B1385">
        <v>4.08</v>
      </c>
      <c r="C1385">
        <v>17</v>
      </c>
      <c r="D1385">
        <v>2</v>
      </c>
      <c r="E1385">
        <v>213.8</v>
      </c>
      <c r="F1385">
        <v>746</v>
      </c>
      <c r="G1385">
        <v>992.56</v>
      </c>
    </row>
    <row r="1386" spans="1:7">
      <c r="A1386">
        <v>379</v>
      </c>
      <c r="B1386">
        <v>9.68</v>
      </c>
      <c r="C1386">
        <v>7</v>
      </c>
      <c r="D1386">
        <v>8</v>
      </c>
      <c r="E1386">
        <v>362.96</v>
      </c>
      <c r="F1386">
        <v>875</v>
      </c>
      <c r="G1386">
        <v>3631.62</v>
      </c>
    </row>
    <row r="1387" spans="1:7">
      <c r="A1387">
        <v>409</v>
      </c>
      <c r="B1387">
        <v>2.57</v>
      </c>
      <c r="C1387">
        <v>6</v>
      </c>
      <c r="D1387">
        <v>5</v>
      </c>
      <c r="E1387">
        <v>459.96</v>
      </c>
      <c r="F1387">
        <v>468</v>
      </c>
      <c r="G1387">
        <v>1617.52</v>
      </c>
    </row>
    <row r="1388" spans="1:7">
      <c r="A1388">
        <v>87</v>
      </c>
      <c r="B1388">
        <v>9.98</v>
      </c>
      <c r="C1388">
        <v>8</v>
      </c>
      <c r="D1388">
        <v>9</v>
      </c>
      <c r="E1388">
        <v>209.94</v>
      </c>
      <c r="F1388">
        <v>137</v>
      </c>
      <c r="G1388">
        <v>976.9</v>
      </c>
    </row>
    <row r="1389" spans="1:7">
      <c r="A1389">
        <v>183</v>
      </c>
      <c r="B1389">
        <v>7.58</v>
      </c>
      <c r="C1389">
        <v>17</v>
      </c>
      <c r="D1389">
        <v>14</v>
      </c>
      <c r="E1389">
        <v>103.73</v>
      </c>
      <c r="F1389">
        <v>658</v>
      </c>
      <c r="G1389">
        <v>1445.85</v>
      </c>
    </row>
    <row r="1390" spans="1:7">
      <c r="A1390">
        <v>249</v>
      </c>
      <c r="B1390">
        <v>8.7100000000000009</v>
      </c>
      <c r="C1390">
        <v>9</v>
      </c>
      <c r="D1390">
        <v>5</v>
      </c>
      <c r="E1390">
        <v>263.39</v>
      </c>
      <c r="F1390">
        <v>705</v>
      </c>
      <c r="G1390">
        <v>2641.09</v>
      </c>
    </row>
    <row r="1391" spans="1:7">
      <c r="A1391">
        <v>72</v>
      </c>
      <c r="B1391">
        <v>4.71</v>
      </c>
      <c r="C1391">
        <v>13</v>
      </c>
      <c r="D1391">
        <v>7</v>
      </c>
      <c r="E1391">
        <v>454.96</v>
      </c>
      <c r="F1391">
        <v>57</v>
      </c>
      <c r="G1391">
        <v>817.09</v>
      </c>
    </row>
    <row r="1392" spans="1:7">
      <c r="A1392">
        <v>352</v>
      </c>
      <c r="B1392">
        <v>2.61</v>
      </c>
      <c r="C1392">
        <v>11</v>
      </c>
      <c r="D1392">
        <v>10</v>
      </c>
      <c r="E1392">
        <v>404.14</v>
      </c>
      <c r="F1392">
        <v>526</v>
      </c>
      <c r="G1392">
        <v>1443.11</v>
      </c>
    </row>
    <row r="1393" spans="1:7">
      <c r="A1393">
        <v>395</v>
      </c>
      <c r="B1393">
        <v>8.0299999999999994</v>
      </c>
      <c r="C1393">
        <v>16</v>
      </c>
      <c r="D1393">
        <v>6</v>
      </c>
      <c r="E1393">
        <v>42.26</v>
      </c>
      <c r="F1393">
        <v>264</v>
      </c>
      <c r="G1393">
        <v>2849.1</v>
      </c>
    </row>
    <row r="1394" spans="1:7">
      <c r="A1394">
        <v>351</v>
      </c>
      <c r="B1394">
        <v>8.76</v>
      </c>
      <c r="C1394">
        <v>7</v>
      </c>
      <c r="D1394">
        <v>13</v>
      </c>
      <c r="E1394">
        <v>349.36</v>
      </c>
      <c r="F1394">
        <v>734</v>
      </c>
      <c r="G1394">
        <v>3318.6</v>
      </c>
    </row>
    <row r="1395" spans="1:7">
      <c r="A1395">
        <v>412</v>
      </c>
      <c r="B1395">
        <v>8.0500000000000007</v>
      </c>
      <c r="C1395">
        <v>14</v>
      </c>
      <c r="D1395">
        <v>5</v>
      </c>
      <c r="E1395">
        <v>290.23</v>
      </c>
      <c r="F1395">
        <v>784</v>
      </c>
      <c r="G1395">
        <v>3421.45</v>
      </c>
    </row>
    <row r="1396" spans="1:7">
      <c r="A1396">
        <v>445</v>
      </c>
      <c r="B1396">
        <v>3.57</v>
      </c>
      <c r="C1396">
        <v>7</v>
      </c>
      <c r="D1396">
        <v>9</v>
      </c>
      <c r="E1396">
        <v>454.66</v>
      </c>
      <c r="F1396">
        <v>601</v>
      </c>
      <c r="G1396">
        <v>2639.21</v>
      </c>
    </row>
    <row r="1397" spans="1:7">
      <c r="A1397">
        <v>267</v>
      </c>
      <c r="B1397">
        <v>8.15</v>
      </c>
      <c r="C1397">
        <v>17</v>
      </c>
      <c r="D1397">
        <v>14</v>
      </c>
      <c r="E1397">
        <v>70.02</v>
      </c>
      <c r="F1397">
        <v>546</v>
      </c>
      <c r="G1397">
        <v>2361.39</v>
      </c>
    </row>
    <row r="1398" spans="1:7">
      <c r="A1398">
        <v>190</v>
      </c>
      <c r="B1398">
        <v>8.27</v>
      </c>
      <c r="C1398">
        <v>10</v>
      </c>
      <c r="D1398">
        <v>10</v>
      </c>
      <c r="E1398">
        <v>271.68</v>
      </c>
      <c r="F1398">
        <v>743</v>
      </c>
      <c r="G1398">
        <v>1505.5</v>
      </c>
    </row>
    <row r="1399" spans="1:7">
      <c r="A1399">
        <v>153</v>
      </c>
      <c r="B1399">
        <v>7.44</v>
      </c>
      <c r="C1399">
        <v>17</v>
      </c>
      <c r="D1399">
        <v>5</v>
      </c>
      <c r="E1399">
        <v>440.94</v>
      </c>
      <c r="F1399">
        <v>552</v>
      </c>
      <c r="G1399">
        <v>1505.87</v>
      </c>
    </row>
    <row r="1400" spans="1:7">
      <c r="A1400">
        <v>495</v>
      </c>
      <c r="B1400">
        <v>8.25</v>
      </c>
      <c r="C1400">
        <v>9</v>
      </c>
      <c r="D1400">
        <v>4</v>
      </c>
      <c r="E1400">
        <v>210.91</v>
      </c>
      <c r="F1400">
        <v>831</v>
      </c>
      <c r="G1400">
        <v>3836.17</v>
      </c>
    </row>
    <row r="1401" spans="1:7">
      <c r="A1401">
        <v>259</v>
      </c>
      <c r="B1401">
        <v>8.84</v>
      </c>
      <c r="C1401">
        <v>12</v>
      </c>
      <c r="D1401">
        <v>9</v>
      </c>
      <c r="E1401">
        <v>246.18</v>
      </c>
      <c r="F1401">
        <v>748</v>
      </c>
      <c r="G1401">
        <v>2183.02</v>
      </c>
    </row>
    <row r="1402" spans="1:7">
      <c r="A1402">
        <v>160</v>
      </c>
      <c r="B1402">
        <v>7.1</v>
      </c>
      <c r="C1402">
        <v>13</v>
      </c>
      <c r="D1402">
        <v>6</v>
      </c>
      <c r="E1402">
        <v>44.53</v>
      </c>
      <c r="F1402">
        <v>294</v>
      </c>
      <c r="G1402">
        <v>815.52</v>
      </c>
    </row>
    <row r="1403" spans="1:7">
      <c r="A1403">
        <v>153</v>
      </c>
      <c r="B1403">
        <v>3.16</v>
      </c>
      <c r="C1403">
        <v>10</v>
      </c>
      <c r="D1403">
        <v>3</v>
      </c>
      <c r="E1403">
        <v>146.29</v>
      </c>
      <c r="F1403">
        <v>527</v>
      </c>
      <c r="G1403">
        <v>618.89</v>
      </c>
    </row>
    <row r="1404" spans="1:7">
      <c r="A1404">
        <v>365</v>
      </c>
      <c r="B1404">
        <v>6.16</v>
      </c>
      <c r="C1404">
        <v>15</v>
      </c>
      <c r="D1404">
        <v>11</v>
      </c>
      <c r="E1404">
        <v>169.01</v>
      </c>
      <c r="F1404">
        <v>358</v>
      </c>
      <c r="G1404">
        <v>2129.14</v>
      </c>
    </row>
    <row r="1405" spans="1:7">
      <c r="A1405">
        <v>220</v>
      </c>
      <c r="B1405">
        <v>3.08</v>
      </c>
      <c r="C1405">
        <v>10</v>
      </c>
      <c r="D1405">
        <v>10</v>
      </c>
      <c r="E1405">
        <v>473.11</v>
      </c>
      <c r="F1405">
        <v>280</v>
      </c>
      <c r="G1405">
        <v>1141.3499999999999</v>
      </c>
    </row>
    <row r="1406" spans="1:7">
      <c r="A1406">
        <v>405</v>
      </c>
      <c r="B1406">
        <v>5.56</v>
      </c>
      <c r="C1406">
        <v>7</v>
      </c>
      <c r="D1406">
        <v>4</v>
      </c>
      <c r="E1406">
        <v>148.51</v>
      </c>
      <c r="F1406">
        <v>432</v>
      </c>
      <c r="G1406">
        <v>2653.48</v>
      </c>
    </row>
    <row r="1407" spans="1:7">
      <c r="A1407">
        <v>373</v>
      </c>
      <c r="B1407">
        <v>5.55</v>
      </c>
      <c r="C1407">
        <v>13</v>
      </c>
      <c r="D1407">
        <v>13</v>
      </c>
      <c r="E1407">
        <v>235.83</v>
      </c>
      <c r="F1407">
        <v>204</v>
      </c>
      <c r="G1407">
        <v>2082.6999999999998</v>
      </c>
    </row>
    <row r="1408" spans="1:7">
      <c r="A1408">
        <v>182</v>
      </c>
      <c r="B1408">
        <v>3</v>
      </c>
      <c r="C1408">
        <v>7</v>
      </c>
      <c r="D1408">
        <v>3</v>
      </c>
      <c r="E1408">
        <v>338.94</v>
      </c>
      <c r="F1408">
        <v>224</v>
      </c>
      <c r="G1408">
        <v>911.18</v>
      </c>
    </row>
    <row r="1409" spans="1:7">
      <c r="A1409">
        <v>425</v>
      </c>
      <c r="B1409">
        <v>5.12</v>
      </c>
      <c r="C1409">
        <v>15</v>
      </c>
      <c r="D1409">
        <v>2</v>
      </c>
      <c r="E1409">
        <v>89.47</v>
      </c>
      <c r="F1409">
        <v>897</v>
      </c>
      <c r="G1409">
        <v>2240.9</v>
      </c>
    </row>
    <row r="1410" spans="1:7">
      <c r="A1410">
        <v>342</v>
      </c>
      <c r="B1410">
        <v>3.33</v>
      </c>
      <c r="C1410">
        <v>17</v>
      </c>
      <c r="D1410">
        <v>9</v>
      </c>
      <c r="E1410">
        <v>248.36</v>
      </c>
      <c r="F1410">
        <v>164</v>
      </c>
      <c r="G1410">
        <v>1308.21</v>
      </c>
    </row>
    <row r="1411" spans="1:7">
      <c r="A1411">
        <v>377</v>
      </c>
      <c r="B1411">
        <v>8.56</v>
      </c>
      <c r="C1411">
        <v>11</v>
      </c>
      <c r="D1411">
        <v>12</v>
      </c>
      <c r="E1411">
        <v>371.88</v>
      </c>
      <c r="F1411">
        <v>439</v>
      </c>
      <c r="G1411">
        <v>3229.09</v>
      </c>
    </row>
    <row r="1412" spans="1:7">
      <c r="A1412">
        <v>176</v>
      </c>
      <c r="B1412">
        <v>9.61</v>
      </c>
      <c r="C1412">
        <v>13</v>
      </c>
      <c r="D1412">
        <v>4</v>
      </c>
      <c r="E1412">
        <v>434.76</v>
      </c>
      <c r="F1412">
        <v>360</v>
      </c>
      <c r="G1412">
        <v>2122.7800000000002</v>
      </c>
    </row>
    <row r="1413" spans="1:7">
      <c r="A1413">
        <v>155</v>
      </c>
      <c r="B1413">
        <v>3.04</v>
      </c>
      <c r="C1413">
        <v>11</v>
      </c>
      <c r="D1413">
        <v>8</v>
      </c>
      <c r="E1413">
        <v>316.87</v>
      </c>
      <c r="F1413">
        <v>349</v>
      </c>
      <c r="G1413">
        <v>1301.1300000000001</v>
      </c>
    </row>
    <row r="1414" spans="1:7">
      <c r="A1414">
        <v>141</v>
      </c>
      <c r="B1414">
        <v>9.66</v>
      </c>
      <c r="C1414">
        <v>9</v>
      </c>
      <c r="D1414">
        <v>2</v>
      </c>
      <c r="E1414">
        <v>337.84</v>
      </c>
      <c r="F1414">
        <v>67</v>
      </c>
      <c r="G1414">
        <v>1636.33</v>
      </c>
    </row>
    <row r="1415" spans="1:7">
      <c r="A1415">
        <v>336</v>
      </c>
      <c r="B1415">
        <v>6.42</v>
      </c>
      <c r="C1415">
        <v>9</v>
      </c>
      <c r="D1415">
        <v>2</v>
      </c>
      <c r="E1415">
        <v>71.88</v>
      </c>
      <c r="F1415">
        <v>833</v>
      </c>
      <c r="G1415">
        <v>1866.87</v>
      </c>
    </row>
    <row r="1416" spans="1:7">
      <c r="A1416">
        <v>427</v>
      </c>
      <c r="B1416">
        <v>4.75</v>
      </c>
      <c r="C1416">
        <v>11</v>
      </c>
      <c r="D1416">
        <v>13</v>
      </c>
      <c r="E1416">
        <v>473.43</v>
      </c>
      <c r="F1416">
        <v>61</v>
      </c>
      <c r="G1416">
        <v>2619.62</v>
      </c>
    </row>
    <row r="1417" spans="1:7">
      <c r="A1417">
        <v>442</v>
      </c>
      <c r="B1417">
        <v>3.08</v>
      </c>
      <c r="C1417">
        <v>9</v>
      </c>
      <c r="D1417">
        <v>10</v>
      </c>
      <c r="E1417">
        <v>74.959999999999994</v>
      </c>
      <c r="F1417">
        <v>453</v>
      </c>
      <c r="G1417">
        <v>1276.48</v>
      </c>
    </row>
    <row r="1418" spans="1:7">
      <c r="A1418">
        <v>100</v>
      </c>
      <c r="B1418">
        <v>6.25</v>
      </c>
      <c r="C1418">
        <v>13</v>
      </c>
      <c r="D1418">
        <v>13</v>
      </c>
      <c r="E1418">
        <v>389.59</v>
      </c>
      <c r="F1418">
        <v>862</v>
      </c>
      <c r="G1418">
        <v>1694.68</v>
      </c>
    </row>
    <row r="1419" spans="1:7">
      <c r="A1419">
        <v>78</v>
      </c>
      <c r="B1419">
        <v>8.4600000000000009</v>
      </c>
      <c r="C1419">
        <v>14</v>
      </c>
      <c r="D1419">
        <v>9</v>
      </c>
      <c r="E1419">
        <v>139.76</v>
      </c>
      <c r="F1419">
        <v>753</v>
      </c>
      <c r="G1419">
        <v>646.15</v>
      </c>
    </row>
    <row r="1420" spans="1:7">
      <c r="A1420">
        <v>345</v>
      </c>
      <c r="B1420">
        <v>7.8</v>
      </c>
      <c r="C1420">
        <v>6</v>
      </c>
      <c r="D1420">
        <v>13</v>
      </c>
      <c r="E1420">
        <v>467.46</v>
      </c>
      <c r="F1420">
        <v>281</v>
      </c>
      <c r="G1420">
        <v>3469.84</v>
      </c>
    </row>
    <row r="1421" spans="1:7">
      <c r="A1421">
        <v>346</v>
      </c>
      <c r="B1421">
        <v>2.88</v>
      </c>
      <c r="C1421">
        <v>9</v>
      </c>
      <c r="D1421">
        <v>14</v>
      </c>
      <c r="E1421">
        <v>362.78</v>
      </c>
      <c r="F1421">
        <v>654</v>
      </c>
      <c r="G1421">
        <v>1673.68</v>
      </c>
    </row>
    <row r="1422" spans="1:7">
      <c r="A1422">
        <v>263</v>
      </c>
      <c r="B1422">
        <v>3.05</v>
      </c>
      <c r="C1422">
        <v>9</v>
      </c>
      <c r="D1422">
        <v>4</v>
      </c>
      <c r="E1422">
        <v>379.37</v>
      </c>
      <c r="F1422">
        <v>779</v>
      </c>
      <c r="G1422">
        <v>1214.72</v>
      </c>
    </row>
    <row r="1423" spans="1:7">
      <c r="A1423">
        <v>316</v>
      </c>
      <c r="B1423">
        <v>5.52</v>
      </c>
      <c r="C1423">
        <v>7</v>
      </c>
      <c r="D1423">
        <v>7</v>
      </c>
      <c r="E1423">
        <v>117.34</v>
      </c>
      <c r="F1423">
        <v>327</v>
      </c>
      <c r="G1423">
        <v>1745.19</v>
      </c>
    </row>
    <row r="1424" spans="1:7">
      <c r="A1424">
        <v>456</v>
      </c>
      <c r="B1424">
        <v>4.71</v>
      </c>
      <c r="C1424">
        <v>11</v>
      </c>
      <c r="D1424">
        <v>12</v>
      </c>
      <c r="E1424">
        <v>227.09</v>
      </c>
      <c r="F1424">
        <v>402</v>
      </c>
      <c r="G1424">
        <v>2067.64</v>
      </c>
    </row>
    <row r="1425" spans="1:7">
      <c r="A1425">
        <v>306</v>
      </c>
      <c r="B1425">
        <v>4.24</v>
      </c>
      <c r="C1425">
        <v>8</v>
      </c>
      <c r="D1425">
        <v>4</v>
      </c>
      <c r="E1425">
        <v>312.73</v>
      </c>
      <c r="F1425">
        <v>352</v>
      </c>
      <c r="G1425">
        <v>1529.1</v>
      </c>
    </row>
    <row r="1426" spans="1:7">
      <c r="A1426">
        <v>351</v>
      </c>
      <c r="B1426">
        <v>4.6100000000000003</v>
      </c>
      <c r="C1426">
        <v>12</v>
      </c>
      <c r="D1426">
        <v>14</v>
      </c>
      <c r="E1426">
        <v>387.29</v>
      </c>
      <c r="F1426">
        <v>590</v>
      </c>
      <c r="G1426">
        <v>1959.54</v>
      </c>
    </row>
    <row r="1427" spans="1:7">
      <c r="A1427">
        <v>150</v>
      </c>
      <c r="B1427">
        <v>8.5299999999999994</v>
      </c>
      <c r="C1427">
        <v>16</v>
      </c>
      <c r="D1427">
        <v>13</v>
      </c>
      <c r="E1427">
        <v>60.94</v>
      </c>
      <c r="F1427">
        <v>519</v>
      </c>
      <c r="G1427">
        <v>1274.53</v>
      </c>
    </row>
    <row r="1428" spans="1:7">
      <c r="A1428">
        <v>454</v>
      </c>
      <c r="B1428">
        <v>9.4700000000000006</v>
      </c>
      <c r="C1428">
        <v>16</v>
      </c>
      <c r="D1428">
        <v>5</v>
      </c>
      <c r="E1428">
        <v>481.56</v>
      </c>
      <c r="F1428">
        <v>862</v>
      </c>
      <c r="G1428">
        <v>4309.25</v>
      </c>
    </row>
    <row r="1429" spans="1:7">
      <c r="A1429">
        <v>395</v>
      </c>
      <c r="B1429">
        <v>5.54</v>
      </c>
      <c r="C1429">
        <v>10</v>
      </c>
      <c r="D1429">
        <v>2</v>
      </c>
      <c r="E1429">
        <v>446.21</v>
      </c>
      <c r="F1429">
        <v>126</v>
      </c>
      <c r="G1429">
        <v>2701.08</v>
      </c>
    </row>
    <row r="1430" spans="1:7">
      <c r="A1430">
        <v>159</v>
      </c>
      <c r="B1430">
        <v>9.3000000000000007</v>
      </c>
      <c r="C1430">
        <v>9</v>
      </c>
      <c r="D1430">
        <v>6</v>
      </c>
      <c r="E1430">
        <v>142.47</v>
      </c>
      <c r="F1430">
        <v>570</v>
      </c>
      <c r="G1430">
        <v>1515.36</v>
      </c>
    </row>
    <row r="1431" spans="1:7">
      <c r="A1431">
        <v>469</v>
      </c>
      <c r="B1431">
        <v>4.91</v>
      </c>
      <c r="C1431">
        <v>10</v>
      </c>
      <c r="D1431">
        <v>2</v>
      </c>
      <c r="E1431">
        <v>413.15</v>
      </c>
      <c r="F1431">
        <v>73</v>
      </c>
      <c r="G1431">
        <v>2771.86</v>
      </c>
    </row>
    <row r="1432" spans="1:7">
      <c r="A1432">
        <v>231</v>
      </c>
      <c r="B1432">
        <v>6.07</v>
      </c>
      <c r="C1432">
        <v>13</v>
      </c>
      <c r="D1432">
        <v>14</v>
      </c>
      <c r="E1432">
        <v>263.98</v>
      </c>
      <c r="F1432">
        <v>64</v>
      </c>
      <c r="G1432">
        <v>1767.38</v>
      </c>
    </row>
    <row r="1433" spans="1:7">
      <c r="A1433">
        <v>362</v>
      </c>
      <c r="B1433">
        <v>4.2</v>
      </c>
      <c r="C1433">
        <v>8</v>
      </c>
      <c r="D1433">
        <v>2</v>
      </c>
      <c r="E1433">
        <v>236.29</v>
      </c>
      <c r="F1433">
        <v>725</v>
      </c>
      <c r="G1433">
        <v>1677.61</v>
      </c>
    </row>
    <row r="1434" spans="1:7">
      <c r="A1434">
        <v>50</v>
      </c>
      <c r="B1434">
        <v>7.3</v>
      </c>
      <c r="C1434">
        <v>12</v>
      </c>
      <c r="D1434">
        <v>11</v>
      </c>
      <c r="E1434">
        <v>164.07</v>
      </c>
      <c r="F1434">
        <v>574</v>
      </c>
      <c r="G1434">
        <v>672.24</v>
      </c>
    </row>
    <row r="1435" spans="1:7">
      <c r="A1435">
        <v>368</v>
      </c>
      <c r="B1435">
        <v>9.84</v>
      </c>
      <c r="C1435">
        <v>11</v>
      </c>
      <c r="D1435">
        <v>12</v>
      </c>
      <c r="E1435">
        <v>294.67</v>
      </c>
      <c r="F1435">
        <v>396</v>
      </c>
      <c r="G1435">
        <v>3683.58</v>
      </c>
    </row>
    <row r="1436" spans="1:7">
      <c r="A1436">
        <v>487</v>
      </c>
      <c r="B1436">
        <v>7.03</v>
      </c>
      <c r="C1436">
        <v>17</v>
      </c>
      <c r="D1436">
        <v>12</v>
      </c>
      <c r="E1436">
        <v>367.65</v>
      </c>
      <c r="F1436">
        <v>221</v>
      </c>
      <c r="G1436">
        <v>3781.42</v>
      </c>
    </row>
    <row r="1437" spans="1:7">
      <c r="A1437">
        <v>104</v>
      </c>
      <c r="B1437">
        <v>5.18</v>
      </c>
      <c r="C1437">
        <v>6</v>
      </c>
      <c r="D1437">
        <v>8</v>
      </c>
      <c r="E1437">
        <v>211.36</v>
      </c>
      <c r="F1437">
        <v>918</v>
      </c>
      <c r="G1437">
        <v>865.11</v>
      </c>
    </row>
    <row r="1438" spans="1:7">
      <c r="A1438">
        <v>420</v>
      </c>
      <c r="B1438">
        <v>7.36</v>
      </c>
      <c r="C1438">
        <v>12</v>
      </c>
      <c r="D1438">
        <v>13</v>
      </c>
      <c r="E1438">
        <v>318.32</v>
      </c>
      <c r="F1438">
        <v>376</v>
      </c>
      <c r="G1438">
        <v>3295.77</v>
      </c>
    </row>
    <row r="1439" spans="1:7">
      <c r="A1439">
        <v>473</v>
      </c>
      <c r="B1439">
        <v>3.42</v>
      </c>
      <c r="C1439">
        <v>12</v>
      </c>
      <c r="D1439">
        <v>7</v>
      </c>
      <c r="E1439">
        <v>352.66</v>
      </c>
      <c r="F1439">
        <v>761</v>
      </c>
      <c r="G1439">
        <v>1964.39</v>
      </c>
    </row>
    <row r="1440" spans="1:7">
      <c r="A1440">
        <v>448</v>
      </c>
      <c r="B1440">
        <v>9.16</v>
      </c>
      <c r="C1440">
        <v>17</v>
      </c>
      <c r="D1440">
        <v>3</v>
      </c>
      <c r="E1440">
        <v>358.45</v>
      </c>
      <c r="F1440">
        <v>534</v>
      </c>
      <c r="G1440">
        <v>4490.1499999999996</v>
      </c>
    </row>
    <row r="1441" spans="1:7">
      <c r="A1441">
        <v>198</v>
      </c>
      <c r="B1441">
        <v>6.27</v>
      </c>
      <c r="C1441">
        <v>6</v>
      </c>
      <c r="D1441">
        <v>12</v>
      </c>
      <c r="E1441">
        <v>35.46</v>
      </c>
      <c r="F1441">
        <v>538</v>
      </c>
      <c r="G1441">
        <v>1251.54</v>
      </c>
    </row>
    <row r="1442" spans="1:7">
      <c r="A1442">
        <v>480</v>
      </c>
      <c r="B1442">
        <v>5.87</v>
      </c>
      <c r="C1442">
        <v>14</v>
      </c>
      <c r="D1442">
        <v>13</v>
      </c>
      <c r="E1442">
        <v>431.28</v>
      </c>
      <c r="F1442">
        <v>511</v>
      </c>
      <c r="G1442">
        <v>2918.47</v>
      </c>
    </row>
    <row r="1443" spans="1:7">
      <c r="A1443">
        <v>358</v>
      </c>
      <c r="B1443">
        <v>6.89</v>
      </c>
      <c r="C1443">
        <v>11</v>
      </c>
      <c r="D1443">
        <v>3</v>
      </c>
      <c r="E1443">
        <v>234.54</v>
      </c>
      <c r="F1443">
        <v>427</v>
      </c>
      <c r="G1443">
        <v>2477.38</v>
      </c>
    </row>
    <row r="1444" spans="1:7">
      <c r="A1444">
        <v>186</v>
      </c>
      <c r="B1444">
        <v>7.19</v>
      </c>
      <c r="C1444">
        <v>17</v>
      </c>
      <c r="D1444">
        <v>12</v>
      </c>
      <c r="E1444">
        <v>138.58000000000001</v>
      </c>
      <c r="F1444">
        <v>637</v>
      </c>
      <c r="G1444">
        <v>1365.76</v>
      </c>
    </row>
    <row r="1445" spans="1:7">
      <c r="A1445">
        <v>251</v>
      </c>
      <c r="B1445">
        <v>3.04</v>
      </c>
      <c r="C1445">
        <v>7</v>
      </c>
      <c r="D1445">
        <v>8</v>
      </c>
      <c r="E1445">
        <v>128.46</v>
      </c>
      <c r="F1445">
        <v>213</v>
      </c>
      <c r="G1445">
        <v>879.2</v>
      </c>
    </row>
    <row r="1446" spans="1:7">
      <c r="A1446">
        <v>485</v>
      </c>
      <c r="B1446">
        <v>7.62</v>
      </c>
      <c r="C1446">
        <v>10</v>
      </c>
      <c r="D1446">
        <v>2</v>
      </c>
      <c r="E1446">
        <v>246.68</v>
      </c>
      <c r="F1446">
        <v>421</v>
      </c>
      <c r="G1446">
        <v>3731.49</v>
      </c>
    </row>
    <row r="1447" spans="1:7">
      <c r="A1447">
        <v>362</v>
      </c>
      <c r="B1447">
        <v>4.3099999999999996</v>
      </c>
      <c r="C1447">
        <v>16</v>
      </c>
      <c r="D1447">
        <v>14</v>
      </c>
      <c r="E1447">
        <v>444.55</v>
      </c>
      <c r="F1447">
        <v>622</v>
      </c>
      <c r="G1447">
        <v>1882.18</v>
      </c>
    </row>
    <row r="1448" spans="1:7">
      <c r="A1448">
        <v>166</v>
      </c>
      <c r="B1448">
        <v>7.85</v>
      </c>
      <c r="C1448">
        <v>9</v>
      </c>
      <c r="D1448">
        <v>3</v>
      </c>
      <c r="E1448">
        <v>195.39</v>
      </c>
      <c r="F1448">
        <v>473</v>
      </c>
      <c r="G1448">
        <v>1452.28</v>
      </c>
    </row>
    <row r="1449" spans="1:7">
      <c r="A1449">
        <v>203</v>
      </c>
      <c r="B1449">
        <v>8.67</v>
      </c>
      <c r="C1449">
        <v>12</v>
      </c>
      <c r="D1449">
        <v>13</v>
      </c>
      <c r="E1449">
        <v>377.37</v>
      </c>
      <c r="F1449">
        <v>806</v>
      </c>
      <c r="G1449">
        <v>2087.2399999999998</v>
      </c>
    </row>
    <row r="1450" spans="1:7">
      <c r="A1450">
        <v>474</v>
      </c>
      <c r="B1450">
        <v>8.5299999999999994</v>
      </c>
      <c r="C1450">
        <v>13</v>
      </c>
      <c r="D1450">
        <v>9</v>
      </c>
      <c r="E1450">
        <v>57.44</v>
      </c>
      <c r="F1450">
        <v>526</v>
      </c>
      <c r="G1450">
        <v>3942.01</v>
      </c>
    </row>
    <row r="1451" spans="1:7">
      <c r="A1451">
        <v>340</v>
      </c>
      <c r="B1451">
        <v>6.64</v>
      </c>
      <c r="C1451">
        <v>16</v>
      </c>
      <c r="D1451">
        <v>7</v>
      </c>
      <c r="E1451">
        <v>243.27</v>
      </c>
      <c r="F1451">
        <v>431</v>
      </c>
      <c r="G1451">
        <v>2197.73</v>
      </c>
    </row>
    <row r="1452" spans="1:7">
      <c r="A1452">
        <v>112</v>
      </c>
      <c r="B1452">
        <v>6.4</v>
      </c>
      <c r="C1452">
        <v>16</v>
      </c>
      <c r="D1452">
        <v>3</v>
      </c>
      <c r="E1452">
        <v>495.93</v>
      </c>
      <c r="F1452">
        <v>204</v>
      </c>
      <c r="G1452">
        <v>1385.54</v>
      </c>
    </row>
    <row r="1453" spans="1:7">
      <c r="A1453">
        <v>293</v>
      </c>
      <c r="B1453">
        <v>3.57</v>
      </c>
      <c r="C1453">
        <v>6</v>
      </c>
      <c r="D1453">
        <v>8</v>
      </c>
      <c r="E1453">
        <v>387.51</v>
      </c>
      <c r="F1453">
        <v>306</v>
      </c>
      <c r="G1453">
        <v>1385.6</v>
      </c>
    </row>
    <row r="1454" spans="1:7">
      <c r="A1454">
        <v>74</v>
      </c>
      <c r="B1454">
        <v>8.32</v>
      </c>
      <c r="C1454">
        <v>10</v>
      </c>
      <c r="D1454">
        <v>5</v>
      </c>
      <c r="E1454">
        <v>113.16</v>
      </c>
      <c r="F1454">
        <v>805</v>
      </c>
      <c r="G1454">
        <v>1096.45</v>
      </c>
    </row>
    <row r="1455" spans="1:7">
      <c r="A1455">
        <v>139</v>
      </c>
      <c r="B1455">
        <v>4.54</v>
      </c>
      <c r="C1455">
        <v>8</v>
      </c>
      <c r="D1455">
        <v>3</v>
      </c>
      <c r="E1455">
        <v>255.71</v>
      </c>
      <c r="F1455">
        <v>723</v>
      </c>
      <c r="G1455">
        <v>1202.8399999999999</v>
      </c>
    </row>
    <row r="1456" spans="1:7">
      <c r="A1456">
        <v>124</v>
      </c>
      <c r="B1456">
        <v>6.23</v>
      </c>
      <c r="C1456">
        <v>6</v>
      </c>
      <c r="D1456">
        <v>13</v>
      </c>
      <c r="E1456">
        <v>124.48</v>
      </c>
      <c r="F1456">
        <v>117</v>
      </c>
      <c r="G1456">
        <v>553.52</v>
      </c>
    </row>
    <row r="1457" spans="1:7">
      <c r="A1457">
        <v>343</v>
      </c>
      <c r="B1457">
        <v>4.63</v>
      </c>
      <c r="C1457">
        <v>17</v>
      </c>
      <c r="D1457">
        <v>7</v>
      </c>
      <c r="E1457">
        <v>210.68</v>
      </c>
      <c r="F1457">
        <v>393</v>
      </c>
      <c r="G1457">
        <v>1586.06</v>
      </c>
    </row>
    <row r="1458" spans="1:7">
      <c r="A1458">
        <v>435</v>
      </c>
      <c r="B1458">
        <v>3.5</v>
      </c>
      <c r="C1458">
        <v>8</v>
      </c>
      <c r="D1458">
        <v>12</v>
      </c>
      <c r="E1458">
        <v>392.24</v>
      </c>
      <c r="F1458">
        <v>326</v>
      </c>
      <c r="G1458">
        <v>2132.79</v>
      </c>
    </row>
    <row r="1459" spans="1:7">
      <c r="A1459">
        <v>440</v>
      </c>
      <c r="B1459">
        <v>7.22</v>
      </c>
      <c r="C1459">
        <v>11</v>
      </c>
      <c r="D1459">
        <v>10</v>
      </c>
      <c r="E1459">
        <v>387.9</v>
      </c>
      <c r="F1459">
        <v>722</v>
      </c>
      <c r="G1459">
        <v>3532.43</v>
      </c>
    </row>
    <row r="1460" spans="1:7">
      <c r="A1460">
        <v>259</v>
      </c>
      <c r="B1460">
        <v>2.91</v>
      </c>
      <c r="C1460">
        <v>12</v>
      </c>
      <c r="D1460">
        <v>12</v>
      </c>
      <c r="E1460">
        <v>121.77</v>
      </c>
      <c r="F1460">
        <v>440</v>
      </c>
      <c r="G1460">
        <v>946.16</v>
      </c>
    </row>
    <row r="1461" spans="1:7">
      <c r="A1461">
        <v>467</v>
      </c>
      <c r="B1461">
        <v>8.11</v>
      </c>
      <c r="C1461">
        <v>13</v>
      </c>
      <c r="D1461">
        <v>10</v>
      </c>
      <c r="E1461">
        <v>461.89</v>
      </c>
      <c r="F1461">
        <v>498</v>
      </c>
      <c r="G1461">
        <v>4139.6400000000003</v>
      </c>
    </row>
    <row r="1462" spans="1:7">
      <c r="A1462">
        <v>396</v>
      </c>
      <c r="B1462">
        <v>4.88</v>
      </c>
      <c r="C1462">
        <v>16</v>
      </c>
      <c r="D1462">
        <v>9</v>
      </c>
      <c r="E1462">
        <v>300.36</v>
      </c>
      <c r="F1462">
        <v>308</v>
      </c>
      <c r="G1462">
        <v>2380.0100000000002</v>
      </c>
    </row>
    <row r="1463" spans="1:7">
      <c r="A1463">
        <v>66</v>
      </c>
      <c r="B1463">
        <v>2.5</v>
      </c>
      <c r="C1463">
        <v>9</v>
      </c>
      <c r="D1463">
        <v>4</v>
      </c>
      <c r="E1463">
        <v>196.16</v>
      </c>
      <c r="F1463">
        <v>356</v>
      </c>
      <c r="G1463">
        <v>598.94000000000005</v>
      </c>
    </row>
    <row r="1464" spans="1:7">
      <c r="A1464">
        <v>177</v>
      </c>
      <c r="B1464">
        <v>6.33</v>
      </c>
      <c r="C1464">
        <v>8</v>
      </c>
      <c r="D1464">
        <v>4</v>
      </c>
      <c r="E1464">
        <v>255.95</v>
      </c>
      <c r="F1464">
        <v>896</v>
      </c>
      <c r="G1464">
        <v>1334.18</v>
      </c>
    </row>
    <row r="1465" spans="1:7">
      <c r="A1465">
        <v>476</v>
      </c>
      <c r="B1465">
        <v>2.85</v>
      </c>
      <c r="C1465">
        <v>10</v>
      </c>
      <c r="D1465">
        <v>3</v>
      </c>
      <c r="E1465">
        <v>306.48</v>
      </c>
      <c r="F1465">
        <v>144</v>
      </c>
      <c r="G1465">
        <v>1440.81</v>
      </c>
    </row>
    <row r="1466" spans="1:7">
      <c r="A1466">
        <v>492</v>
      </c>
      <c r="B1466">
        <v>4.57</v>
      </c>
      <c r="C1466">
        <v>14</v>
      </c>
      <c r="D1466">
        <v>6</v>
      </c>
      <c r="E1466">
        <v>284.35000000000002</v>
      </c>
      <c r="F1466">
        <v>999</v>
      </c>
      <c r="G1466">
        <v>2112.11</v>
      </c>
    </row>
    <row r="1467" spans="1:7">
      <c r="A1467">
        <v>413</v>
      </c>
      <c r="B1467">
        <v>7.8</v>
      </c>
      <c r="C1467">
        <v>11</v>
      </c>
      <c r="D1467">
        <v>13</v>
      </c>
      <c r="E1467">
        <v>248.34</v>
      </c>
      <c r="F1467">
        <v>513</v>
      </c>
      <c r="G1467">
        <v>3251.04</v>
      </c>
    </row>
    <row r="1468" spans="1:7">
      <c r="A1468">
        <v>300</v>
      </c>
      <c r="B1468">
        <v>2.97</v>
      </c>
      <c r="C1468">
        <v>14</v>
      </c>
      <c r="D1468">
        <v>5</v>
      </c>
      <c r="E1468">
        <v>257.42</v>
      </c>
      <c r="F1468">
        <v>295</v>
      </c>
      <c r="G1468">
        <v>820.05</v>
      </c>
    </row>
    <row r="1469" spans="1:7">
      <c r="A1469">
        <v>228</v>
      </c>
      <c r="B1469">
        <v>8.8000000000000007</v>
      </c>
      <c r="C1469">
        <v>11</v>
      </c>
      <c r="D1469">
        <v>8</v>
      </c>
      <c r="E1469">
        <v>96.44</v>
      </c>
      <c r="F1469">
        <v>782</v>
      </c>
      <c r="G1469">
        <v>2000.62</v>
      </c>
    </row>
    <row r="1470" spans="1:7">
      <c r="A1470">
        <v>231</v>
      </c>
      <c r="B1470">
        <v>2.5299999999999998</v>
      </c>
      <c r="C1470">
        <v>7</v>
      </c>
      <c r="D1470">
        <v>5</v>
      </c>
      <c r="E1470">
        <v>408.24</v>
      </c>
      <c r="F1470">
        <v>684</v>
      </c>
      <c r="G1470">
        <v>1076.74</v>
      </c>
    </row>
    <row r="1471" spans="1:7">
      <c r="A1471">
        <v>201</v>
      </c>
      <c r="B1471">
        <v>4.3499999999999996</v>
      </c>
      <c r="C1471">
        <v>10</v>
      </c>
      <c r="D1471">
        <v>10</v>
      </c>
      <c r="E1471">
        <v>275.45999999999998</v>
      </c>
      <c r="F1471">
        <v>236</v>
      </c>
      <c r="G1471">
        <v>1588.89</v>
      </c>
    </row>
    <row r="1472" spans="1:7">
      <c r="A1472">
        <v>74</v>
      </c>
      <c r="B1472">
        <v>8.06</v>
      </c>
      <c r="C1472">
        <v>17</v>
      </c>
      <c r="D1472">
        <v>13</v>
      </c>
      <c r="E1472">
        <v>74.23</v>
      </c>
      <c r="F1472">
        <v>823</v>
      </c>
      <c r="G1472">
        <v>716.77</v>
      </c>
    </row>
    <row r="1473" spans="1:7">
      <c r="A1473">
        <v>229</v>
      </c>
      <c r="B1473">
        <v>4.87</v>
      </c>
      <c r="C1473">
        <v>16</v>
      </c>
      <c r="D1473">
        <v>13</v>
      </c>
      <c r="E1473">
        <v>385.42</v>
      </c>
      <c r="F1473">
        <v>974</v>
      </c>
      <c r="G1473">
        <v>1575.99</v>
      </c>
    </row>
    <row r="1474" spans="1:7">
      <c r="A1474">
        <v>247</v>
      </c>
      <c r="B1474">
        <v>3.26</v>
      </c>
      <c r="C1474">
        <v>14</v>
      </c>
      <c r="D1474">
        <v>3</v>
      </c>
      <c r="E1474">
        <v>466.9</v>
      </c>
      <c r="F1474">
        <v>834</v>
      </c>
      <c r="G1474">
        <v>1101.81</v>
      </c>
    </row>
    <row r="1475" spans="1:7">
      <c r="A1475">
        <v>393</v>
      </c>
      <c r="B1475">
        <v>5.2</v>
      </c>
      <c r="C1475">
        <v>13</v>
      </c>
      <c r="D1475">
        <v>12</v>
      </c>
      <c r="E1475">
        <v>474.18</v>
      </c>
      <c r="F1475">
        <v>422</v>
      </c>
      <c r="G1475">
        <v>2298.0500000000002</v>
      </c>
    </row>
    <row r="1476" spans="1:7">
      <c r="A1476">
        <v>210</v>
      </c>
      <c r="B1476">
        <v>4.53</v>
      </c>
      <c r="C1476">
        <v>12</v>
      </c>
      <c r="D1476">
        <v>7</v>
      </c>
      <c r="E1476">
        <v>190.82</v>
      </c>
      <c r="F1476">
        <v>621</v>
      </c>
      <c r="G1476">
        <v>1278.67</v>
      </c>
    </row>
    <row r="1477" spans="1:7">
      <c r="A1477">
        <v>226</v>
      </c>
      <c r="B1477">
        <v>8.82</v>
      </c>
      <c r="C1477">
        <v>6</v>
      </c>
      <c r="D1477">
        <v>8</v>
      </c>
      <c r="E1477">
        <v>76.400000000000006</v>
      </c>
      <c r="F1477">
        <v>455</v>
      </c>
      <c r="G1477">
        <v>1845.97</v>
      </c>
    </row>
    <row r="1478" spans="1:7">
      <c r="A1478">
        <v>334</v>
      </c>
      <c r="B1478">
        <v>4.8499999999999996</v>
      </c>
      <c r="C1478">
        <v>9</v>
      </c>
      <c r="D1478">
        <v>5</v>
      </c>
      <c r="E1478">
        <v>264.02</v>
      </c>
      <c r="F1478">
        <v>457</v>
      </c>
      <c r="G1478">
        <v>2361.02</v>
      </c>
    </row>
    <row r="1479" spans="1:7">
      <c r="A1479">
        <v>112</v>
      </c>
      <c r="B1479">
        <v>8.42</v>
      </c>
      <c r="C1479">
        <v>17</v>
      </c>
      <c r="D1479">
        <v>14</v>
      </c>
      <c r="E1479">
        <v>65.180000000000007</v>
      </c>
      <c r="F1479">
        <v>174</v>
      </c>
      <c r="G1479">
        <v>929.9</v>
      </c>
    </row>
    <row r="1480" spans="1:7">
      <c r="A1480">
        <v>199</v>
      </c>
      <c r="B1480">
        <v>9.19</v>
      </c>
      <c r="C1480">
        <v>12</v>
      </c>
      <c r="D1480">
        <v>7</v>
      </c>
      <c r="E1480">
        <v>467.65</v>
      </c>
      <c r="F1480">
        <v>386</v>
      </c>
      <c r="G1480">
        <v>2381.19</v>
      </c>
    </row>
    <row r="1481" spans="1:7">
      <c r="A1481">
        <v>203</v>
      </c>
      <c r="B1481">
        <v>5.75</v>
      </c>
      <c r="C1481">
        <v>16</v>
      </c>
      <c r="D1481">
        <v>8</v>
      </c>
      <c r="E1481">
        <v>99.95</v>
      </c>
      <c r="F1481">
        <v>390</v>
      </c>
      <c r="G1481">
        <v>937.07</v>
      </c>
    </row>
    <row r="1482" spans="1:7">
      <c r="A1482">
        <v>205</v>
      </c>
      <c r="B1482">
        <v>9.32</v>
      </c>
      <c r="C1482">
        <v>12</v>
      </c>
      <c r="D1482">
        <v>5</v>
      </c>
      <c r="E1482">
        <v>133.86000000000001</v>
      </c>
      <c r="F1482">
        <v>612</v>
      </c>
      <c r="G1482">
        <v>2109.8200000000002</v>
      </c>
    </row>
    <row r="1483" spans="1:7">
      <c r="A1483">
        <v>419</v>
      </c>
      <c r="B1483">
        <v>5.33</v>
      </c>
      <c r="C1483">
        <v>11</v>
      </c>
      <c r="D1483">
        <v>9</v>
      </c>
      <c r="E1483">
        <v>209.25</v>
      </c>
      <c r="F1483">
        <v>227</v>
      </c>
      <c r="G1483">
        <v>2138.67</v>
      </c>
    </row>
    <row r="1484" spans="1:7">
      <c r="A1484">
        <v>98</v>
      </c>
      <c r="B1484">
        <v>9.73</v>
      </c>
      <c r="C1484">
        <v>13</v>
      </c>
      <c r="D1484">
        <v>10</v>
      </c>
      <c r="E1484">
        <v>197.75</v>
      </c>
      <c r="F1484">
        <v>700</v>
      </c>
      <c r="G1484">
        <v>1259.69</v>
      </c>
    </row>
    <row r="1485" spans="1:7">
      <c r="A1485">
        <v>386</v>
      </c>
      <c r="B1485">
        <v>3.17</v>
      </c>
      <c r="C1485">
        <v>16</v>
      </c>
      <c r="D1485">
        <v>2</v>
      </c>
      <c r="E1485">
        <v>399.38</v>
      </c>
      <c r="F1485">
        <v>888</v>
      </c>
      <c r="G1485">
        <v>1862.69</v>
      </c>
    </row>
    <row r="1486" spans="1:7">
      <c r="A1486">
        <v>133</v>
      </c>
      <c r="B1486">
        <v>7.65</v>
      </c>
      <c r="C1486">
        <v>11</v>
      </c>
      <c r="D1486">
        <v>8</v>
      </c>
      <c r="E1486">
        <v>233.6</v>
      </c>
      <c r="F1486">
        <v>219</v>
      </c>
      <c r="G1486">
        <v>1285.1400000000001</v>
      </c>
    </row>
    <row r="1487" spans="1:7">
      <c r="A1487">
        <v>410</v>
      </c>
      <c r="B1487">
        <v>6.2</v>
      </c>
      <c r="C1487">
        <v>15</v>
      </c>
      <c r="D1487">
        <v>10</v>
      </c>
      <c r="E1487">
        <v>93.68</v>
      </c>
      <c r="F1487">
        <v>88</v>
      </c>
      <c r="G1487">
        <v>2779.71</v>
      </c>
    </row>
    <row r="1488" spans="1:7">
      <c r="A1488">
        <v>226</v>
      </c>
      <c r="B1488">
        <v>5.41</v>
      </c>
      <c r="C1488">
        <v>8</v>
      </c>
      <c r="D1488">
        <v>13</v>
      </c>
      <c r="E1488">
        <v>140.93</v>
      </c>
      <c r="F1488">
        <v>118</v>
      </c>
      <c r="G1488">
        <v>1189.6500000000001</v>
      </c>
    </row>
    <row r="1489" spans="1:7">
      <c r="A1489">
        <v>197</v>
      </c>
      <c r="B1489">
        <v>7.25</v>
      </c>
      <c r="C1489">
        <v>9</v>
      </c>
      <c r="D1489">
        <v>11</v>
      </c>
      <c r="E1489">
        <v>259.47000000000003</v>
      </c>
      <c r="F1489">
        <v>285</v>
      </c>
      <c r="G1489">
        <v>2009.74</v>
      </c>
    </row>
    <row r="1490" spans="1:7">
      <c r="A1490">
        <v>167</v>
      </c>
      <c r="B1490">
        <v>7.78</v>
      </c>
      <c r="C1490">
        <v>8</v>
      </c>
      <c r="D1490">
        <v>6</v>
      </c>
      <c r="E1490">
        <v>82.25</v>
      </c>
      <c r="F1490">
        <v>609</v>
      </c>
      <c r="G1490">
        <v>1038.52</v>
      </c>
    </row>
    <row r="1491" spans="1:7">
      <c r="A1491">
        <v>391</v>
      </c>
      <c r="B1491">
        <v>2.5299999999999998</v>
      </c>
      <c r="C1491">
        <v>6</v>
      </c>
      <c r="D1491">
        <v>13</v>
      </c>
      <c r="E1491">
        <v>309.70999999999998</v>
      </c>
      <c r="F1491">
        <v>430</v>
      </c>
      <c r="G1491">
        <v>1514.68</v>
      </c>
    </row>
    <row r="1492" spans="1:7">
      <c r="A1492">
        <v>112</v>
      </c>
      <c r="B1492">
        <v>3.75</v>
      </c>
      <c r="C1492">
        <v>15</v>
      </c>
      <c r="D1492">
        <v>3</v>
      </c>
      <c r="E1492">
        <v>287.22000000000003</v>
      </c>
      <c r="F1492">
        <v>106</v>
      </c>
      <c r="G1492">
        <v>780.35</v>
      </c>
    </row>
    <row r="1493" spans="1:7">
      <c r="A1493">
        <v>238</v>
      </c>
      <c r="B1493">
        <v>7.85</v>
      </c>
      <c r="C1493">
        <v>10</v>
      </c>
      <c r="D1493">
        <v>11</v>
      </c>
      <c r="E1493">
        <v>360.2</v>
      </c>
      <c r="F1493">
        <v>326</v>
      </c>
      <c r="G1493">
        <v>2080.14</v>
      </c>
    </row>
    <row r="1494" spans="1:7">
      <c r="A1494">
        <v>409</v>
      </c>
      <c r="B1494">
        <v>7.5</v>
      </c>
      <c r="C1494">
        <v>6</v>
      </c>
      <c r="D1494">
        <v>7</v>
      </c>
      <c r="E1494">
        <v>469.48</v>
      </c>
      <c r="F1494">
        <v>899</v>
      </c>
      <c r="G1494">
        <v>3132.71</v>
      </c>
    </row>
    <row r="1495" spans="1:7">
      <c r="A1495">
        <v>98</v>
      </c>
      <c r="B1495">
        <v>9.75</v>
      </c>
      <c r="C1495">
        <v>6</v>
      </c>
      <c r="D1495">
        <v>13</v>
      </c>
      <c r="E1495">
        <v>457</v>
      </c>
      <c r="F1495">
        <v>148</v>
      </c>
      <c r="G1495">
        <v>1493.32</v>
      </c>
    </row>
    <row r="1496" spans="1:7">
      <c r="A1496">
        <v>376</v>
      </c>
      <c r="B1496">
        <v>8.2100000000000009</v>
      </c>
      <c r="C1496">
        <v>7</v>
      </c>
      <c r="D1496">
        <v>13</v>
      </c>
      <c r="E1496">
        <v>473.58</v>
      </c>
      <c r="F1496">
        <v>965</v>
      </c>
      <c r="G1496">
        <v>3423.87</v>
      </c>
    </row>
    <row r="1497" spans="1:7">
      <c r="A1497">
        <v>306</v>
      </c>
      <c r="B1497">
        <v>9.6300000000000008</v>
      </c>
      <c r="C1497">
        <v>9</v>
      </c>
      <c r="D1497">
        <v>8</v>
      </c>
      <c r="E1497">
        <v>129.91</v>
      </c>
      <c r="F1497">
        <v>576</v>
      </c>
      <c r="G1497">
        <v>2881.55</v>
      </c>
    </row>
    <row r="1498" spans="1:7">
      <c r="A1498">
        <v>273</v>
      </c>
      <c r="B1498">
        <v>7.77</v>
      </c>
      <c r="C1498">
        <v>11</v>
      </c>
      <c r="D1498">
        <v>3</v>
      </c>
      <c r="E1498">
        <v>74.47</v>
      </c>
      <c r="F1498">
        <v>374</v>
      </c>
      <c r="G1498">
        <v>2165.7600000000002</v>
      </c>
    </row>
    <row r="1499" spans="1:7">
      <c r="A1499">
        <v>190</v>
      </c>
      <c r="B1499">
        <v>4.74</v>
      </c>
      <c r="C1499">
        <v>13</v>
      </c>
      <c r="D1499">
        <v>3</v>
      </c>
      <c r="E1499">
        <v>158.12</v>
      </c>
      <c r="F1499">
        <v>510</v>
      </c>
      <c r="G1499">
        <v>886.03</v>
      </c>
    </row>
    <row r="1500" spans="1:7">
      <c r="A1500">
        <v>264</v>
      </c>
      <c r="B1500">
        <v>3.29</v>
      </c>
      <c r="C1500">
        <v>8</v>
      </c>
      <c r="D1500">
        <v>11</v>
      </c>
      <c r="E1500">
        <v>448.59</v>
      </c>
      <c r="F1500">
        <v>228</v>
      </c>
      <c r="G1500">
        <v>1806.24</v>
      </c>
    </row>
    <row r="1501" spans="1:7">
      <c r="A1501">
        <v>484</v>
      </c>
      <c r="B1501">
        <v>8.36</v>
      </c>
      <c r="C1501">
        <v>6</v>
      </c>
      <c r="D1501">
        <v>13</v>
      </c>
      <c r="E1501">
        <v>486.31</v>
      </c>
      <c r="F1501">
        <v>893</v>
      </c>
      <c r="G1501">
        <v>4263.37</v>
      </c>
    </row>
    <row r="1502" spans="1:7">
      <c r="A1502">
        <v>428</v>
      </c>
      <c r="B1502">
        <v>7.33</v>
      </c>
      <c r="C1502">
        <v>8</v>
      </c>
      <c r="D1502">
        <v>11</v>
      </c>
      <c r="E1502">
        <v>431.07</v>
      </c>
      <c r="F1502">
        <v>623</v>
      </c>
      <c r="G1502">
        <v>3590.56</v>
      </c>
    </row>
    <row r="1503" spans="1:7">
      <c r="A1503">
        <v>489</v>
      </c>
      <c r="B1503">
        <v>2.86</v>
      </c>
      <c r="C1503">
        <v>17</v>
      </c>
      <c r="D1503">
        <v>2</v>
      </c>
      <c r="E1503">
        <v>63.91</v>
      </c>
      <c r="F1503">
        <v>168</v>
      </c>
      <c r="G1503">
        <v>1372.58</v>
      </c>
    </row>
    <row r="1504" spans="1:7">
      <c r="A1504">
        <v>260</v>
      </c>
      <c r="B1504">
        <v>5.2</v>
      </c>
      <c r="C1504">
        <v>8</v>
      </c>
      <c r="D1504">
        <v>5</v>
      </c>
      <c r="E1504">
        <v>474.24</v>
      </c>
      <c r="F1504">
        <v>518</v>
      </c>
      <c r="G1504">
        <v>1888.42</v>
      </c>
    </row>
    <row r="1505" spans="1:7">
      <c r="A1505">
        <v>367</v>
      </c>
      <c r="B1505">
        <v>9.68</v>
      </c>
      <c r="C1505">
        <v>10</v>
      </c>
      <c r="D1505">
        <v>8</v>
      </c>
      <c r="E1505">
        <v>217.45</v>
      </c>
      <c r="F1505">
        <v>598</v>
      </c>
      <c r="G1505">
        <v>3531.49</v>
      </c>
    </row>
    <row r="1506" spans="1:7">
      <c r="A1506">
        <v>81</v>
      </c>
      <c r="B1506">
        <v>6.25</v>
      </c>
      <c r="C1506">
        <v>16</v>
      </c>
      <c r="D1506">
        <v>10</v>
      </c>
      <c r="E1506">
        <v>14.56</v>
      </c>
      <c r="F1506">
        <v>695</v>
      </c>
      <c r="G1506">
        <v>289.41000000000003</v>
      </c>
    </row>
    <row r="1507" spans="1:7">
      <c r="A1507">
        <v>207</v>
      </c>
      <c r="B1507">
        <v>5.75</v>
      </c>
      <c r="C1507">
        <v>17</v>
      </c>
      <c r="D1507">
        <v>4</v>
      </c>
      <c r="E1507">
        <v>226.77</v>
      </c>
      <c r="F1507">
        <v>504</v>
      </c>
      <c r="G1507">
        <v>1333.87</v>
      </c>
    </row>
    <row r="1508" spans="1:7">
      <c r="A1508">
        <v>334</v>
      </c>
      <c r="B1508">
        <v>5.93</v>
      </c>
      <c r="C1508">
        <v>17</v>
      </c>
      <c r="D1508">
        <v>13</v>
      </c>
      <c r="E1508">
        <v>32.57</v>
      </c>
      <c r="F1508">
        <v>75</v>
      </c>
      <c r="G1508">
        <v>1563.46</v>
      </c>
    </row>
    <row r="1509" spans="1:7">
      <c r="A1509">
        <v>354</v>
      </c>
      <c r="B1509">
        <v>4.07</v>
      </c>
      <c r="C1509">
        <v>9</v>
      </c>
      <c r="D1509">
        <v>12</v>
      </c>
      <c r="E1509">
        <v>276.5</v>
      </c>
      <c r="F1509">
        <v>539</v>
      </c>
      <c r="G1509">
        <v>1601.6</v>
      </c>
    </row>
    <row r="1510" spans="1:7">
      <c r="A1510">
        <v>478</v>
      </c>
      <c r="B1510">
        <v>5.27</v>
      </c>
      <c r="C1510">
        <v>9</v>
      </c>
      <c r="D1510">
        <v>8</v>
      </c>
      <c r="E1510">
        <v>175.89</v>
      </c>
      <c r="F1510">
        <v>57</v>
      </c>
      <c r="G1510">
        <v>2437.66</v>
      </c>
    </row>
    <row r="1511" spans="1:7">
      <c r="A1511">
        <v>335</v>
      </c>
      <c r="B1511">
        <v>5.27</v>
      </c>
      <c r="C1511">
        <v>14</v>
      </c>
      <c r="D1511">
        <v>8</v>
      </c>
      <c r="E1511">
        <v>241.98</v>
      </c>
      <c r="F1511">
        <v>565</v>
      </c>
      <c r="G1511">
        <v>2120.92</v>
      </c>
    </row>
    <row r="1512" spans="1:7">
      <c r="A1512">
        <v>193</v>
      </c>
      <c r="B1512">
        <v>2.89</v>
      </c>
      <c r="C1512">
        <v>12</v>
      </c>
      <c r="D1512">
        <v>8</v>
      </c>
      <c r="E1512">
        <v>310.45</v>
      </c>
      <c r="F1512">
        <v>582</v>
      </c>
      <c r="G1512">
        <v>901.28</v>
      </c>
    </row>
    <row r="1513" spans="1:7">
      <c r="A1513">
        <v>473</v>
      </c>
      <c r="B1513">
        <v>8.26</v>
      </c>
      <c r="C1513">
        <v>9</v>
      </c>
      <c r="D1513">
        <v>3</v>
      </c>
      <c r="E1513">
        <v>435.71</v>
      </c>
      <c r="F1513">
        <v>976</v>
      </c>
      <c r="G1513">
        <v>4080.23</v>
      </c>
    </row>
    <row r="1514" spans="1:7">
      <c r="A1514">
        <v>68</v>
      </c>
      <c r="B1514">
        <v>5.62</v>
      </c>
      <c r="C1514">
        <v>8</v>
      </c>
      <c r="D1514">
        <v>7</v>
      </c>
      <c r="E1514">
        <v>334.33</v>
      </c>
      <c r="F1514">
        <v>198</v>
      </c>
      <c r="G1514">
        <v>889.45</v>
      </c>
    </row>
    <row r="1515" spans="1:7">
      <c r="A1515">
        <v>67</v>
      </c>
      <c r="B1515">
        <v>8.67</v>
      </c>
      <c r="C1515">
        <v>11</v>
      </c>
      <c r="D1515">
        <v>3</v>
      </c>
      <c r="E1515">
        <v>222.68</v>
      </c>
      <c r="F1515">
        <v>537</v>
      </c>
      <c r="G1515">
        <v>892.99</v>
      </c>
    </row>
    <row r="1516" spans="1:7">
      <c r="A1516">
        <v>306</v>
      </c>
      <c r="B1516">
        <v>8.8800000000000008</v>
      </c>
      <c r="C1516">
        <v>8</v>
      </c>
      <c r="D1516">
        <v>7</v>
      </c>
      <c r="E1516">
        <v>411.52</v>
      </c>
      <c r="F1516">
        <v>74</v>
      </c>
      <c r="G1516">
        <v>2944.62</v>
      </c>
    </row>
    <row r="1517" spans="1:7">
      <c r="A1517">
        <v>127</v>
      </c>
      <c r="B1517">
        <v>4.09</v>
      </c>
      <c r="C1517">
        <v>11</v>
      </c>
      <c r="D1517">
        <v>14</v>
      </c>
      <c r="E1517">
        <v>453.74</v>
      </c>
      <c r="F1517">
        <v>704</v>
      </c>
      <c r="G1517">
        <v>1226.94</v>
      </c>
    </row>
    <row r="1518" spans="1:7">
      <c r="A1518">
        <v>420</v>
      </c>
      <c r="B1518">
        <v>7.43</v>
      </c>
      <c r="C1518">
        <v>16</v>
      </c>
      <c r="D1518">
        <v>11</v>
      </c>
      <c r="E1518">
        <v>68.680000000000007</v>
      </c>
      <c r="F1518">
        <v>806</v>
      </c>
      <c r="G1518">
        <v>2875.83</v>
      </c>
    </row>
    <row r="1519" spans="1:7">
      <c r="A1519">
        <v>224</v>
      </c>
      <c r="B1519">
        <v>6.04</v>
      </c>
      <c r="C1519">
        <v>16</v>
      </c>
      <c r="D1519">
        <v>4</v>
      </c>
      <c r="E1519">
        <v>270.64999999999998</v>
      </c>
      <c r="F1519">
        <v>980</v>
      </c>
      <c r="G1519">
        <v>1505.11</v>
      </c>
    </row>
    <row r="1520" spans="1:7">
      <c r="A1520">
        <v>243</v>
      </c>
      <c r="B1520">
        <v>9.1</v>
      </c>
      <c r="C1520">
        <v>17</v>
      </c>
      <c r="D1520">
        <v>3</v>
      </c>
      <c r="E1520">
        <v>149.41</v>
      </c>
      <c r="F1520">
        <v>994</v>
      </c>
      <c r="G1520">
        <v>2115.19</v>
      </c>
    </row>
    <row r="1521" spans="1:7">
      <c r="A1521">
        <v>162</v>
      </c>
      <c r="B1521">
        <v>4.12</v>
      </c>
      <c r="C1521">
        <v>14</v>
      </c>
      <c r="D1521">
        <v>13</v>
      </c>
      <c r="E1521">
        <v>33.06</v>
      </c>
      <c r="F1521">
        <v>604</v>
      </c>
      <c r="G1521">
        <v>840.16</v>
      </c>
    </row>
    <row r="1522" spans="1:7">
      <c r="A1522">
        <v>163</v>
      </c>
      <c r="B1522">
        <v>7.58</v>
      </c>
      <c r="C1522">
        <v>11</v>
      </c>
      <c r="D1522">
        <v>7</v>
      </c>
      <c r="E1522">
        <v>337.59</v>
      </c>
      <c r="F1522">
        <v>474</v>
      </c>
      <c r="G1522">
        <v>1525.29</v>
      </c>
    </row>
    <row r="1523" spans="1:7">
      <c r="A1523">
        <v>271</v>
      </c>
      <c r="B1523">
        <v>7.06</v>
      </c>
      <c r="C1523">
        <v>17</v>
      </c>
      <c r="D1523">
        <v>3</v>
      </c>
      <c r="E1523">
        <v>432.76</v>
      </c>
      <c r="F1523">
        <v>342</v>
      </c>
      <c r="G1523">
        <v>2423.3000000000002</v>
      </c>
    </row>
    <row r="1524" spans="1:7">
      <c r="A1524">
        <v>215</v>
      </c>
      <c r="B1524">
        <v>4.71</v>
      </c>
      <c r="C1524">
        <v>9</v>
      </c>
      <c r="D1524">
        <v>6</v>
      </c>
      <c r="E1524">
        <v>89.82</v>
      </c>
      <c r="F1524">
        <v>234</v>
      </c>
      <c r="G1524">
        <v>789.63</v>
      </c>
    </row>
    <row r="1525" spans="1:7">
      <c r="A1525">
        <v>484</v>
      </c>
      <c r="B1525">
        <v>3.52</v>
      </c>
      <c r="C1525">
        <v>10</v>
      </c>
      <c r="D1525">
        <v>3</v>
      </c>
      <c r="E1525">
        <v>408.08</v>
      </c>
      <c r="F1525">
        <v>603</v>
      </c>
      <c r="G1525">
        <v>2368.4899999999998</v>
      </c>
    </row>
    <row r="1526" spans="1:7">
      <c r="A1526">
        <v>368</v>
      </c>
      <c r="B1526">
        <v>7.39</v>
      </c>
      <c r="C1526">
        <v>11</v>
      </c>
      <c r="D1526">
        <v>4</v>
      </c>
      <c r="E1526">
        <v>428.16</v>
      </c>
      <c r="F1526">
        <v>480</v>
      </c>
      <c r="G1526">
        <v>2973.21</v>
      </c>
    </row>
    <row r="1527" spans="1:7">
      <c r="A1527">
        <v>181</v>
      </c>
      <c r="B1527">
        <v>8.0399999999999991</v>
      </c>
      <c r="C1527">
        <v>16</v>
      </c>
      <c r="D1527">
        <v>4</v>
      </c>
      <c r="E1527">
        <v>458.03</v>
      </c>
      <c r="F1527">
        <v>653</v>
      </c>
      <c r="G1527">
        <v>2076.8200000000002</v>
      </c>
    </row>
    <row r="1528" spans="1:7">
      <c r="A1528">
        <v>434</v>
      </c>
      <c r="B1528">
        <v>4.87</v>
      </c>
      <c r="C1528">
        <v>8</v>
      </c>
      <c r="D1528">
        <v>7</v>
      </c>
      <c r="E1528">
        <v>139.99</v>
      </c>
      <c r="F1528">
        <v>366</v>
      </c>
      <c r="G1528">
        <v>2061.89</v>
      </c>
    </row>
    <row r="1529" spans="1:7">
      <c r="A1529">
        <v>313</v>
      </c>
      <c r="B1529">
        <v>7.34</v>
      </c>
      <c r="C1529">
        <v>13</v>
      </c>
      <c r="D1529">
        <v>7</v>
      </c>
      <c r="E1529">
        <v>452.94</v>
      </c>
      <c r="F1529">
        <v>447</v>
      </c>
      <c r="G1529">
        <v>2824.85</v>
      </c>
    </row>
    <row r="1530" spans="1:7">
      <c r="A1530">
        <v>462</v>
      </c>
      <c r="B1530">
        <v>5.46</v>
      </c>
      <c r="C1530">
        <v>9</v>
      </c>
      <c r="D1530">
        <v>11</v>
      </c>
      <c r="E1530">
        <v>167.12</v>
      </c>
      <c r="F1530">
        <v>373</v>
      </c>
      <c r="G1530">
        <v>2609.64</v>
      </c>
    </row>
    <row r="1531" spans="1:7">
      <c r="A1531">
        <v>104</v>
      </c>
      <c r="B1531">
        <v>7.85</v>
      </c>
      <c r="C1531">
        <v>13</v>
      </c>
      <c r="D1531">
        <v>4</v>
      </c>
      <c r="E1531">
        <v>280.64999999999998</v>
      </c>
      <c r="F1531">
        <v>614</v>
      </c>
      <c r="G1531">
        <v>1126.8</v>
      </c>
    </row>
    <row r="1532" spans="1:7">
      <c r="A1532">
        <v>408</v>
      </c>
      <c r="B1532">
        <v>3.99</v>
      </c>
      <c r="C1532">
        <v>15</v>
      </c>
      <c r="D1532">
        <v>4</v>
      </c>
      <c r="E1532">
        <v>34.75</v>
      </c>
      <c r="F1532">
        <v>645</v>
      </c>
      <c r="G1532">
        <v>1144.06</v>
      </c>
    </row>
    <row r="1533" spans="1:7">
      <c r="A1533">
        <v>180</v>
      </c>
      <c r="B1533">
        <v>9.18</v>
      </c>
      <c r="C1533">
        <v>15</v>
      </c>
      <c r="D1533">
        <v>14</v>
      </c>
      <c r="E1533">
        <v>31.5</v>
      </c>
      <c r="F1533">
        <v>595</v>
      </c>
      <c r="G1533">
        <v>1752.61</v>
      </c>
    </row>
    <row r="1534" spans="1:7">
      <c r="A1534">
        <v>337</v>
      </c>
      <c r="B1534">
        <v>4.66</v>
      </c>
      <c r="C1534">
        <v>8</v>
      </c>
      <c r="D1534">
        <v>13</v>
      </c>
      <c r="E1534">
        <v>362.98</v>
      </c>
      <c r="F1534">
        <v>125</v>
      </c>
      <c r="G1534">
        <v>1929.87</v>
      </c>
    </row>
    <row r="1535" spans="1:7">
      <c r="A1535">
        <v>315</v>
      </c>
      <c r="B1535">
        <v>5.26</v>
      </c>
      <c r="C1535">
        <v>15</v>
      </c>
      <c r="D1535">
        <v>14</v>
      </c>
      <c r="E1535">
        <v>227.8</v>
      </c>
      <c r="F1535">
        <v>914</v>
      </c>
      <c r="G1535">
        <v>1906.51</v>
      </c>
    </row>
    <row r="1536" spans="1:7">
      <c r="A1536">
        <v>415</v>
      </c>
      <c r="B1536">
        <v>2.94</v>
      </c>
      <c r="C1536">
        <v>12</v>
      </c>
      <c r="D1536">
        <v>2</v>
      </c>
      <c r="E1536">
        <v>135.58000000000001</v>
      </c>
      <c r="F1536">
        <v>969</v>
      </c>
      <c r="G1536">
        <v>1439.8</v>
      </c>
    </row>
    <row r="1537" spans="1:7">
      <c r="A1537">
        <v>211</v>
      </c>
      <c r="B1537">
        <v>3.34</v>
      </c>
      <c r="C1537">
        <v>16</v>
      </c>
      <c r="D1537">
        <v>8</v>
      </c>
      <c r="E1537">
        <v>103.3</v>
      </c>
      <c r="F1537">
        <v>965</v>
      </c>
      <c r="G1537">
        <v>697.78</v>
      </c>
    </row>
    <row r="1538" spans="1:7">
      <c r="A1538">
        <v>429</v>
      </c>
      <c r="B1538">
        <v>6.37</v>
      </c>
      <c r="C1538">
        <v>17</v>
      </c>
      <c r="D1538">
        <v>14</v>
      </c>
      <c r="E1538">
        <v>338.28</v>
      </c>
      <c r="F1538">
        <v>758</v>
      </c>
      <c r="G1538">
        <v>3070.3</v>
      </c>
    </row>
    <row r="1539" spans="1:7">
      <c r="A1539">
        <v>136</v>
      </c>
      <c r="B1539">
        <v>4.51</v>
      </c>
      <c r="C1539">
        <v>14</v>
      </c>
      <c r="D1539">
        <v>9</v>
      </c>
      <c r="E1539">
        <v>10.199999999999999</v>
      </c>
      <c r="F1539">
        <v>535</v>
      </c>
      <c r="G1539">
        <v>417.8</v>
      </c>
    </row>
    <row r="1540" spans="1:7">
      <c r="A1540">
        <v>104</v>
      </c>
      <c r="B1540">
        <v>8.77</v>
      </c>
      <c r="C1540">
        <v>9</v>
      </c>
      <c r="D1540">
        <v>3</v>
      </c>
      <c r="E1540">
        <v>404.89</v>
      </c>
      <c r="F1540">
        <v>847</v>
      </c>
      <c r="G1540">
        <v>1505.72</v>
      </c>
    </row>
    <row r="1541" spans="1:7">
      <c r="A1541">
        <v>337</v>
      </c>
      <c r="B1541">
        <v>2.61</v>
      </c>
      <c r="C1541">
        <v>13</v>
      </c>
      <c r="D1541">
        <v>5</v>
      </c>
      <c r="E1541">
        <v>48.83</v>
      </c>
      <c r="F1541">
        <v>137</v>
      </c>
      <c r="G1541">
        <v>868.8</v>
      </c>
    </row>
    <row r="1542" spans="1:7">
      <c r="A1542">
        <v>227</v>
      </c>
      <c r="B1542">
        <v>5.34</v>
      </c>
      <c r="C1542">
        <v>8</v>
      </c>
      <c r="D1542">
        <v>11</v>
      </c>
      <c r="E1542">
        <v>103.83</v>
      </c>
      <c r="F1542">
        <v>796</v>
      </c>
      <c r="G1542">
        <v>1162.21</v>
      </c>
    </row>
    <row r="1543" spans="1:7">
      <c r="A1543">
        <v>440</v>
      </c>
      <c r="B1543">
        <v>5.03</v>
      </c>
      <c r="C1543">
        <v>12</v>
      </c>
      <c r="D1543">
        <v>8</v>
      </c>
      <c r="E1543">
        <v>199.26</v>
      </c>
      <c r="F1543">
        <v>281</v>
      </c>
      <c r="G1543">
        <v>2300.17</v>
      </c>
    </row>
    <row r="1544" spans="1:7">
      <c r="A1544">
        <v>398</v>
      </c>
      <c r="B1544">
        <v>2.64</v>
      </c>
      <c r="C1544">
        <v>8</v>
      </c>
      <c r="D1544">
        <v>9</v>
      </c>
      <c r="E1544">
        <v>247.58</v>
      </c>
      <c r="F1544">
        <v>56</v>
      </c>
      <c r="G1544">
        <v>1105.98</v>
      </c>
    </row>
    <row r="1545" spans="1:7">
      <c r="A1545">
        <v>57</v>
      </c>
      <c r="B1545">
        <v>3.43</v>
      </c>
      <c r="C1545">
        <v>17</v>
      </c>
      <c r="D1545">
        <v>2</v>
      </c>
      <c r="E1545">
        <v>183.95</v>
      </c>
      <c r="F1545">
        <v>853</v>
      </c>
      <c r="G1545">
        <v>513.69000000000005</v>
      </c>
    </row>
    <row r="1546" spans="1:7">
      <c r="A1546">
        <v>370</v>
      </c>
      <c r="B1546">
        <v>5.6</v>
      </c>
      <c r="C1546">
        <v>12</v>
      </c>
      <c r="D1546">
        <v>5</v>
      </c>
      <c r="E1546">
        <v>167.15</v>
      </c>
      <c r="F1546">
        <v>599</v>
      </c>
      <c r="G1546">
        <v>2198.09</v>
      </c>
    </row>
    <row r="1547" spans="1:7">
      <c r="A1547">
        <v>362</v>
      </c>
      <c r="B1547">
        <v>6.2</v>
      </c>
      <c r="C1547">
        <v>16</v>
      </c>
      <c r="D1547">
        <v>7</v>
      </c>
      <c r="E1547">
        <v>482.32</v>
      </c>
      <c r="F1547">
        <v>101</v>
      </c>
      <c r="G1547">
        <v>2812.57</v>
      </c>
    </row>
    <row r="1548" spans="1:7">
      <c r="A1548">
        <v>296</v>
      </c>
      <c r="B1548">
        <v>5.53</v>
      </c>
      <c r="C1548">
        <v>15</v>
      </c>
      <c r="D1548">
        <v>4</v>
      </c>
      <c r="E1548">
        <v>324.37</v>
      </c>
      <c r="F1548">
        <v>704</v>
      </c>
      <c r="G1548">
        <v>2260.1799999999998</v>
      </c>
    </row>
    <row r="1549" spans="1:7">
      <c r="A1549">
        <v>372</v>
      </c>
      <c r="B1549">
        <v>6.48</v>
      </c>
      <c r="C1549">
        <v>15</v>
      </c>
      <c r="D1549">
        <v>6</v>
      </c>
      <c r="E1549">
        <v>21.48</v>
      </c>
      <c r="F1549">
        <v>991</v>
      </c>
      <c r="G1549">
        <v>2182.73</v>
      </c>
    </row>
    <row r="1550" spans="1:7">
      <c r="A1550">
        <v>492</v>
      </c>
      <c r="B1550">
        <v>6.96</v>
      </c>
      <c r="C1550">
        <v>16</v>
      </c>
      <c r="D1550">
        <v>11</v>
      </c>
      <c r="E1550">
        <v>220.79</v>
      </c>
      <c r="F1550">
        <v>968</v>
      </c>
      <c r="G1550">
        <v>3407.85</v>
      </c>
    </row>
    <row r="1551" spans="1:7">
      <c r="A1551">
        <v>304</v>
      </c>
      <c r="B1551">
        <v>2.57</v>
      </c>
      <c r="C1551">
        <v>16</v>
      </c>
      <c r="D1551">
        <v>10</v>
      </c>
      <c r="E1551">
        <v>438.75</v>
      </c>
      <c r="F1551">
        <v>445</v>
      </c>
      <c r="G1551">
        <v>1127.22</v>
      </c>
    </row>
    <row r="1552" spans="1:7">
      <c r="A1552">
        <v>377</v>
      </c>
      <c r="B1552">
        <v>5.98</v>
      </c>
      <c r="C1552">
        <v>11</v>
      </c>
      <c r="D1552">
        <v>12</v>
      </c>
      <c r="E1552">
        <v>157.71</v>
      </c>
      <c r="F1552">
        <v>270</v>
      </c>
      <c r="G1552">
        <v>2580.0700000000002</v>
      </c>
    </row>
    <row r="1553" spans="1:7">
      <c r="A1553">
        <v>103</v>
      </c>
      <c r="B1553">
        <v>9.73</v>
      </c>
      <c r="C1553">
        <v>7</v>
      </c>
      <c r="D1553">
        <v>14</v>
      </c>
      <c r="E1553">
        <v>56.33</v>
      </c>
      <c r="F1553">
        <v>477</v>
      </c>
      <c r="G1553">
        <v>686.84</v>
      </c>
    </row>
    <row r="1554" spans="1:7">
      <c r="A1554">
        <v>298</v>
      </c>
      <c r="B1554">
        <v>6.39</v>
      </c>
      <c r="C1554">
        <v>16</v>
      </c>
      <c r="D1554">
        <v>4</v>
      </c>
      <c r="E1554">
        <v>381.61</v>
      </c>
      <c r="F1554">
        <v>801</v>
      </c>
      <c r="G1554">
        <v>2331.9299999999998</v>
      </c>
    </row>
    <row r="1555" spans="1:7">
      <c r="A1555">
        <v>288</v>
      </c>
      <c r="B1555">
        <v>7.58</v>
      </c>
      <c r="C1555">
        <v>8</v>
      </c>
      <c r="D1555">
        <v>6</v>
      </c>
      <c r="E1555">
        <v>306.95</v>
      </c>
      <c r="F1555">
        <v>192</v>
      </c>
      <c r="G1555">
        <v>2302.1999999999998</v>
      </c>
    </row>
    <row r="1556" spans="1:7">
      <c r="A1556">
        <v>278</v>
      </c>
      <c r="B1556">
        <v>4.84</v>
      </c>
      <c r="C1556">
        <v>11</v>
      </c>
      <c r="D1556">
        <v>9</v>
      </c>
      <c r="E1556">
        <v>289.45</v>
      </c>
      <c r="F1556">
        <v>910</v>
      </c>
      <c r="G1556">
        <v>1657.61</v>
      </c>
    </row>
    <row r="1557" spans="1:7">
      <c r="A1557">
        <v>116</v>
      </c>
      <c r="B1557">
        <v>8.3000000000000007</v>
      </c>
      <c r="C1557">
        <v>9</v>
      </c>
      <c r="D1557">
        <v>7</v>
      </c>
      <c r="E1557">
        <v>36.25</v>
      </c>
      <c r="F1557">
        <v>412</v>
      </c>
      <c r="G1557">
        <v>659.28</v>
      </c>
    </row>
    <row r="1558" spans="1:7">
      <c r="A1558">
        <v>100</v>
      </c>
      <c r="B1558">
        <v>8.3000000000000007</v>
      </c>
      <c r="C1558">
        <v>11</v>
      </c>
      <c r="D1558">
        <v>5</v>
      </c>
      <c r="E1558">
        <v>78.84</v>
      </c>
      <c r="F1558">
        <v>431</v>
      </c>
      <c r="G1558">
        <v>1043.5899999999999</v>
      </c>
    </row>
    <row r="1559" spans="1:7">
      <c r="A1559">
        <v>146</v>
      </c>
      <c r="B1559">
        <v>6.41</v>
      </c>
      <c r="C1559">
        <v>6</v>
      </c>
      <c r="D1559">
        <v>9</v>
      </c>
      <c r="E1559">
        <v>315.05</v>
      </c>
      <c r="F1559">
        <v>610</v>
      </c>
      <c r="G1559">
        <v>1123.81</v>
      </c>
    </row>
    <row r="1560" spans="1:7">
      <c r="A1560">
        <v>141</v>
      </c>
      <c r="B1560">
        <v>9.82</v>
      </c>
      <c r="C1560">
        <v>15</v>
      </c>
      <c r="D1560">
        <v>12</v>
      </c>
      <c r="E1560">
        <v>111.83</v>
      </c>
      <c r="F1560">
        <v>326</v>
      </c>
      <c r="G1560">
        <v>1647.15</v>
      </c>
    </row>
    <row r="1561" spans="1:7">
      <c r="A1561">
        <v>313</v>
      </c>
      <c r="B1561">
        <v>3.44</v>
      </c>
      <c r="C1561">
        <v>17</v>
      </c>
      <c r="D1561">
        <v>4</v>
      </c>
      <c r="E1561">
        <v>256.99</v>
      </c>
      <c r="F1561">
        <v>320</v>
      </c>
      <c r="G1561">
        <v>1169.01</v>
      </c>
    </row>
    <row r="1562" spans="1:7">
      <c r="A1562">
        <v>467</v>
      </c>
      <c r="B1562">
        <v>2.63</v>
      </c>
      <c r="C1562">
        <v>6</v>
      </c>
      <c r="D1562">
        <v>4</v>
      </c>
      <c r="E1562">
        <v>276.99</v>
      </c>
      <c r="F1562">
        <v>63</v>
      </c>
      <c r="G1562">
        <v>1715.92</v>
      </c>
    </row>
    <row r="1563" spans="1:7">
      <c r="A1563">
        <v>340</v>
      </c>
      <c r="B1563">
        <v>8.2799999999999994</v>
      </c>
      <c r="C1563">
        <v>8</v>
      </c>
      <c r="D1563">
        <v>5</v>
      </c>
      <c r="E1563">
        <v>148.91999999999999</v>
      </c>
      <c r="F1563">
        <v>347</v>
      </c>
      <c r="G1563">
        <v>2590.87</v>
      </c>
    </row>
    <row r="1564" spans="1:7">
      <c r="A1564">
        <v>145</v>
      </c>
      <c r="B1564">
        <v>8.5500000000000007</v>
      </c>
      <c r="C1564">
        <v>13</v>
      </c>
      <c r="D1564">
        <v>10</v>
      </c>
      <c r="E1564">
        <v>474.73</v>
      </c>
      <c r="F1564">
        <v>513</v>
      </c>
      <c r="G1564">
        <v>1704.95</v>
      </c>
    </row>
    <row r="1565" spans="1:7">
      <c r="A1565">
        <v>137</v>
      </c>
      <c r="B1565">
        <v>3.4</v>
      </c>
      <c r="C1565">
        <v>13</v>
      </c>
      <c r="D1565">
        <v>6</v>
      </c>
      <c r="E1565">
        <v>422.81</v>
      </c>
      <c r="F1565">
        <v>576</v>
      </c>
      <c r="G1565">
        <v>1053.07</v>
      </c>
    </row>
    <row r="1566" spans="1:7">
      <c r="A1566">
        <v>127</v>
      </c>
      <c r="B1566">
        <v>4.49</v>
      </c>
      <c r="C1566">
        <v>16</v>
      </c>
      <c r="D1566">
        <v>9</v>
      </c>
      <c r="E1566">
        <v>363.96</v>
      </c>
      <c r="F1566">
        <v>283</v>
      </c>
      <c r="G1566">
        <v>889.56</v>
      </c>
    </row>
    <row r="1567" spans="1:7">
      <c r="A1567">
        <v>337</v>
      </c>
      <c r="B1567">
        <v>2.63</v>
      </c>
      <c r="C1567">
        <v>9</v>
      </c>
      <c r="D1567">
        <v>7</v>
      </c>
      <c r="E1567">
        <v>48.22</v>
      </c>
      <c r="F1567">
        <v>624</v>
      </c>
      <c r="G1567">
        <v>694.53</v>
      </c>
    </row>
    <row r="1568" spans="1:7">
      <c r="A1568">
        <v>169</v>
      </c>
      <c r="B1568">
        <v>4.7</v>
      </c>
      <c r="C1568">
        <v>11</v>
      </c>
      <c r="D1568">
        <v>4</v>
      </c>
      <c r="E1568">
        <v>62</v>
      </c>
      <c r="F1568">
        <v>757</v>
      </c>
      <c r="G1568">
        <v>640.6</v>
      </c>
    </row>
    <row r="1569" spans="1:7">
      <c r="A1569">
        <v>351</v>
      </c>
      <c r="B1569">
        <v>8.3000000000000007</v>
      </c>
      <c r="C1569">
        <v>13</v>
      </c>
      <c r="D1569">
        <v>9</v>
      </c>
      <c r="E1569">
        <v>251.46</v>
      </c>
      <c r="F1569">
        <v>76</v>
      </c>
      <c r="G1569">
        <v>3062.93</v>
      </c>
    </row>
    <row r="1570" spans="1:7">
      <c r="A1570">
        <v>449</v>
      </c>
      <c r="B1570">
        <v>6.38</v>
      </c>
      <c r="C1570">
        <v>12</v>
      </c>
      <c r="D1570">
        <v>13</v>
      </c>
      <c r="E1570">
        <v>88.75</v>
      </c>
      <c r="F1570">
        <v>520</v>
      </c>
      <c r="G1570">
        <v>2711.19</v>
      </c>
    </row>
    <row r="1571" spans="1:7">
      <c r="A1571">
        <v>214</v>
      </c>
      <c r="B1571">
        <v>5.1100000000000003</v>
      </c>
      <c r="C1571">
        <v>16</v>
      </c>
      <c r="D1571">
        <v>10</v>
      </c>
      <c r="E1571">
        <v>489.35</v>
      </c>
      <c r="F1571">
        <v>142</v>
      </c>
      <c r="G1571">
        <v>1728.74</v>
      </c>
    </row>
    <row r="1572" spans="1:7">
      <c r="A1572">
        <v>231</v>
      </c>
      <c r="B1572">
        <v>5.29</v>
      </c>
      <c r="C1572">
        <v>12</v>
      </c>
      <c r="D1572">
        <v>9</v>
      </c>
      <c r="E1572">
        <v>87.67</v>
      </c>
      <c r="F1572">
        <v>666</v>
      </c>
      <c r="G1572">
        <v>1166.3699999999999</v>
      </c>
    </row>
    <row r="1573" spans="1:7">
      <c r="A1573">
        <v>447</v>
      </c>
      <c r="B1573">
        <v>2.5099999999999998</v>
      </c>
      <c r="C1573">
        <v>9</v>
      </c>
      <c r="D1573">
        <v>14</v>
      </c>
      <c r="E1573">
        <v>248.86</v>
      </c>
      <c r="F1573">
        <v>358</v>
      </c>
      <c r="G1573">
        <v>1492.8</v>
      </c>
    </row>
    <row r="1574" spans="1:7">
      <c r="A1574">
        <v>272</v>
      </c>
      <c r="B1574">
        <v>4.75</v>
      </c>
      <c r="C1574">
        <v>14</v>
      </c>
      <c r="D1574">
        <v>5</v>
      </c>
      <c r="E1574">
        <v>188.42</v>
      </c>
      <c r="F1574">
        <v>101</v>
      </c>
      <c r="G1574">
        <v>1655.44</v>
      </c>
    </row>
    <row r="1575" spans="1:7">
      <c r="A1575">
        <v>360</v>
      </c>
      <c r="B1575">
        <v>7.35</v>
      </c>
      <c r="C1575">
        <v>17</v>
      </c>
      <c r="D1575">
        <v>14</v>
      </c>
      <c r="E1575">
        <v>323.3</v>
      </c>
      <c r="F1575">
        <v>368</v>
      </c>
      <c r="G1575">
        <v>2981.47</v>
      </c>
    </row>
    <row r="1576" spans="1:7">
      <c r="A1576">
        <v>481</v>
      </c>
      <c r="B1576">
        <v>9.81</v>
      </c>
      <c r="C1576">
        <v>15</v>
      </c>
      <c r="D1576">
        <v>12</v>
      </c>
      <c r="E1576">
        <v>73.23</v>
      </c>
      <c r="F1576">
        <v>230</v>
      </c>
      <c r="G1576">
        <v>4314.8</v>
      </c>
    </row>
    <row r="1577" spans="1:7">
      <c r="A1577">
        <v>56</v>
      </c>
      <c r="B1577">
        <v>8.85</v>
      </c>
      <c r="C1577">
        <v>11</v>
      </c>
      <c r="D1577">
        <v>7</v>
      </c>
      <c r="E1577">
        <v>220.86</v>
      </c>
      <c r="F1577">
        <v>618</v>
      </c>
      <c r="G1577">
        <v>533.16999999999996</v>
      </c>
    </row>
    <row r="1578" spans="1:7">
      <c r="A1578">
        <v>379</v>
      </c>
      <c r="B1578">
        <v>2.68</v>
      </c>
      <c r="C1578">
        <v>17</v>
      </c>
      <c r="D1578">
        <v>2</v>
      </c>
      <c r="E1578">
        <v>144.61000000000001</v>
      </c>
      <c r="F1578">
        <v>169</v>
      </c>
      <c r="G1578">
        <v>735.65</v>
      </c>
    </row>
    <row r="1579" spans="1:7">
      <c r="A1579">
        <v>312</v>
      </c>
      <c r="B1579">
        <v>9.24</v>
      </c>
      <c r="C1579">
        <v>16</v>
      </c>
      <c r="D1579">
        <v>5</v>
      </c>
      <c r="E1579">
        <v>445</v>
      </c>
      <c r="F1579">
        <v>869</v>
      </c>
      <c r="G1579">
        <v>3249.12</v>
      </c>
    </row>
    <row r="1580" spans="1:7">
      <c r="A1580">
        <v>210</v>
      </c>
      <c r="B1580">
        <v>8.3699999999999992</v>
      </c>
      <c r="C1580">
        <v>8</v>
      </c>
      <c r="D1580">
        <v>9</v>
      </c>
      <c r="E1580">
        <v>29.89</v>
      </c>
      <c r="F1580">
        <v>924</v>
      </c>
      <c r="G1580">
        <v>1228.1300000000001</v>
      </c>
    </row>
    <row r="1581" spans="1:7">
      <c r="A1581">
        <v>200</v>
      </c>
      <c r="B1581">
        <v>8.35</v>
      </c>
      <c r="C1581">
        <v>10</v>
      </c>
      <c r="D1581">
        <v>2</v>
      </c>
      <c r="E1581">
        <v>457.73</v>
      </c>
      <c r="F1581">
        <v>92</v>
      </c>
      <c r="G1581">
        <v>2149.73</v>
      </c>
    </row>
    <row r="1582" spans="1:7">
      <c r="A1582">
        <v>134</v>
      </c>
      <c r="B1582">
        <v>5.93</v>
      </c>
      <c r="C1582">
        <v>10</v>
      </c>
      <c r="D1582">
        <v>4</v>
      </c>
      <c r="E1582">
        <v>418.17</v>
      </c>
      <c r="F1582">
        <v>696</v>
      </c>
      <c r="G1582">
        <v>1622.94</v>
      </c>
    </row>
    <row r="1583" spans="1:7">
      <c r="A1583">
        <v>196</v>
      </c>
      <c r="B1583">
        <v>5.49</v>
      </c>
      <c r="C1583">
        <v>10</v>
      </c>
      <c r="D1583">
        <v>2</v>
      </c>
      <c r="E1583">
        <v>155.81</v>
      </c>
      <c r="F1583">
        <v>934</v>
      </c>
      <c r="G1583">
        <v>971.46</v>
      </c>
    </row>
    <row r="1584" spans="1:7">
      <c r="A1584">
        <v>161</v>
      </c>
      <c r="B1584">
        <v>4.7699999999999996</v>
      </c>
      <c r="C1584">
        <v>13</v>
      </c>
      <c r="D1584">
        <v>10</v>
      </c>
      <c r="E1584">
        <v>396.75</v>
      </c>
      <c r="F1584">
        <v>987</v>
      </c>
      <c r="G1584">
        <v>1029.08</v>
      </c>
    </row>
    <row r="1585" spans="1:7">
      <c r="A1585">
        <v>430</v>
      </c>
      <c r="B1585">
        <v>2.99</v>
      </c>
      <c r="C1585">
        <v>14</v>
      </c>
      <c r="D1585">
        <v>3</v>
      </c>
      <c r="E1585">
        <v>25.29</v>
      </c>
      <c r="F1585">
        <v>309</v>
      </c>
      <c r="G1585">
        <v>1322.45</v>
      </c>
    </row>
    <row r="1586" spans="1:7">
      <c r="A1586">
        <v>452</v>
      </c>
      <c r="B1586">
        <v>4.21</v>
      </c>
      <c r="C1586">
        <v>14</v>
      </c>
      <c r="D1586">
        <v>10</v>
      </c>
      <c r="E1586">
        <v>483.76</v>
      </c>
      <c r="F1586">
        <v>246</v>
      </c>
      <c r="G1586">
        <v>1877.12</v>
      </c>
    </row>
    <row r="1587" spans="1:7">
      <c r="A1587">
        <v>85</v>
      </c>
      <c r="B1587">
        <v>4.3499999999999996</v>
      </c>
      <c r="C1587">
        <v>11</v>
      </c>
      <c r="D1587">
        <v>14</v>
      </c>
      <c r="E1587">
        <v>268.02999999999997</v>
      </c>
      <c r="F1587">
        <v>694</v>
      </c>
      <c r="G1587">
        <v>811.18</v>
      </c>
    </row>
    <row r="1588" spans="1:7">
      <c r="A1588">
        <v>334</v>
      </c>
      <c r="B1588">
        <v>6.13</v>
      </c>
      <c r="C1588">
        <v>11</v>
      </c>
      <c r="D1588">
        <v>5</v>
      </c>
      <c r="E1588">
        <v>158.61000000000001</v>
      </c>
      <c r="F1588">
        <v>304</v>
      </c>
      <c r="G1588">
        <v>2374.29</v>
      </c>
    </row>
    <row r="1589" spans="1:7">
      <c r="A1589">
        <v>237</v>
      </c>
      <c r="B1589">
        <v>8.11</v>
      </c>
      <c r="C1589">
        <v>14</v>
      </c>
      <c r="D1589">
        <v>3</v>
      </c>
      <c r="E1589">
        <v>187.67</v>
      </c>
      <c r="F1589">
        <v>781</v>
      </c>
      <c r="G1589">
        <v>1836.87</v>
      </c>
    </row>
    <row r="1590" spans="1:7">
      <c r="A1590">
        <v>131</v>
      </c>
      <c r="B1590">
        <v>6.05</v>
      </c>
      <c r="C1590">
        <v>9</v>
      </c>
      <c r="D1590">
        <v>5</v>
      </c>
      <c r="E1590">
        <v>42.54</v>
      </c>
      <c r="F1590">
        <v>385</v>
      </c>
      <c r="G1590">
        <v>568.26</v>
      </c>
    </row>
    <row r="1591" spans="1:7">
      <c r="A1591">
        <v>51</v>
      </c>
      <c r="B1591">
        <v>2.93</v>
      </c>
      <c r="C1591">
        <v>11</v>
      </c>
      <c r="D1591">
        <v>13</v>
      </c>
      <c r="E1591">
        <v>494.78</v>
      </c>
      <c r="F1591">
        <v>602</v>
      </c>
      <c r="G1591">
        <v>994.66</v>
      </c>
    </row>
    <row r="1592" spans="1:7">
      <c r="A1592">
        <v>434</v>
      </c>
      <c r="B1592">
        <v>9.68</v>
      </c>
      <c r="C1592">
        <v>9</v>
      </c>
      <c r="D1592">
        <v>12</v>
      </c>
      <c r="E1592">
        <v>29.25</v>
      </c>
      <c r="F1592">
        <v>551</v>
      </c>
      <c r="G1592">
        <v>3590.73</v>
      </c>
    </row>
    <row r="1593" spans="1:7">
      <c r="A1593">
        <v>352</v>
      </c>
      <c r="B1593">
        <v>9.57</v>
      </c>
      <c r="C1593">
        <v>16</v>
      </c>
      <c r="D1593">
        <v>12</v>
      </c>
      <c r="E1593">
        <v>330.9</v>
      </c>
      <c r="F1593">
        <v>949</v>
      </c>
      <c r="G1593">
        <v>3690.29</v>
      </c>
    </row>
    <row r="1594" spans="1:7">
      <c r="A1594">
        <v>246</v>
      </c>
      <c r="B1594">
        <v>8.39</v>
      </c>
      <c r="C1594">
        <v>6</v>
      </c>
      <c r="D1594">
        <v>11</v>
      </c>
      <c r="E1594">
        <v>226.94</v>
      </c>
      <c r="F1594">
        <v>304</v>
      </c>
      <c r="G1594">
        <v>1980.09</v>
      </c>
    </row>
    <row r="1595" spans="1:7">
      <c r="A1595">
        <v>453</v>
      </c>
      <c r="B1595">
        <v>9.93</v>
      </c>
      <c r="C1595">
        <v>12</v>
      </c>
      <c r="D1595">
        <v>7</v>
      </c>
      <c r="E1595">
        <v>474.97</v>
      </c>
      <c r="F1595">
        <v>563</v>
      </c>
      <c r="G1595">
        <v>5114.6000000000004</v>
      </c>
    </row>
    <row r="1596" spans="1:7">
      <c r="A1596">
        <v>60</v>
      </c>
      <c r="B1596">
        <v>6.58</v>
      </c>
      <c r="C1596">
        <v>15</v>
      </c>
      <c r="D1596">
        <v>12</v>
      </c>
      <c r="E1596">
        <v>130.54</v>
      </c>
      <c r="F1596">
        <v>756</v>
      </c>
      <c r="G1596">
        <v>683.59</v>
      </c>
    </row>
    <row r="1597" spans="1:7">
      <c r="A1597">
        <v>283</v>
      </c>
      <c r="B1597">
        <v>9.7200000000000006</v>
      </c>
      <c r="C1597">
        <v>16</v>
      </c>
      <c r="D1597">
        <v>8</v>
      </c>
      <c r="E1597">
        <v>270.72000000000003</v>
      </c>
      <c r="F1597">
        <v>291</v>
      </c>
      <c r="G1597">
        <v>2889.37</v>
      </c>
    </row>
    <row r="1598" spans="1:7">
      <c r="A1598">
        <v>435</v>
      </c>
      <c r="B1598">
        <v>3.07</v>
      </c>
      <c r="C1598">
        <v>17</v>
      </c>
      <c r="D1598">
        <v>4</v>
      </c>
      <c r="E1598">
        <v>246.35</v>
      </c>
      <c r="F1598">
        <v>198</v>
      </c>
      <c r="G1598">
        <v>1913.58</v>
      </c>
    </row>
    <row r="1599" spans="1:7">
      <c r="A1599">
        <v>244</v>
      </c>
      <c r="B1599">
        <v>5.24</v>
      </c>
      <c r="C1599">
        <v>11</v>
      </c>
      <c r="D1599">
        <v>4</v>
      </c>
      <c r="E1599">
        <v>354.4</v>
      </c>
      <c r="F1599">
        <v>759</v>
      </c>
      <c r="G1599">
        <v>1888.61</v>
      </c>
    </row>
    <row r="1600" spans="1:7">
      <c r="A1600">
        <v>168</v>
      </c>
      <c r="B1600">
        <v>4.1900000000000004</v>
      </c>
      <c r="C1600">
        <v>14</v>
      </c>
      <c r="D1600">
        <v>13</v>
      </c>
      <c r="E1600">
        <v>43.33</v>
      </c>
      <c r="F1600">
        <v>348</v>
      </c>
      <c r="G1600">
        <v>772.25</v>
      </c>
    </row>
    <row r="1601" spans="1:7">
      <c r="A1601">
        <v>445</v>
      </c>
      <c r="B1601">
        <v>3.97</v>
      </c>
      <c r="C1601">
        <v>12</v>
      </c>
      <c r="D1601">
        <v>11</v>
      </c>
      <c r="E1601">
        <v>104.96</v>
      </c>
      <c r="F1601">
        <v>806</v>
      </c>
      <c r="G1601">
        <v>1374.78</v>
      </c>
    </row>
    <row r="1602" spans="1:7">
      <c r="A1602">
        <v>69</v>
      </c>
      <c r="B1602">
        <v>3.56</v>
      </c>
      <c r="C1602">
        <v>12</v>
      </c>
      <c r="D1602">
        <v>13</v>
      </c>
      <c r="E1602">
        <v>115.14</v>
      </c>
      <c r="F1602">
        <v>899</v>
      </c>
      <c r="G1602">
        <v>253.49</v>
      </c>
    </row>
    <row r="1603" spans="1:7">
      <c r="A1603">
        <v>310</v>
      </c>
      <c r="B1603">
        <v>7.17</v>
      </c>
      <c r="C1603">
        <v>7</v>
      </c>
      <c r="D1603">
        <v>9</v>
      </c>
      <c r="E1603">
        <v>371.69</v>
      </c>
      <c r="F1603">
        <v>669</v>
      </c>
      <c r="G1603">
        <v>2775.05</v>
      </c>
    </row>
    <row r="1604" spans="1:7">
      <c r="A1604">
        <v>342</v>
      </c>
      <c r="B1604">
        <v>8.36</v>
      </c>
      <c r="C1604">
        <v>17</v>
      </c>
      <c r="D1604">
        <v>6</v>
      </c>
      <c r="E1604">
        <v>102.68</v>
      </c>
      <c r="F1604">
        <v>502</v>
      </c>
      <c r="G1604">
        <v>2467.1999999999998</v>
      </c>
    </row>
    <row r="1605" spans="1:7">
      <c r="A1605">
        <v>471</v>
      </c>
      <c r="B1605">
        <v>6.84</v>
      </c>
      <c r="C1605">
        <v>16</v>
      </c>
      <c r="D1605">
        <v>5</v>
      </c>
      <c r="E1605">
        <v>291.01</v>
      </c>
      <c r="F1605">
        <v>442</v>
      </c>
      <c r="G1605">
        <v>3182.85</v>
      </c>
    </row>
    <row r="1606" spans="1:7">
      <c r="A1606">
        <v>305</v>
      </c>
      <c r="B1606">
        <v>3.6</v>
      </c>
      <c r="C1606">
        <v>14</v>
      </c>
      <c r="D1606">
        <v>8</v>
      </c>
      <c r="E1606">
        <v>115.47</v>
      </c>
      <c r="F1606">
        <v>261</v>
      </c>
      <c r="G1606">
        <v>956.99</v>
      </c>
    </row>
    <row r="1607" spans="1:7">
      <c r="A1607">
        <v>271</v>
      </c>
      <c r="B1607">
        <v>8.58</v>
      </c>
      <c r="C1607">
        <v>15</v>
      </c>
      <c r="D1607">
        <v>8</v>
      </c>
      <c r="E1607">
        <v>432.2</v>
      </c>
      <c r="F1607">
        <v>717</v>
      </c>
      <c r="G1607">
        <v>2821.43</v>
      </c>
    </row>
    <row r="1608" spans="1:7">
      <c r="A1608">
        <v>442</v>
      </c>
      <c r="B1608">
        <v>7.27</v>
      </c>
      <c r="C1608">
        <v>14</v>
      </c>
      <c r="D1608">
        <v>14</v>
      </c>
      <c r="E1608">
        <v>471.67</v>
      </c>
      <c r="F1608">
        <v>587</v>
      </c>
      <c r="G1608">
        <v>3792.23</v>
      </c>
    </row>
    <row r="1609" spans="1:7">
      <c r="A1609">
        <v>275</v>
      </c>
      <c r="B1609">
        <v>5.41</v>
      </c>
      <c r="C1609">
        <v>11</v>
      </c>
      <c r="D1609">
        <v>10</v>
      </c>
      <c r="E1609">
        <v>264.06</v>
      </c>
      <c r="F1609">
        <v>643</v>
      </c>
      <c r="G1609">
        <v>1927.98</v>
      </c>
    </row>
    <row r="1610" spans="1:7">
      <c r="A1610">
        <v>102</v>
      </c>
      <c r="B1610">
        <v>7.56</v>
      </c>
      <c r="C1610">
        <v>8</v>
      </c>
      <c r="D1610">
        <v>10</v>
      </c>
      <c r="E1610">
        <v>182.63</v>
      </c>
      <c r="F1610">
        <v>644</v>
      </c>
      <c r="G1610">
        <v>797.39</v>
      </c>
    </row>
    <row r="1611" spans="1:7">
      <c r="A1611">
        <v>477</v>
      </c>
      <c r="B1611">
        <v>4.45</v>
      </c>
      <c r="C1611">
        <v>6</v>
      </c>
      <c r="D1611">
        <v>6</v>
      </c>
      <c r="E1611">
        <v>124.69</v>
      </c>
      <c r="F1611">
        <v>180</v>
      </c>
      <c r="G1611">
        <v>2175.15</v>
      </c>
    </row>
    <row r="1612" spans="1:7">
      <c r="A1612">
        <v>404</v>
      </c>
      <c r="B1612">
        <v>5.09</v>
      </c>
      <c r="C1612">
        <v>9</v>
      </c>
      <c r="D1612">
        <v>14</v>
      </c>
      <c r="E1612">
        <v>34.39</v>
      </c>
      <c r="F1612">
        <v>378</v>
      </c>
      <c r="G1612">
        <v>1722.33</v>
      </c>
    </row>
    <row r="1613" spans="1:7">
      <c r="A1613">
        <v>391</v>
      </c>
      <c r="B1613">
        <v>9.3800000000000008</v>
      </c>
      <c r="C1613">
        <v>8</v>
      </c>
      <c r="D1613">
        <v>13</v>
      </c>
      <c r="E1613">
        <v>141.57</v>
      </c>
      <c r="F1613">
        <v>661</v>
      </c>
      <c r="G1613">
        <v>3471.07</v>
      </c>
    </row>
    <row r="1614" spans="1:7">
      <c r="A1614">
        <v>413</v>
      </c>
      <c r="B1614">
        <v>4.68</v>
      </c>
      <c r="C1614">
        <v>17</v>
      </c>
      <c r="D1614">
        <v>14</v>
      </c>
      <c r="E1614">
        <v>330.58</v>
      </c>
      <c r="F1614">
        <v>305</v>
      </c>
      <c r="G1614">
        <v>2339.46</v>
      </c>
    </row>
    <row r="1615" spans="1:7">
      <c r="A1615">
        <v>329</v>
      </c>
      <c r="B1615">
        <v>6.02</v>
      </c>
      <c r="C1615">
        <v>6</v>
      </c>
      <c r="D1615">
        <v>9</v>
      </c>
      <c r="E1615">
        <v>271.47000000000003</v>
      </c>
      <c r="F1615">
        <v>528</v>
      </c>
      <c r="G1615">
        <v>2402</v>
      </c>
    </row>
    <row r="1616" spans="1:7">
      <c r="A1616">
        <v>130</v>
      </c>
      <c r="B1616">
        <v>9.18</v>
      </c>
      <c r="C1616">
        <v>8</v>
      </c>
      <c r="D1616">
        <v>11</v>
      </c>
      <c r="E1616">
        <v>472.58</v>
      </c>
      <c r="F1616">
        <v>610</v>
      </c>
      <c r="G1616">
        <v>1353.05</v>
      </c>
    </row>
    <row r="1617" spans="1:7">
      <c r="A1617">
        <v>251</v>
      </c>
      <c r="B1617">
        <v>7.81</v>
      </c>
      <c r="C1617">
        <v>9</v>
      </c>
      <c r="D1617">
        <v>2</v>
      </c>
      <c r="E1617">
        <v>204.18</v>
      </c>
      <c r="F1617">
        <v>962</v>
      </c>
      <c r="G1617">
        <v>2090.2800000000002</v>
      </c>
    </row>
    <row r="1618" spans="1:7">
      <c r="A1618">
        <v>207</v>
      </c>
      <c r="B1618">
        <v>2.97</v>
      </c>
      <c r="C1618">
        <v>13</v>
      </c>
      <c r="D1618">
        <v>10</v>
      </c>
      <c r="E1618">
        <v>349.99</v>
      </c>
      <c r="F1618">
        <v>112</v>
      </c>
      <c r="G1618">
        <v>1359.75</v>
      </c>
    </row>
    <row r="1619" spans="1:7">
      <c r="A1619">
        <v>169</v>
      </c>
      <c r="B1619">
        <v>3.6</v>
      </c>
      <c r="C1619">
        <v>14</v>
      </c>
      <c r="D1619">
        <v>9</v>
      </c>
      <c r="E1619">
        <v>249.77</v>
      </c>
      <c r="F1619">
        <v>360</v>
      </c>
      <c r="G1619">
        <v>968.66</v>
      </c>
    </row>
    <row r="1620" spans="1:7">
      <c r="A1620">
        <v>108</v>
      </c>
      <c r="B1620">
        <v>2.56</v>
      </c>
      <c r="C1620">
        <v>8</v>
      </c>
      <c r="D1620">
        <v>7</v>
      </c>
      <c r="E1620">
        <v>261.16000000000003</v>
      </c>
      <c r="F1620">
        <v>456</v>
      </c>
      <c r="G1620">
        <v>657.09</v>
      </c>
    </row>
    <row r="1621" spans="1:7">
      <c r="A1621">
        <v>264</v>
      </c>
      <c r="B1621">
        <v>7.23</v>
      </c>
      <c r="C1621">
        <v>11</v>
      </c>
      <c r="D1621">
        <v>14</v>
      </c>
      <c r="E1621">
        <v>141.21</v>
      </c>
      <c r="F1621">
        <v>851</v>
      </c>
      <c r="G1621">
        <v>1817.06</v>
      </c>
    </row>
    <row r="1622" spans="1:7">
      <c r="A1622">
        <v>177</v>
      </c>
      <c r="B1622">
        <v>5.86</v>
      </c>
      <c r="C1622">
        <v>15</v>
      </c>
      <c r="D1622">
        <v>4</v>
      </c>
      <c r="E1622">
        <v>232.93</v>
      </c>
      <c r="F1622">
        <v>154</v>
      </c>
      <c r="G1622">
        <v>1559.04</v>
      </c>
    </row>
    <row r="1623" spans="1:7">
      <c r="A1623">
        <v>273</v>
      </c>
      <c r="B1623">
        <v>3.51</v>
      </c>
      <c r="C1623">
        <v>16</v>
      </c>
      <c r="D1623">
        <v>4</v>
      </c>
      <c r="E1623">
        <v>240.68</v>
      </c>
      <c r="F1623">
        <v>666</v>
      </c>
      <c r="G1623">
        <v>1120.07</v>
      </c>
    </row>
    <row r="1624" spans="1:7">
      <c r="A1624">
        <v>258</v>
      </c>
      <c r="B1624">
        <v>9.68</v>
      </c>
      <c r="C1624">
        <v>10</v>
      </c>
      <c r="D1624">
        <v>9</v>
      </c>
      <c r="E1624">
        <v>356.25</v>
      </c>
      <c r="F1624">
        <v>886</v>
      </c>
      <c r="G1624">
        <v>2762.04</v>
      </c>
    </row>
    <row r="1625" spans="1:7">
      <c r="A1625">
        <v>419</v>
      </c>
      <c r="B1625">
        <v>6.47</v>
      </c>
      <c r="C1625">
        <v>11</v>
      </c>
      <c r="D1625">
        <v>6</v>
      </c>
      <c r="E1625">
        <v>470.91</v>
      </c>
      <c r="F1625">
        <v>64</v>
      </c>
      <c r="G1625">
        <v>3052.16</v>
      </c>
    </row>
    <row r="1626" spans="1:7">
      <c r="A1626">
        <v>164</v>
      </c>
      <c r="B1626">
        <v>4.3099999999999996</v>
      </c>
      <c r="C1626">
        <v>9</v>
      </c>
      <c r="D1626">
        <v>11</v>
      </c>
      <c r="E1626">
        <v>171.37</v>
      </c>
      <c r="F1626">
        <v>736</v>
      </c>
      <c r="G1626">
        <v>914.85</v>
      </c>
    </row>
    <row r="1627" spans="1:7">
      <c r="A1627">
        <v>258</v>
      </c>
      <c r="B1627">
        <v>6.25</v>
      </c>
      <c r="C1627">
        <v>15</v>
      </c>
      <c r="D1627">
        <v>12</v>
      </c>
      <c r="E1627">
        <v>30.68</v>
      </c>
      <c r="F1627">
        <v>308</v>
      </c>
      <c r="G1627">
        <v>1782.4</v>
      </c>
    </row>
    <row r="1628" spans="1:7">
      <c r="A1628">
        <v>63</v>
      </c>
      <c r="B1628">
        <v>7.6</v>
      </c>
      <c r="C1628">
        <v>11</v>
      </c>
      <c r="D1628">
        <v>8</v>
      </c>
      <c r="E1628">
        <v>253.18</v>
      </c>
      <c r="F1628">
        <v>772</v>
      </c>
      <c r="G1628">
        <v>629.47</v>
      </c>
    </row>
    <row r="1629" spans="1:7">
      <c r="A1629">
        <v>58</v>
      </c>
      <c r="B1629">
        <v>3.07</v>
      </c>
      <c r="C1629">
        <v>12</v>
      </c>
      <c r="D1629">
        <v>6</v>
      </c>
      <c r="E1629">
        <v>276.79000000000002</v>
      </c>
      <c r="F1629">
        <v>461</v>
      </c>
      <c r="G1629">
        <v>597.95000000000005</v>
      </c>
    </row>
    <row r="1630" spans="1:7">
      <c r="A1630">
        <v>89</v>
      </c>
      <c r="B1630">
        <v>4.5599999999999996</v>
      </c>
      <c r="C1630">
        <v>14</v>
      </c>
      <c r="D1630">
        <v>9</v>
      </c>
      <c r="E1630">
        <v>92.54</v>
      </c>
      <c r="F1630">
        <v>308</v>
      </c>
      <c r="G1630">
        <v>582.28</v>
      </c>
    </row>
    <row r="1631" spans="1:7">
      <c r="A1631">
        <v>499</v>
      </c>
      <c r="B1631">
        <v>8.5500000000000007</v>
      </c>
      <c r="C1631">
        <v>15</v>
      </c>
      <c r="D1631">
        <v>11</v>
      </c>
      <c r="E1631">
        <v>382.63</v>
      </c>
      <c r="F1631">
        <v>663</v>
      </c>
      <c r="G1631">
        <v>4251.28</v>
      </c>
    </row>
    <row r="1632" spans="1:7">
      <c r="A1632">
        <v>286</v>
      </c>
      <c r="B1632">
        <v>5.95</v>
      </c>
      <c r="C1632">
        <v>12</v>
      </c>
      <c r="D1632">
        <v>11</v>
      </c>
      <c r="E1632">
        <v>492.62</v>
      </c>
      <c r="F1632">
        <v>309</v>
      </c>
      <c r="G1632">
        <v>2258.66</v>
      </c>
    </row>
    <row r="1633" spans="1:7">
      <c r="A1633">
        <v>330</v>
      </c>
      <c r="B1633">
        <v>6.6</v>
      </c>
      <c r="C1633">
        <v>11</v>
      </c>
      <c r="D1633">
        <v>5</v>
      </c>
      <c r="E1633">
        <v>473.43</v>
      </c>
      <c r="F1633">
        <v>905</v>
      </c>
      <c r="G1633">
        <v>3040.61</v>
      </c>
    </row>
    <row r="1634" spans="1:7">
      <c r="A1634">
        <v>408</v>
      </c>
      <c r="B1634">
        <v>5.75</v>
      </c>
      <c r="C1634">
        <v>6</v>
      </c>
      <c r="D1634">
        <v>3</v>
      </c>
      <c r="E1634">
        <v>106.58</v>
      </c>
      <c r="F1634">
        <v>720</v>
      </c>
      <c r="G1634">
        <v>1917.57</v>
      </c>
    </row>
    <row r="1635" spans="1:7">
      <c r="A1635">
        <v>250</v>
      </c>
      <c r="B1635">
        <v>2.83</v>
      </c>
      <c r="C1635">
        <v>7</v>
      </c>
      <c r="D1635">
        <v>4</v>
      </c>
      <c r="E1635">
        <v>438.93</v>
      </c>
      <c r="F1635">
        <v>94</v>
      </c>
      <c r="G1635">
        <v>1210.9000000000001</v>
      </c>
    </row>
    <row r="1636" spans="1:7">
      <c r="A1636">
        <v>295</v>
      </c>
      <c r="B1636">
        <v>3.74</v>
      </c>
      <c r="C1636">
        <v>6</v>
      </c>
      <c r="D1636">
        <v>9</v>
      </c>
      <c r="E1636">
        <v>355.2</v>
      </c>
      <c r="F1636">
        <v>862</v>
      </c>
      <c r="G1636">
        <v>1575.88</v>
      </c>
    </row>
    <row r="1637" spans="1:7">
      <c r="A1637">
        <v>327</v>
      </c>
      <c r="B1637">
        <v>5.84</v>
      </c>
      <c r="C1637">
        <v>14</v>
      </c>
      <c r="D1637">
        <v>12</v>
      </c>
      <c r="E1637">
        <v>232.38</v>
      </c>
      <c r="F1637">
        <v>812</v>
      </c>
      <c r="G1637">
        <v>1992.09</v>
      </c>
    </row>
    <row r="1638" spans="1:7">
      <c r="A1638">
        <v>284</v>
      </c>
      <c r="B1638">
        <v>4.07</v>
      </c>
      <c r="C1638">
        <v>15</v>
      </c>
      <c r="D1638">
        <v>14</v>
      </c>
      <c r="E1638">
        <v>274.89999999999998</v>
      </c>
      <c r="F1638">
        <v>380</v>
      </c>
      <c r="G1638">
        <v>2029.89</v>
      </c>
    </row>
    <row r="1639" spans="1:7">
      <c r="A1639">
        <v>53</v>
      </c>
      <c r="B1639">
        <v>2.87</v>
      </c>
      <c r="C1639">
        <v>15</v>
      </c>
      <c r="D1639">
        <v>8</v>
      </c>
      <c r="E1639">
        <v>426.3</v>
      </c>
      <c r="F1639">
        <v>214</v>
      </c>
      <c r="G1639">
        <v>886.09</v>
      </c>
    </row>
    <row r="1640" spans="1:7">
      <c r="A1640">
        <v>203</v>
      </c>
      <c r="B1640">
        <v>8.83</v>
      </c>
      <c r="C1640">
        <v>14</v>
      </c>
      <c r="D1640">
        <v>14</v>
      </c>
      <c r="E1640">
        <v>245.27</v>
      </c>
      <c r="F1640">
        <v>242</v>
      </c>
      <c r="G1640">
        <v>1772.27</v>
      </c>
    </row>
    <row r="1641" spans="1:7">
      <c r="A1641">
        <v>491</v>
      </c>
      <c r="B1641">
        <v>9.86</v>
      </c>
      <c r="C1641">
        <v>12</v>
      </c>
      <c r="D1641">
        <v>3</v>
      </c>
      <c r="E1641">
        <v>192.87</v>
      </c>
      <c r="F1641">
        <v>570</v>
      </c>
      <c r="G1641">
        <v>4179.09</v>
      </c>
    </row>
    <row r="1642" spans="1:7">
      <c r="A1642">
        <v>78</v>
      </c>
      <c r="B1642">
        <v>8.4499999999999993</v>
      </c>
      <c r="C1642">
        <v>7</v>
      </c>
      <c r="D1642">
        <v>7</v>
      </c>
      <c r="E1642">
        <v>251.69</v>
      </c>
      <c r="F1642">
        <v>450</v>
      </c>
      <c r="G1642">
        <v>1038.78</v>
      </c>
    </row>
    <row r="1643" spans="1:7">
      <c r="A1643">
        <v>158</v>
      </c>
      <c r="B1643">
        <v>8.9</v>
      </c>
      <c r="C1643">
        <v>11</v>
      </c>
      <c r="D1643">
        <v>10</v>
      </c>
      <c r="E1643">
        <v>293.77</v>
      </c>
      <c r="F1643">
        <v>423</v>
      </c>
      <c r="G1643">
        <v>1555.11</v>
      </c>
    </row>
    <row r="1644" spans="1:7">
      <c r="A1644">
        <v>147</v>
      </c>
      <c r="B1644">
        <v>4.3099999999999996</v>
      </c>
      <c r="C1644">
        <v>16</v>
      </c>
      <c r="D1644">
        <v>5</v>
      </c>
      <c r="E1644">
        <v>102.65</v>
      </c>
      <c r="F1644">
        <v>114</v>
      </c>
      <c r="G1644">
        <v>981.97</v>
      </c>
    </row>
    <row r="1645" spans="1:7">
      <c r="A1645">
        <v>264</v>
      </c>
      <c r="B1645">
        <v>9.6999999999999993</v>
      </c>
      <c r="C1645">
        <v>9</v>
      </c>
      <c r="D1645">
        <v>10</v>
      </c>
      <c r="E1645">
        <v>451.44</v>
      </c>
      <c r="F1645">
        <v>436</v>
      </c>
      <c r="G1645">
        <v>2926.91</v>
      </c>
    </row>
    <row r="1646" spans="1:7">
      <c r="A1646">
        <v>342</v>
      </c>
      <c r="B1646">
        <v>3.98</v>
      </c>
      <c r="C1646">
        <v>6</v>
      </c>
      <c r="D1646">
        <v>3</v>
      </c>
      <c r="E1646">
        <v>340.35</v>
      </c>
      <c r="F1646">
        <v>544</v>
      </c>
      <c r="G1646">
        <v>1621.9</v>
      </c>
    </row>
    <row r="1647" spans="1:7">
      <c r="A1647">
        <v>124</v>
      </c>
      <c r="B1647">
        <v>9.64</v>
      </c>
      <c r="C1647">
        <v>6</v>
      </c>
      <c r="D1647">
        <v>3</v>
      </c>
      <c r="E1647">
        <v>320.3</v>
      </c>
      <c r="F1647">
        <v>843</v>
      </c>
      <c r="G1647">
        <v>1439.22</v>
      </c>
    </row>
    <row r="1648" spans="1:7">
      <c r="A1648">
        <v>375</v>
      </c>
      <c r="B1648">
        <v>9.9600000000000009</v>
      </c>
      <c r="C1648">
        <v>17</v>
      </c>
      <c r="D1648">
        <v>10</v>
      </c>
      <c r="E1648">
        <v>58.75</v>
      </c>
      <c r="F1648">
        <v>742</v>
      </c>
      <c r="G1648">
        <v>3646.93</v>
      </c>
    </row>
    <row r="1649" spans="1:7">
      <c r="A1649">
        <v>195</v>
      </c>
      <c r="B1649">
        <v>7.84</v>
      </c>
      <c r="C1649">
        <v>10</v>
      </c>
      <c r="D1649">
        <v>13</v>
      </c>
      <c r="E1649">
        <v>306.05</v>
      </c>
      <c r="F1649">
        <v>464</v>
      </c>
      <c r="G1649">
        <v>1918.11</v>
      </c>
    </row>
    <row r="1650" spans="1:7">
      <c r="A1650">
        <v>177</v>
      </c>
      <c r="B1650">
        <v>9.86</v>
      </c>
      <c r="C1650">
        <v>17</v>
      </c>
      <c r="D1650">
        <v>8</v>
      </c>
      <c r="E1650">
        <v>69.27</v>
      </c>
      <c r="F1650">
        <v>843</v>
      </c>
      <c r="G1650">
        <v>2025.79</v>
      </c>
    </row>
    <row r="1651" spans="1:7">
      <c r="A1651">
        <v>390</v>
      </c>
      <c r="B1651">
        <v>6.77</v>
      </c>
      <c r="C1651">
        <v>7</v>
      </c>
      <c r="D1651">
        <v>8</v>
      </c>
      <c r="E1651">
        <v>48.56</v>
      </c>
      <c r="F1651">
        <v>840</v>
      </c>
      <c r="G1651">
        <v>2406.09</v>
      </c>
    </row>
    <row r="1652" spans="1:7">
      <c r="A1652">
        <v>91</v>
      </c>
      <c r="B1652">
        <v>4.45</v>
      </c>
      <c r="C1652">
        <v>9</v>
      </c>
      <c r="D1652">
        <v>2</v>
      </c>
      <c r="E1652">
        <v>268.38</v>
      </c>
      <c r="F1652">
        <v>79</v>
      </c>
      <c r="G1652">
        <v>939.48</v>
      </c>
    </row>
    <row r="1653" spans="1:7">
      <c r="A1653">
        <v>405</v>
      </c>
      <c r="B1653">
        <v>5.78</v>
      </c>
      <c r="C1653">
        <v>6</v>
      </c>
      <c r="D1653">
        <v>14</v>
      </c>
      <c r="E1653">
        <v>207.36</v>
      </c>
      <c r="F1653">
        <v>315</v>
      </c>
      <c r="G1653">
        <v>2593.73</v>
      </c>
    </row>
    <row r="1654" spans="1:7">
      <c r="A1654">
        <v>90</v>
      </c>
      <c r="B1654">
        <v>6.95</v>
      </c>
      <c r="C1654">
        <v>9</v>
      </c>
      <c r="D1654">
        <v>12</v>
      </c>
      <c r="E1654">
        <v>298.52</v>
      </c>
      <c r="F1654">
        <v>377</v>
      </c>
      <c r="G1654">
        <v>1145.49</v>
      </c>
    </row>
    <row r="1655" spans="1:7">
      <c r="A1655">
        <v>471</v>
      </c>
      <c r="B1655">
        <v>3.05</v>
      </c>
      <c r="C1655">
        <v>16</v>
      </c>
      <c r="D1655">
        <v>7</v>
      </c>
      <c r="E1655">
        <v>53.72</v>
      </c>
      <c r="F1655">
        <v>541</v>
      </c>
      <c r="G1655">
        <v>1271.5</v>
      </c>
    </row>
    <row r="1656" spans="1:7">
      <c r="A1656">
        <v>83</v>
      </c>
      <c r="B1656">
        <v>7.17</v>
      </c>
      <c r="C1656">
        <v>11</v>
      </c>
      <c r="D1656">
        <v>14</v>
      </c>
      <c r="E1656">
        <v>221.18</v>
      </c>
      <c r="F1656">
        <v>266</v>
      </c>
      <c r="G1656">
        <v>962.05</v>
      </c>
    </row>
    <row r="1657" spans="1:7">
      <c r="A1657">
        <v>66</v>
      </c>
      <c r="B1657">
        <v>9.86</v>
      </c>
      <c r="C1657">
        <v>15</v>
      </c>
      <c r="D1657">
        <v>8</v>
      </c>
      <c r="E1657">
        <v>95.65</v>
      </c>
      <c r="F1657">
        <v>369</v>
      </c>
      <c r="G1657">
        <v>709.71</v>
      </c>
    </row>
    <row r="1658" spans="1:7">
      <c r="A1658">
        <v>214</v>
      </c>
      <c r="B1658">
        <v>3.93</v>
      </c>
      <c r="C1658">
        <v>9</v>
      </c>
      <c r="D1658">
        <v>12</v>
      </c>
      <c r="E1658">
        <v>493.68</v>
      </c>
      <c r="F1658">
        <v>967</v>
      </c>
      <c r="G1658">
        <v>1472.73</v>
      </c>
    </row>
    <row r="1659" spans="1:7">
      <c r="A1659">
        <v>202</v>
      </c>
      <c r="B1659">
        <v>8.44</v>
      </c>
      <c r="C1659">
        <v>6</v>
      </c>
      <c r="D1659">
        <v>7</v>
      </c>
      <c r="E1659">
        <v>284.95999999999998</v>
      </c>
      <c r="F1659">
        <v>448</v>
      </c>
      <c r="G1659">
        <v>1800.67</v>
      </c>
    </row>
    <row r="1660" spans="1:7">
      <c r="A1660">
        <v>427</v>
      </c>
      <c r="B1660">
        <v>9.31</v>
      </c>
      <c r="C1660">
        <v>12</v>
      </c>
      <c r="D1660">
        <v>7</v>
      </c>
      <c r="E1660">
        <v>346.84</v>
      </c>
      <c r="F1660">
        <v>940</v>
      </c>
      <c r="G1660">
        <v>3674.03</v>
      </c>
    </row>
    <row r="1661" spans="1:7">
      <c r="A1661">
        <v>125</v>
      </c>
      <c r="B1661">
        <v>9.58</v>
      </c>
      <c r="C1661">
        <v>7</v>
      </c>
      <c r="D1661">
        <v>3</v>
      </c>
      <c r="E1661">
        <v>169.45</v>
      </c>
      <c r="F1661">
        <v>154</v>
      </c>
      <c r="G1661">
        <v>1581.6</v>
      </c>
    </row>
    <row r="1662" spans="1:7">
      <c r="A1662">
        <v>136</v>
      </c>
      <c r="B1662">
        <v>9.6999999999999993</v>
      </c>
      <c r="C1662">
        <v>14</v>
      </c>
      <c r="D1662">
        <v>7</v>
      </c>
      <c r="E1662">
        <v>56.42</v>
      </c>
      <c r="F1662">
        <v>745</v>
      </c>
      <c r="G1662">
        <v>1358.22</v>
      </c>
    </row>
    <row r="1663" spans="1:7">
      <c r="A1663">
        <v>166</v>
      </c>
      <c r="B1663">
        <v>6.41</v>
      </c>
      <c r="C1663">
        <v>8</v>
      </c>
      <c r="D1663">
        <v>5</v>
      </c>
      <c r="E1663">
        <v>488.18</v>
      </c>
      <c r="F1663">
        <v>379</v>
      </c>
      <c r="G1663">
        <v>1421.28</v>
      </c>
    </row>
    <row r="1664" spans="1:7">
      <c r="A1664">
        <v>411</v>
      </c>
      <c r="B1664">
        <v>9.83</v>
      </c>
      <c r="C1664">
        <v>13</v>
      </c>
      <c r="D1664">
        <v>10</v>
      </c>
      <c r="E1664">
        <v>150.27000000000001</v>
      </c>
      <c r="F1664">
        <v>709</v>
      </c>
      <c r="G1664">
        <v>4005.06</v>
      </c>
    </row>
    <row r="1665" spans="1:7">
      <c r="A1665">
        <v>391</v>
      </c>
      <c r="B1665">
        <v>8.18</v>
      </c>
      <c r="C1665">
        <v>13</v>
      </c>
      <c r="D1665">
        <v>13</v>
      </c>
      <c r="E1665">
        <v>217.67</v>
      </c>
      <c r="F1665">
        <v>666</v>
      </c>
      <c r="G1665">
        <v>3458.67</v>
      </c>
    </row>
    <row r="1666" spans="1:7">
      <c r="A1666">
        <v>76</v>
      </c>
      <c r="B1666">
        <v>3.71</v>
      </c>
      <c r="C1666">
        <v>8</v>
      </c>
      <c r="D1666">
        <v>2</v>
      </c>
      <c r="E1666">
        <v>328.43</v>
      </c>
      <c r="F1666">
        <v>96</v>
      </c>
      <c r="G1666">
        <v>901.94</v>
      </c>
    </row>
    <row r="1667" spans="1:7">
      <c r="A1667">
        <v>362</v>
      </c>
      <c r="B1667">
        <v>6.08</v>
      </c>
      <c r="C1667">
        <v>9</v>
      </c>
      <c r="D1667">
        <v>14</v>
      </c>
      <c r="E1667">
        <v>22.1</v>
      </c>
      <c r="F1667">
        <v>648</v>
      </c>
      <c r="G1667">
        <v>1835.69</v>
      </c>
    </row>
    <row r="1668" spans="1:7">
      <c r="A1668">
        <v>336</v>
      </c>
      <c r="B1668">
        <v>7.89</v>
      </c>
      <c r="C1668">
        <v>7</v>
      </c>
      <c r="D1668">
        <v>9</v>
      </c>
      <c r="E1668">
        <v>407.03</v>
      </c>
      <c r="F1668">
        <v>870</v>
      </c>
      <c r="G1668">
        <v>2850.08</v>
      </c>
    </row>
    <row r="1669" spans="1:7">
      <c r="A1669">
        <v>183</v>
      </c>
      <c r="B1669">
        <v>4.3600000000000003</v>
      </c>
      <c r="C1669">
        <v>9</v>
      </c>
      <c r="D1669">
        <v>6</v>
      </c>
      <c r="E1669">
        <v>272.92</v>
      </c>
      <c r="F1669">
        <v>998</v>
      </c>
      <c r="G1669">
        <v>1017.9</v>
      </c>
    </row>
    <row r="1670" spans="1:7">
      <c r="A1670">
        <v>268</v>
      </c>
      <c r="B1670">
        <v>7.3</v>
      </c>
      <c r="C1670">
        <v>16</v>
      </c>
      <c r="D1670">
        <v>2</v>
      </c>
      <c r="E1670">
        <v>146.33000000000001</v>
      </c>
      <c r="F1670">
        <v>690</v>
      </c>
      <c r="G1670">
        <v>2152.4699999999998</v>
      </c>
    </row>
    <row r="1671" spans="1:7">
      <c r="A1671">
        <v>217</v>
      </c>
      <c r="B1671">
        <v>7.5</v>
      </c>
      <c r="C1671">
        <v>16</v>
      </c>
      <c r="D1671">
        <v>5</v>
      </c>
      <c r="E1671">
        <v>40.19</v>
      </c>
      <c r="F1671">
        <v>819</v>
      </c>
      <c r="G1671">
        <v>1620.83</v>
      </c>
    </row>
    <row r="1672" spans="1:7">
      <c r="A1672">
        <v>147</v>
      </c>
      <c r="B1672">
        <v>3.72</v>
      </c>
      <c r="C1672">
        <v>16</v>
      </c>
      <c r="D1672">
        <v>2</v>
      </c>
      <c r="E1672">
        <v>89.62</v>
      </c>
      <c r="F1672">
        <v>363</v>
      </c>
      <c r="G1672">
        <v>1184.6400000000001</v>
      </c>
    </row>
    <row r="1673" spans="1:7">
      <c r="A1673">
        <v>317</v>
      </c>
      <c r="B1673">
        <v>6.74</v>
      </c>
      <c r="C1673">
        <v>14</v>
      </c>
      <c r="D1673">
        <v>7</v>
      </c>
      <c r="E1673">
        <v>448.57</v>
      </c>
      <c r="F1673">
        <v>196</v>
      </c>
      <c r="G1673">
        <v>2267.6</v>
      </c>
    </row>
    <row r="1674" spans="1:7">
      <c r="A1674">
        <v>286</v>
      </c>
      <c r="B1674">
        <v>8.2899999999999991</v>
      </c>
      <c r="C1674">
        <v>7</v>
      </c>
      <c r="D1674">
        <v>3</v>
      </c>
      <c r="E1674">
        <v>346.15</v>
      </c>
      <c r="F1674">
        <v>511</v>
      </c>
      <c r="G1674">
        <v>2642.55</v>
      </c>
    </row>
    <row r="1675" spans="1:7">
      <c r="A1675">
        <v>358</v>
      </c>
      <c r="B1675">
        <v>6.24</v>
      </c>
      <c r="C1675">
        <v>17</v>
      </c>
      <c r="D1675">
        <v>6</v>
      </c>
      <c r="E1675">
        <v>132.44999999999999</v>
      </c>
      <c r="F1675">
        <v>633</v>
      </c>
      <c r="G1675">
        <v>1823.65</v>
      </c>
    </row>
    <row r="1676" spans="1:7">
      <c r="A1676">
        <v>443</v>
      </c>
      <c r="B1676">
        <v>2.59</v>
      </c>
      <c r="C1676">
        <v>17</v>
      </c>
      <c r="D1676">
        <v>8</v>
      </c>
      <c r="E1676">
        <v>42.14</v>
      </c>
      <c r="F1676">
        <v>535</v>
      </c>
      <c r="G1676">
        <v>1215.17</v>
      </c>
    </row>
    <row r="1677" spans="1:7">
      <c r="A1677">
        <v>222</v>
      </c>
      <c r="B1677">
        <v>2.57</v>
      </c>
      <c r="C1677">
        <v>8</v>
      </c>
      <c r="D1677">
        <v>3</v>
      </c>
      <c r="E1677">
        <v>348.4</v>
      </c>
      <c r="F1677">
        <v>701</v>
      </c>
      <c r="G1677">
        <v>1249.46</v>
      </c>
    </row>
    <row r="1678" spans="1:7">
      <c r="A1678">
        <v>450</v>
      </c>
      <c r="B1678">
        <v>5.18</v>
      </c>
      <c r="C1678">
        <v>16</v>
      </c>
      <c r="D1678">
        <v>7</v>
      </c>
      <c r="E1678">
        <v>290.48</v>
      </c>
      <c r="F1678">
        <v>459</v>
      </c>
      <c r="G1678">
        <v>2822.04</v>
      </c>
    </row>
    <row r="1679" spans="1:7">
      <c r="A1679">
        <v>459</v>
      </c>
      <c r="B1679">
        <v>9.4499999999999993</v>
      </c>
      <c r="C1679">
        <v>16</v>
      </c>
      <c r="D1679">
        <v>7</v>
      </c>
      <c r="E1679">
        <v>208.21</v>
      </c>
      <c r="F1679">
        <v>76</v>
      </c>
      <c r="G1679">
        <v>4253.8100000000004</v>
      </c>
    </row>
    <row r="1680" spans="1:7">
      <c r="A1680">
        <v>239</v>
      </c>
      <c r="B1680">
        <v>4.22</v>
      </c>
      <c r="C1680">
        <v>9</v>
      </c>
      <c r="D1680">
        <v>6</v>
      </c>
      <c r="E1680">
        <v>188.17</v>
      </c>
      <c r="F1680">
        <v>78</v>
      </c>
      <c r="G1680">
        <v>807.32</v>
      </c>
    </row>
    <row r="1681" spans="1:7">
      <c r="A1681">
        <v>171</v>
      </c>
      <c r="B1681">
        <v>7.26</v>
      </c>
      <c r="C1681">
        <v>10</v>
      </c>
      <c r="D1681">
        <v>6</v>
      </c>
      <c r="E1681">
        <v>116.24</v>
      </c>
      <c r="F1681">
        <v>320</v>
      </c>
      <c r="G1681">
        <v>1281.6400000000001</v>
      </c>
    </row>
    <row r="1682" spans="1:7">
      <c r="A1682">
        <v>95</v>
      </c>
      <c r="B1682">
        <v>4.17</v>
      </c>
      <c r="C1682">
        <v>6</v>
      </c>
      <c r="D1682">
        <v>4</v>
      </c>
      <c r="E1682">
        <v>338.11</v>
      </c>
      <c r="F1682">
        <v>735</v>
      </c>
      <c r="G1682">
        <v>951.06</v>
      </c>
    </row>
    <row r="1683" spans="1:7">
      <c r="A1683">
        <v>113</v>
      </c>
      <c r="B1683">
        <v>4.91</v>
      </c>
      <c r="C1683">
        <v>12</v>
      </c>
      <c r="D1683">
        <v>11</v>
      </c>
      <c r="E1683">
        <v>485.63</v>
      </c>
      <c r="F1683">
        <v>550</v>
      </c>
      <c r="G1683">
        <v>1026.76</v>
      </c>
    </row>
    <row r="1684" spans="1:7">
      <c r="A1684">
        <v>179</v>
      </c>
      <c r="B1684">
        <v>8.86</v>
      </c>
      <c r="C1684">
        <v>15</v>
      </c>
      <c r="D1684">
        <v>11</v>
      </c>
      <c r="E1684">
        <v>96.1</v>
      </c>
      <c r="F1684">
        <v>302</v>
      </c>
      <c r="G1684">
        <v>1518.5</v>
      </c>
    </row>
    <row r="1685" spans="1:7">
      <c r="A1685">
        <v>359</v>
      </c>
      <c r="B1685">
        <v>7.97</v>
      </c>
      <c r="C1685">
        <v>12</v>
      </c>
      <c r="D1685">
        <v>12</v>
      </c>
      <c r="E1685">
        <v>302.58999999999997</v>
      </c>
      <c r="F1685">
        <v>434</v>
      </c>
      <c r="G1685">
        <v>2773.58</v>
      </c>
    </row>
    <row r="1686" spans="1:7">
      <c r="A1686">
        <v>412</v>
      </c>
      <c r="B1686">
        <v>3.22</v>
      </c>
      <c r="C1686">
        <v>14</v>
      </c>
      <c r="D1686">
        <v>13</v>
      </c>
      <c r="E1686">
        <v>217.85</v>
      </c>
      <c r="F1686">
        <v>109</v>
      </c>
      <c r="G1686">
        <v>1398.21</v>
      </c>
    </row>
    <row r="1687" spans="1:7">
      <c r="A1687">
        <v>242</v>
      </c>
      <c r="B1687">
        <v>5.72</v>
      </c>
      <c r="C1687">
        <v>9</v>
      </c>
      <c r="D1687">
        <v>3</v>
      </c>
      <c r="E1687">
        <v>228.88</v>
      </c>
      <c r="F1687">
        <v>156</v>
      </c>
      <c r="G1687">
        <v>1771.63</v>
      </c>
    </row>
    <row r="1688" spans="1:7">
      <c r="A1688">
        <v>356</v>
      </c>
      <c r="B1688">
        <v>2.72</v>
      </c>
      <c r="C1688">
        <v>11</v>
      </c>
      <c r="D1688">
        <v>8</v>
      </c>
      <c r="E1688">
        <v>134.53</v>
      </c>
      <c r="F1688">
        <v>269</v>
      </c>
      <c r="G1688">
        <v>1209.32</v>
      </c>
    </row>
    <row r="1689" spans="1:7">
      <c r="A1689">
        <v>230</v>
      </c>
      <c r="B1689">
        <v>6.11</v>
      </c>
      <c r="C1689">
        <v>16</v>
      </c>
      <c r="D1689">
        <v>2</v>
      </c>
      <c r="E1689">
        <v>414.32</v>
      </c>
      <c r="F1689">
        <v>490</v>
      </c>
      <c r="G1689">
        <v>1607.21</v>
      </c>
    </row>
    <row r="1690" spans="1:7">
      <c r="A1690">
        <v>341</v>
      </c>
      <c r="B1690">
        <v>7.47</v>
      </c>
      <c r="C1690">
        <v>7</v>
      </c>
      <c r="D1690">
        <v>7</v>
      </c>
      <c r="E1690">
        <v>247.78</v>
      </c>
      <c r="F1690">
        <v>820</v>
      </c>
      <c r="G1690">
        <v>2523.2199999999998</v>
      </c>
    </row>
    <row r="1691" spans="1:7">
      <c r="A1691">
        <v>420</v>
      </c>
      <c r="B1691">
        <v>3.39</v>
      </c>
      <c r="C1691">
        <v>17</v>
      </c>
      <c r="D1691">
        <v>7</v>
      </c>
      <c r="E1691">
        <v>276.27</v>
      </c>
      <c r="F1691">
        <v>932</v>
      </c>
      <c r="G1691">
        <v>1707.24</v>
      </c>
    </row>
    <row r="1692" spans="1:7">
      <c r="A1692">
        <v>331</v>
      </c>
      <c r="B1692">
        <v>4.67</v>
      </c>
      <c r="C1692">
        <v>17</v>
      </c>
      <c r="D1692">
        <v>4</v>
      </c>
      <c r="E1692">
        <v>159.33000000000001</v>
      </c>
      <c r="F1692">
        <v>707</v>
      </c>
      <c r="G1692">
        <v>1675.49</v>
      </c>
    </row>
    <row r="1693" spans="1:7">
      <c r="A1693">
        <v>78</v>
      </c>
      <c r="B1693">
        <v>5.48</v>
      </c>
      <c r="C1693">
        <v>9</v>
      </c>
      <c r="D1693">
        <v>3</v>
      </c>
      <c r="E1693">
        <v>99.09</v>
      </c>
      <c r="F1693">
        <v>613</v>
      </c>
      <c r="G1693">
        <v>400.75</v>
      </c>
    </row>
    <row r="1694" spans="1:7">
      <c r="A1694">
        <v>198</v>
      </c>
      <c r="B1694">
        <v>9.4</v>
      </c>
      <c r="C1694">
        <v>7</v>
      </c>
      <c r="D1694">
        <v>13</v>
      </c>
      <c r="E1694">
        <v>52.1</v>
      </c>
      <c r="F1694">
        <v>621</v>
      </c>
      <c r="G1694">
        <v>1848.52</v>
      </c>
    </row>
    <row r="1695" spans="1:7">
      <c r="A1695">
        <v>316</v>
      </c>
      <c r="B1695">
        <v>9.9499999999999993</v>
      </c>
      <c r="C1695">
        <v>15</v>
      </c>
      <c r="D1695">
        <v>3</v>
      </c>
      <c r="E1695">
        <v>359.92</v>
      </c>
      <c r="F1695">
        <v>595</v>
      </c>
      <c r="G1695">
        <v>3362.6</v>
      </c>
    </row>
    <row r="1696" spans="1:7">
      <c r="A1696">
        <v>345</v>
      </c>
      <c r="B1696">
        <v>2.84</v>
      </c>
      <c r="C1696">
        <v>10</v>
      </c>
      <c r="D1696">
        <v>14</v>
      </c>
      <c r="E1696">
        <v>106.15</v>
      </c>
      <c r="F1696">
        <v>145</v>
      </c>
      <c r="G1696">
        <v>525.72</v>
      </c>
    </row>
    <row r="1697" spans="1:7">
      <c r="A1697">
        <v>60</v>
      </c>
      <c r="B1697">
        <v>8.2100000000000009</v>
      </c>
      <c r="C1697">
        <v>12</v>
      </c>
      <c r="D1697">
        <v>10</v>
      </c>
      <c r="E1697">
        <v>348.14</v>
      </c>
      <c r="F1697">
        <v>138</v>
      </c>
      <c r="G1697">
        <v>851.22</v>
      </c>
    </row>
    <row r="1698" spans="1:7">
      <c r="A1698">
        <v>213</v>
      </c>
      <c r="B1698">
        <v>5.29</v>
      </c>
      <c r="C1698">
        <v>6</v>
      </c>
      <c r="D1698">
        <v>12</v>
      </c>
      <c r="E1698">
        <v>201.28</v>
      </c>
      <c r="F1698">
        <v>877</v>
      </c>
      <c r="G1698">
        <v>1195.97</v>
      </c>
    </row>
    <row r="1699" spans="1:7">
      <c r="A1699">
        <v>162</v>
      </c>
      <c r="B1699">
        <v>5.44</v>
      </c>
      <c r="C1699">
        <v>15</v>
      </c>
      <c r="D1699">
        <v>6</v>
      </c>
      <c r="E1699">
        <v>213.73</v>
      </c>
      <c r="F1699">
        <v>971</v>
      </c>
      <c r="G1699">
        <v>1249.4000000000001</v>
      </c>
    </row>
    <row r="1700" spans="1:7">
      <c r="A1700">
        <v>236</v>
      </c>
      <c r="B1700">
        <v>8.16</v>
      </c>
      <c r="C1700">
        <v>15</v>
      </c>
      <c r="D1700">
        <v>8</v>
      </c>
      <c r="E1700">
        <v>239.9</v>
      </c>
      <c r="F1700">
        <v>280</v>
      </c>
      <c r="G1700">
        <v>2232.25</v>
      </c>
    </row>
    <row r="1701" spans="1:7">
      <c r="A1701">
        <v>344</v>
      </c>
      <c r="B1701">
        <v>9.39</v>
      </c>
      <c r="C1701">
        <v>12</v>
      </c>
      <c r="D1701">
        <v>13</v>
      </c>
      <c r="E1701">
        <v>190.18</v>
      </c>
      <c r="F1701">
        <v>324</v>
      </c>
      <c r="G1701">
        <v>2857.99</v>
      </c>
    </row>
    <row r="1702" spans="1:7">
      <c r="A1702">
        <v>281</v>
      </c>
      <c r="B1702">
        <v>9.6300000000000008</v>
      </c>
      <c r="C1702">
        <v>15</v>
      </c>
      <c r="D1702">
        <v>6</v>
      </c>
      <c r="E1702">
        <v>59.3</v>
      </c>
      <c r="F1702">
        <v>295</v>
      </c>
      <c r="G1702">
        <v>2612.0700000000002</v>
      </c>
    </row>
    <row r="1703" spans="1:7">
      <c r="A1703">
        <v>276</v>
      </c>
      <c r="B1703">
        <v>6.83</v>
      </c>
      <c r="C1703">
        <v>11</v>
      </c>
      <c r="D1703">
        <v>8</v>
      </c>
      <c r="E1703">
        <v>161.72</v>
      </c>
      <c r="F1703">
        <v>160</v>
      </c>
      <c r="G1703">
        <v>1924.36</v>
      </c>
    </row>
    <row r="1704" spans="1:7">
      <c r="A1704">
        <v>359</v>
      </c>
      <c r="B1704">
        <v>5.18</v>
      </c>
      <c r="C1704">
        <v>11</v>
      </c>
      <c r="D1704">
        <v>14</v>
      </c>
      <c r="E1704">
        <v>335.23</v>
      </c>
      <c r="F1704">
        <v>283</v>
      </c>
      <c r="G1704">
        <v>2201.79</v>
      </c>
    </row>
    <row r="1705" spans="1:7">
      <c r="A1705">
        <v>147</v>
      </c>
      <c r="B1705">
        <v>8.41</v>
      </c>
      <c r="C1705">
        <v>17</v>
      </c>
      <c r="D1705">
        <v>5</v>
      </c>
      <c r="E1705">
        <v>336.23</v>
      </c>
      <c r="F1705">
        <v>327</v>
      </c>
      <c r="G1705">
        <v>1494.22</v>
      </c>
    </row>
    <row r="1706" spans="1:7">
      <c r="A1706">
        <v>104</v>
      </c>
      <c r="B1706">
        <v>4.38</v>
      </c>
      <c r="C1706">
        <v>13</v>
      </c>
      <c r="D1706">
        <v>9</v>
      </c>
      <c r="E1706">
        <v>150.25</v>
      </c>
      <c r="F1706">
        <v>526</v>
      </c>
      <c r="G1706">
        <v>622.98</v>
      </c>
    </row>
    <row r="1707" spans="1:7">
      <c r="A1707">
        <v>160</v>
      </c>
      <c r="B1707">
        <v>6.73</v>
      </c>
      <c r="C1707">
        <v>13</v>
      </c>
      <c r="D1707">
        <v>14</v>
      </c>
      <c r="E1707">
        <v>235.45</v>
      </c>
      <c r="F1707">
        <v>466</v>
      </c>
      <c r="G1707">
        <v>1552.36</v>
      </c>
    </row>
    <row r="1708" spans="1:7">
      <c r="A1708">
        <v>201</v>
      </c>
      <c r="B1708">
        <v>5.19</v>
      </c>
      <c r="C1708">
        <v>11</v>
      </c>
      <c r="D1708">
        <v>12</v>
      </c>
      <c r="E1708">
        <v>104.79</v>
      </c>
      <c r="F1708">
        <v>727</v>
      </c>
      <c r="G1708">
        <v>1118.49</v>
      </c>
    </row>
    <row r="1709" spans="1:7">
      <c r="A1709">
        <v>295</v>
      </c>
      <c r="B1709">
        <v>7.42</v>
      </c>
      <c r="C1709">
        <v>8</v>
      </c>
      <c r="D1709">
        <v>11</v>
      </c>
      <c r="E1709">
        <v>113.08</v>
      </c>
      <c r="F1709">
        <v>177</v>
      </c>
      <c r="G1709">
        <v>2131.14</v>
      </c>
    </row>
    <row r="1710" spans="1:7">
      <c r="A1710">
        <v>455</v>
      </c>
      <c r="B1710">
        <v>4.3</v>
      </c>
      <c r="C1710">
        <v>10</v>
      </c>
      <c r="D1710">
        <v>14</v>
      </c>
      <c r="E1710">
        <v>21.29</v>
      </c>
      <c r="F1710">
        <v>286</v>
      </c>
      <c r="G1710">
        <v>1696.94</v>
      </c>
    </row>
    <row r="1711" spans="1:7">
      <c r="A1711">
        <v>118</v>
      </c>
      <c r="B1711">
        <v>3.94</v>
      </c>
      <c r="C1711">
        <v>7</v>
      </c>
      <c r="D1711">
        <v>12</v>
      </c>
      <c r="E1711">
        <v>449.41</v>
      </c>
      <c r="F1711">
        <v>852</v>
      </c>
      <c r="G1711">
        <v>1302.99</v>
      </c>
    </row>
    <row r="1712" spans="1:7">
      <c r="A1712">
        <v>361</v>
      </c>
      <c r="B1712">
        <v>9.39</v>
      </c>
      <c r="C1712">
        <v>10</v>
      </c>
      <c r="D1712">
        <v>11</v>
      </c>
      <c r="E1712">
        <v>113.25</v>
      </c>
      <c r="F1712">
        <v>668</v>
      </c>
      <c r="G1712">
        <v>2964.53</v>
      </c>
    </row>
    <row r="1713" spans="1:7">
      <c r="A1713">
        <v>338</v>
      </c>
      <c r="B1713">
        <v>3.26</v>
      </c>
      <c r="C1713">
        <v>14</v>
      </c>
      <c r="D1713">
        <v>8</v>
      </c>
      <c r="E1713">
        <v>121.49</v>
      </c>
      <c r="F1713">
        <v>177</v>
      </c>
      <c r="G1713">
        <v>1013.53</v>
      </c>
    </row>
    <row r="1714" spans="1:7">
      <c r="A1714">
        <v>299</v>
      </c>
      <c r="B1714">
        <v>6.29</v>
      </c>
      <c r="C1714">
        <v>15</v>
      </c>
      <c r="D1714">
        <v>11</v>
      </c>
      <c r="E1714">
        <v>147</v>
      </c>
      <c r="F1714">
        <v>756</v>
      </c>
      <c r="G1714">
        <v>1645.5</v>
      </c>
    </row>
    <row r="1715" spans="1:7">
      <c r="A1715">
        <v>85</v>
      </c>
      <c r="B1715">
        <v>4.16</v>
      </c>
      <c r="C1715">
        <v>6</v>
      </c>
      <c r="D1715">
        <v>6</v>
      </c>
      <c r="E1715">
        <v>72.430000000000007</v>
      </c>
      <c r="F1715">
        <v>900</v>
      </c>
      <c r="G1715">
        <v>467.02</v>
      </c>
    </row>
    <row r="1716" spans="1:7">
      <c r="A1716">
        <v>288</v>
      </c>
      <c r="B1716">
        <v>2.79</v>
      </c>
      <c r="C1716">
        <v>15</v>
      </c>
      <c r="D1716">
        <v>12</v>
      </c>
      <c r="E1716">
        <v>323.24</v>
      </c>
      <c r="F1716">
        <v>443</v>
      </c>
      <c r="G1716">
        <v>1443.98</v>
      </c>
    </row>
    <row r="1717" spans="1:7">
      <c r="A1717">
        <v>197</v>
      </c>
      <c r="B1717">
        <v>2.77</v>
      </c>
      <c r="C1717">
        <v>10</v>
      </c>
      <c r="D1717">
        <v>7</v>
      </c>
      <c r="E1717">
        <v>46.82</v>
      </c>
      <c r="F1717">
        <v>524</v>
      </c>
      <c r="G1717">
        <v>495.59</v>
      </c>
    </row>
    <row r="1718" spans="1:7">
      <c r="A1718">
        <v>276</v>
      </c>
      <c r="B1718">
        <v>3.81</v>
      </c>
      <c r="C1718">
        <v>17</v>
      </c>
      <c r="D1718">
        <v>6</v>
      </c>
      <c r="E1718">
        <v>75.760000000000005</v>
      </c>
      <c r="F1718">
        <v>704</v>
      </c>
      <c r="G1718">
        <v>846.16</v>
      </c>
    </row>
    <row r="1719" spans="1:7">
      <c r="A1719">
        <v>293</v>
      </c>
      <c r="B1719">
        <v>9</v>
      </c>
      <c r="C1719">
        <v>11</v>
      </c>
      <c r="D1719">
        <v>8</v>
      </c>
      <c r="E1719">
        <v>325.93</v>
      </c>
      <c r="F1719">
        <v>444</v>
      </c>
      <c r="G1719">
        <v>3189.48</v>
      </c>
    </row>
    <row r="1720" spans="1:7">
      <c r="A1720">
        <v>386</v>
      </c>
      <c r="B1720">
        <v>4.62</v>
      </c>
      <c r="C1720">
        <v>16</v>
      </c>
      <c r="D1720">
        <v>13</v>
      </c>
      <c r="E1720">
        <v>176.43</v>
      </c>
      <c r="F1720">
        <v>160</v>
      </c>
      <c r="G1720">
        <v>1959.89</v>
      </c>
    </row>
    <row r="1721" spans="1:7">
      <c r="A1721">
        <v>495</v>
      </c>
      <c r="B1721">
        <v>9.6300000000000008</v>
      </c>
      <c r="C1721">
        <v>12</v>
      </c>
      <c r="D1721">
        <v>3</v>
      </c>
      <c r="E1721">
        <v>356.89</v>
      </c>
      <c r="F1721">
        <v>139</v>
      </c>
      <c r="G1721">
        <v>4881</v>
      </c>
    </row>
    <row r="1722" spans="1:7">
      <c r="A1722">
        <v>414</v>
      </c>
      <c r="B1722">
        <v>6.86</v>
      </c>
      <c r="C1722">
        <v>14</v>
      </c>
      <c r="D1722">
        <v>6</v>
      </c>
      <c r="E1722">
        <v>283.14</v>
      </c>
      <c r="F1722">
        <v>812</v>
      </c>
      <c r="G1722">
        <v>2942.71</v>
      </c>
    </row>
    <row r="1723" spans="1:7">
      <c r="A1723">
        <v>250</v>
      </c>
      <c r="B1723">
        <v>5.77</v>
      </c>
      <c r="C1723">
        <v>11</v>
      </c>
      <c r="D1723">
        <v>11</v>
      </c>
      <c r="E1723">
        <v>135.44999999999999</v>
      </c>
      <c r="F1723">
        <v>329</v>
      </c>
      <c r="G1723">
        <v>1635.23</v>
      </c>
    </row>
    <row r="1724" spans="1:7">
      <c r="A1724">
        <v>203</v>
      </c>
      <c r="B1724">
        <v>6.85</v>
      </c>
      <c r="C1724">
        <v>10</v>
      </c>
      <c r="D1724">
        <v>4</v>
      </c>
      <c r="E1724">
        <v>328.91</v>
      </c>
      <c r="F1724">
        <v>382</v>
      </c>
      <c r="G1724">
        <v>1797.23</v>
      </c>
    </row>
    <row r="1725" spans="1:7">
      <c r="A1725">
        <v>499</v>
      </c>
      <c r="B1725">
        <v>6.38</v>
      </c>
      <c r="C1725">
        <v>17</v>
      </c>
      <c r="D1725">
        <v>10</v>
      </c>
      <c r="E1725">
        <v>66.97</v>
      </c>
      <c r="F1725">
        <v>273</v>
      </c>
      <c r="G1725">
        <v>2869.46</v>
      </c>
    </row>
    <row r="1726" spans="1:7">
      <c r="A1726">
        <v>122</v>
      </c>
      <c r="B1726">
        <v>8.19</v>
      </c>
      <c r="C1726">
        <v>12</v>
      </c>
      <c r="D1726">
        <v>14</v>
      </c>
      <c r="E1726">
        <v>272.83999999999997</v>
      </c>
      <c r="F1726">
        <v>150</v>
      </c>
      <c r="G1726">
        <v>1245.76</v>
      </c>
    </row>
    <row r="1727" spans="1:7">
      <c r="A1727">
        <v>250</v>
      </c>
      <c r="B1727">
        <v>4.62</v>
      </c>
      <c r="C1727">
        <v>6</v>
      </c>
      <c r="D1727">
        <v>7</v>
      </c>
      <c r="E1727">
        <v>224.2</v>
      </c>
      <c r="F1727">
        <v>181</v>
      </c>
      <c r="G1727">
        <v>1171.82</v>
      </c>
    </row>
    <row r="1728" spans="1:7">
      <c r="A1728">
        <v>345</v>
      </c>
      <c r="B1728">
        <v>5.15</v>
      </c>
      <c r="C1728">
        <v>16</v>
      </c>
      <c r="D1728">
        <v>14</v>
      </c>
      <c r="E1728">
        <v>141.26</v>
      </c>
      <c r="F1728">
        <v>62</v>
      </c>
      <c r="G1728">
        <v>1582.05</v>
      </c>
    </row>
    <row r="1729" spans="1:7">
      <c r="A1729">
        <v>66</v>
      </c>
      <c r="B1729">
        <v>9.2100000000000009</v>
      </c>
      <c r="C1729">
        <v>10</v>
      </c>
      <c r="D1729">
        <v>11</v>
      </c>
      <c r="E1729">
        <v>305.95999999999998</v>
      </c>
      <c r="F1729">
        <v>506</v>
      </c>
      <c r="G1729">
        <v>946.68</v>
      </c>
    </row>
    <row r="1730" spans="1:7">
      <c r="A1730">
        <v>178</v>
      </c>
      <c r="B1730">
        <v>9.6</v>
      </c>
      <c r="C1730">
        <v>7</v>
      </c>
      <c r="D1730">
        <v>4</v>
      </c>
      <c r="E1730">
        <v>436.95</v>
      </c>
      <c r="F1730">
        <v>490</v>
      </c>
      <c r="G1730">
        <v>2424.19</v>
      </c>
    </row>
    <row r="1731" spans="1:7">
      <c r="A1731">
        <v>266</v>
      </c>
      <c r="B1731">
        <v>9.19</v>
      </c>
      <c r="C1731">
        <v>9</v>
      </c>
      <c r="D1731">
        <v>8</v>
      </c>
      <c r="E1731">
        <v>499.46</v>
      </c>
      <c r="F1731">
        <v>147</v>
      </c>
      <c r="G1731">
        <v>2742.44</v>
      </c>
    </row>
    <row r="1732" spans="1:7">
      <c r="A1732">
        <v>110</v>
      </c>
      <c r="B1732">
        <v>5.65</v>
      </c>
      <c r="C1732">
        <v>12</v>
      </c>
      <c r="D1732">
        <v>5</v>
      </c>
      <c r="E1732">
        <v>307.8</v>
      </c>
      <c r="F1732">
        <v>169</v>
      </c>
      <c r="G1732">
        <v>1188.32</v>
      </c>
    </row>
    <row r="1733" spans="1:7">
      <c r="A1733">
        <v>476</v>
      </c>
      <c r="B1733">
        <v>8.35</v>
      </c>
      <c r="C1733">
        <v>10</v>
      </c>
      <c r="D1733">
        <v>4</v>
      </c>
      <c r="E1733">
        <v>208.31</v>
      </c>
      <c r="F1733">
        <v>342</v>
      </c>
      <c r="G1733">
        <v>3729.82</v>
      </c>
    </row>
    <row r="1734" spans="1:7">
      <c r="A1734">
        <v>153</v>
      </c>
      <c r="B1734">
        <v>6.07</v>
      </c>
      <c r="C1734">
        <v>17</v>
      </c>
      <c r="D1734">
        <v>9</v>
      </c>
      <c r="E1734">
        <v>120.35</v>
      </c>
      <c r="F1734">
        <v>865</v>
      </c>
      <c r="G1734">
        <v>659.04</v>
      </c>
    </row>
    <row r="1735" spans="1:7">
      <c r="A1735">
        <v>91</v>
      </c>
      <c r="B1735">
        <v>6.23</v>
      </c>
      <c r="C1735">
        <v>11</v>
      </c>
      <c r="D1735">
        <v>14</v>
      </c>
      <c r="E1735">
        <v>135.97999999999999</v>
      </c>
      <c r="F1735">
        <v>760</v>
      </c>
      <c r="G1735">
        <v>823.53</v>
      </c>
    </row>
    <row r="1736" spans="1:7">
      <c r="A1736">
        <v>74</v>
      </c>
      <c r="B1736">
        <v>4.04</v>
      </c>
      <c r="C1736">
        <v>7</v>
      </c>
      <c r="D1736">
        <v>5</v>
      </c>
      <c r="E1736">
        <v>244.93</v>
      </c>
      <c r="F1736">
        <v>50</v>
      </c>
      <c r="G1736">
        <v>962.21</v>
      </c>
    </row>
    <row r="1737" spans="1:7">
      <c r="A1737">
        <v>88</v>
      </c>
      <c r="B1737">
        <v>6.93</v>
      </c>
      <c r="C1737">
        <v>8</v>
      </c>
      <c r="D1737">
        <v>12</v>
      </c>
      <c r="E1737">
        <v>189.97</v>
      </c>
      <c r="F1737">
        <v>621</v>
      </c>
      <c r="G1737">
        <v>662.66</v>
      </c>
    </row>
    <row r="1738" spans="1:7">
      <c r="A1738">
        <v>340</v>
      </c>
      <c r="B1738">
        <v>3.9</v>
      </c>
      <c r="C1738">
        <v>12</v>
      </c>
      <c r="D1738">
        <v>2</v>
      </c>
      <c r="E1738">
        <v>457.77</v>
      </c>
      <c r="F1738">
        <v>299</v>
      </c>
      <c r="G1738">
        <v>1566.08</v>
      </c>
    </row>
    <row r="1739" spans="1:7">
      <c r="A1739">
        <v>180</v>
      </c>
      <c r="B1739">
        <v>4.99</v>
      </c>
      <c r="C1739">
        <v>16</v>
      </c>
      <c r="D1739">
        <v>7</v>
      </c>
      <c r="E1739">
        <v>190.46</v>
      </c>
      <c r="F1739">
        <v>701</v>
      </c>
      <c r="G1739">
        <v>1185.05</v>
      </c>
    </row>
    <row r="1740" spans="1:7">
      <c r="A1740">
        <v>278</v>
      </c>
      <c r="B1740">
        <v>8.91</v>
      </c>
      <c r="C1740">
        <v>7</v>
      </c>
      <c r="D1740">
        <v>11</v>
      </c>
      <c r="E1740">
        <v>192.99</v>
      </c>
      <c r="F1740">
        <v>198</v>
      </c>
      <c r="G1740">
        <v>2334.13</v>
      </c>
    </row>
    <row r="1741" spans="1:7">
      <c r="A1741">
        <v>157</v>
      </c>
      <c r="B1741">
        <v>4.05</v>
      </c>
      <c r="C1741">
        <v>17</v>
      </c>
      <c r="D1741">
        <v>12</v>
      </c>
      <c r="E1741">
        <v>197.93</v>
      </c>
      <c r="F1741">
        <v>444</v>
      </c>
      <c r="G1741">
        <v>976.49</v>
      </c>
    </row>
    <row r="1742" spans="1:7">
      <c r="A1742">
        <v>221</v>
      </c>
      <c r="B1742">
        <v>3.03</v>
      </c>
      <c r="C1742">
        <v>11</v>
      </c>
      <c r="D1742">
        <v>12</v>
      </c>
      <c r="E1742">
        <v>419.94</v>
      </c>
      <c r="F1742">
        <v>93</v>
      </c>
      <c r="G1742">
        <v>1462.87</v>
      </c>
    </row>
    <row r="1743" spans="1:7">
      <c r="A1743">
        <v>484</v>
      </c>
      <c r="B1743">
        <v>3.02</v>
      </c>
      <c r="C1743">
        <v>10</v>
      </c>
      <c r="D1743">
        <v>2</v>
      </c>
      <c r="E1743">
        <v>328.89</v>
      </c>
      <c r="F1743">
        <v>932</v>
      </c>
      <c r="G1743">
        <v>1874.97</v>
      </c>
    </row>
    <row r="1744" spans="1:7">
      <c r="A1744">
        <v>151</v>
      </c>
      <c r="B1744">
        <v>9.56</v>
      </c>
      <c r="C1744">
        <v>15</v>
      </c>
      <c r="D1744">
        <v>6</v>
      </c>
      <c r="E1744">
        <v>310.94</v>
      </c>
      <c r="F1744">
        <v>747</v>
      </c>
      <c r="G1744">
        <v>1927.57</v>
      </c>
    </row>
    <row r="1745" spans="1:7">
      <c r="A1745">
        <v>403</v>
      </c>
      <c r="B1745">
        <v>6.3</v>
      </c>
      <c r="C1745">
        <v>6</v>
      </c>
      <c r="D1745">
        <v>8</v>
      </c>
      <c r="E1745">
        <v>173.73</v>
      </c>
      <c r="F1745">
        <v>669</v>
      </c>
      <c r="G1745">
        <v>2708.93</v>
      </c>
    </row>
    <row r="1746" spans="1:7">
      <c r="A1746">
        <v>61</v>
      </c>
      <c r="B1746">
        <v>5.57</v>
      </c>
      <c r="C1746">
        <v>17</v>
      </c>
      <c r="D1746">
        <v>7</v>
      </c>
      <c r="E1746">
        <v>410.77</v>
      </c>
      <c r="F1746">
        <v>93</v>
      </c>
      <c r="G1746">
        <v>1119.94</v>
      </c>
    </row>
    <row r="1747" spans="1:7">
      <c r="A1747">
        <v>324</v>
      </c>
      <c r="B1747">
        <v>8.58</v>
      </c>
      <c r="C1747">
        <v>16</v>
      </c>
      <c r="D1747">
        <v>3</v>
      </c>
      <c r="E1747">
        <v>28.8</v>
      </c>
      <c r="F1747">
        <v>127</v>
      </c>
      <c r="G1747">
        <v>2554.17</v>
      </c>
    </row>
    <row r="1748" spans="1:7">
      <c r="A1748">
        <v>150</v>
      </c>
      <c r="B1748">
        <v>8.77</v>
      </c>
      <c r="C1748">
        <v>15</v>
      </c>
      <c r="D1748">
        <v>12</v>
      </c>
      <c r="E1748">
        <v>436.69</v>
      </c>
      <c r="F1748">
        <v>275</v>
      </c>
      <c r="G1748">
        <v>1994.8</v>
      </c>
    </row>
    <row r="1749" spans="1:7">
      <c r="A1749">
        <v>93</v>
      </c>
      <c r="B1749">
        <v>4.99</v>
      </c>
      <c r="C1749">
        <v>16</v>
      </c>
      <c r="D1749">
        <v>5</v>
      </c>
      <c r="E1749">
        <v>261.25</v>
      </c>
      <c r="F1749">
        <v>211</v>
      </c>
      <c r="G1749">
        <v>842.42</v>
      </c>
    </row>
    <row r="1750" spans="1:7">
      <c r="A1750">
        <v>492</v>
      </c>
      <c r="B1750">
        <v>7.7</v>
      </c>
      <c r="C1750">
        <v>9</v>
      </c>
      <c r="D1750">
        <v>12</v>
      </c>
      <c r="E1750">
        <v>205.14</v>
      </c>
      <c r="F1750">
        <v>842</v>
      </c>
      <c r="G1750">
        <v>3795.53</v>
      </c>
    </row>
    <row r="1751" spans="1:7">
      <c r="A1751">
        <v>354</v>
      </c>
      <c r="B1751">
        <v>8.2799999999999994</v>
      </c>
      <c r="C1751">
        <v>16</v>
      </c>
      <c r="D1751">
        <v>3</v>
      </c>
      <c r="E1751">
        <v>253.61</v>
      </c>
      <c r="F1751">
        <v>302</v>
      </c>
      <c r="G1751">
        <v>3628.77</v>
      </c>
    </row>
    <row r="1752" spans="1:7">
      <c r="A1752">
        <v>494</v>
      </c>
      <c r="B1752">
        <v>7.41</v>
      </c>
      <c r="C1752">
        <v>7</v>
      </c>
      <c r="D1752">
        <v>12</v>
      </c>
      <c r="E1752">
        <v>337.03</v>
      </c>
      <c r="F1752">
        <v>181</v>
      </c>
      <c r="G1752">
        <v>3848.35</v>
      </c>
    </row>
    <row r="1753" spans="1:7">
      <c r="A1753">
        <v>66</v>
      </c>
      <c r="B1753">
        <v>3.64</v>
      </c>
      <c r="C1753">
        <v>9</v>
      </c>
      <c r="D1753">
        <v>2</v>
      </c>
      <c r="E1753">
        <v>16.260000000000002</v>
      </c>
      <c r="F1753">
        <v>497</v>
      </c>
      <c r="G1753">
        <v>-58.95</v>
      </c>
    </row>
    <row r="1754" spans="1:7">
      <c r="A1754">
        <v>379</v>
      </c>
      <c r="B1754">
        <v>9.07</v>
      </c>
      <c r="C1754">
        <v>6</v>
      </c>
      <c r="D1754">
        <v>4</v>
      </c>
      <c r="E1754">
        <v>437.06</v>
      </c>
      <c r="F1754">
        <v>933</v>
      </c>
      <c r="G1754">
        <v>3709.88</v>
      </c>
    </row>
    <row r="1755" spans="1:7">
      <c r="A1755">
        <v>106</v>
      </c>
      <c r="B1755">
        <v>6.54</v>
      </c>
      <c r="C1755">
        <v>7</v>
      </c>
      <c r="D1755">
        <v>4</v>
      </c>
      <c r="E1755">
        <v>228.9</v>
      </c>
      <c r="F1755">
        <v>936</v>
      </c>
      <c r="G1755">
        <v>905.16</v>
      </c>
    </row>
    <row r="1756" spans="1:7">
      <c r="A1756">
        <v>360</v>
      </c>
      <c r="B1756">
        <v>4.62</v>
      </c>
      <c r="C1756">
        <v>13</v>
      </c>
      <c r="D1756">
        <v>13</v>
      </c>
      <c r="E1756">
        <v>178.05</v>
      </c>
      <c r="F1756">
        <v>523</v>
      </c>
      <c r="G1756">
        <v>1711</v>
      </c>
    </row>
    <row r="1757" spans="1:7">
      <c r="A1757">
        <v>352</v>
      </c>
      <c r="B1757">
        <v>5.69</v>
      </c>
      <c r="C1757">
        <v>11</v>
      </c>
      <c r="D1757">
        <v>8</v>
      </c>
      <c r="E1757">
        <v>77.739999999999995</v>
      </c>
      <c r="F1757">
        <v>705</v>
      </c>
      <c r="G1757">
        <v>2109.89</v>
      </c>
    </row>
    <row r="1758" spans="1:7">
      <c r="A1758">
        <v>61</v>
      </c>
      <c r="B1758">
        <v>2.78</v>
      </c>
      <c r="C1758">
        <v>7</v>
      </c>
      <c r="D1758">
        <v>2</v>
      </c>
      <c r="E1758">
        <v>225.34</v>
      </c>
      <c r="F1758">
        <v>827</v>
      </c>
      <c r="G1758">
        <v>716.75</v>
      </c>
    </row>
    <row r="1759" spans="1:7">
      <c r="A1759">
        <v>367</v>
      </c>
      <c r="B1759">
        <v>3.46</v>
      </c>
      <c r="C1759">
        <v>17</v>
      </c>
      <c r="D1759">
        <v>10</v>
      </c>
      <c r="E1759">
        <v>253.2</v>
      </c>
      <c r="F1759">
        <v>158</v>
      </c>
      <c r="G1759">
        <v>1501.51</v>
      </c>
    </row>
    <row r="1760" spans="1:7">
      <c r="A1760">
        <v>129</v>
      </c>
      <c r="B1760">
        <v>8.24</v>
      </c>
      <c r="C1760">
        <v>11</v>
      </c>
      <c r="D1760">
        <v>12</v>
      </c>
      <c r="E1760">
        <v>207.79</v>
      </c>
      <c r="F1760">
        <v>755</v>
      </c>
      <c r="G1760">
        <v>989.97</v>
      </c>
    </row>
    <row r="1761" spans="1:7">
      <c r="A1761">
        <v>265</v>
      </c>
      <c r="B1761">
        <v>2.5</v>
      </c>
      <c r="C1761">
        <v>15</v>
      </c>
      <c r="D1761">
        <v>7</v>
      </c>
      <c r="E1761">
        <v>342.54</v>
      </c>
      <c r="F1761">
        <v>84</v>
      </c>
      <c r="G1761">
        <v>1129.8800000000001</v>
      </c>
    </row>
    <row r="1762" spans="1:7">
      <c r="A1762">
        <v>388</v>
      </c>
      <c r="B1762">
        <v>5.62</v>
      </c>
      <c r="C1762">
        <v>14</v>
      </c>
      <c r="D1762">
        <v>5</v>
      </c>
      <c r="E1762">
        <v>216.24</v>
      </c>
      <c r="F1762">
        <v>516</v>
      </c>
      <c r="G1762">
        <v>2178.19</v>
      </c>
    </row>
    <row r="1763" spans="1:7">
      <c r="A1763">
        <v>313</v>
      </c>
      <c r="B1763">
        <v>6.42</v>
      </c>
      <c r="C1763">
        <v>12</v>
      </c>
      <c r="D1763">
        <v>4</v>
      </c>
      <c r="E1763">
        <v>481.09</v>
      </c>
      <c r="F1763">
        <v>951</v>
      </c>
      <c r="G1763">
        <v>2572.23</v>
      </c>
    </row>
    <row r="1764" spans="1:7">
      <c r="A1764">
        <v>198</v>
      </c>
      <c r="B1764">
        <v>2.91</v>
      </c>
      <c r="C1764">
        <v>14</v>
      </c>
      <c r="D1764">
        <v>4</v>
      </c>
      <c r="E1764">
        <v>303.64999999999998</v>
      </c>
      <c r="F1764">
        <v>324</v>
      </c>
      <c r="G1764">
        <v>949.84</v>
      </c>
    </row>
    <row r="1765" spans="1:7">
      <c r="A1765">
        <v>130</v>
      </c>
      <c r="B1765">
        <v>9.8000000000000007</v>
      </c>
      <c r="C1765">
        <v>10</v>
      </c>
      <c r="D1765">
        <v>3</v>
      </c>
      <c r="E1765">
        <v>405.66</v>
      </c>
      <c r="F1765">
        <v>236</v>
      </c>
      <c r="G1765">
        <v>1998.36</v>
      </c>
    </row>
    <row r="1766" spans="1:7">
      <c r="A1766">
        <v>264</v>
      </c>
      <c r="B1766">
        <v>4.2</v>
      </c>
      <c r="C1766">
        <v>12</v>
      </c>
      <c r="D1766">
        <v>3</v>
      </c>
      <c r="E1766">
        <v>63.58</v>
      </c>
      <c r="F1766">
        <v>998</v>
      </c>
      <c r="G1766">
        <v>1148.25</v>
      </c>
    </row>
    <row r="1767" spans="1:7">
      <c r="A1767">
        <v>423</v>
      </c>
      <c r="B1767">
        <v>4.78</v>
      </c>
      <c r="C1767">
        <v>16</v>
      </c>
      <c r="D1767">
        <v>13</v>
      </c>
      <c r="E1767">
        <v>204.67</v>
      </c>
      <c r="F1767">
        <v>292</v>
      </c>
      <c r="G1767">
        <v>2018.71</v>
      </c>
    </row>
    <row r="1768" spans="1:7">
      <c r="A1768">
        <v>247</v>
      </c>
      <c r="B1768">
        <v>4.78</v>
      </c>
      <c r="C1768">
        <v>12</v>
      </c>
      <c r="D1768">
        <v>14</v>
      </c>
      <c r="E1768">
        <v>175.06</v>
      </c>
      <c r="F1768">
        <v>313</v>
      </c>
      <c r="G1768">
        <v>1048.08</v>
      </c>
    </row>
    <row r="1769" spans="1:7">
      <c r="A1769">
        <v>249</v>
      </c>
      <c r="B1769">
        <v>4.2300000000000004</v>
      </c>
      <c r="C1769">
        <v>17</v>
      </c>
      <c r="D1769">
        <v>11</v>
      </c>
      <c r="E1769">
        <v>289.05</v>
      </c>
      <c r="F1769">
        <v>571</v>
      </c>
      <c r="G1769">
        <v>1371.92</v>
      </c>
    </row>
    <row r="1770" spans="1:7">
      <c r="A1770">
        <v>74</v>
      </c>
      <c r="B1770">
        <v>2.5099999999999998</v>
      </c>
      <c r="C1770">
        <v>17</v>
      </c>
      <c r="D1770">
        <v>6</v>
      </c>
      <c r="E1770">
        <v>431.95</v>
      </c>
      <c r="F1770">
        <v>727</v>
      </c>
      <c r="G1770">
        <v>806.2</v>
      </c>
    </row>
    <row r="1771" spans="1:7">
      <c r="A1771">
        <v>138</v>
      </c>
      <c r="B1771">
        <v>7.97</v>
      </c>
      <c r="C1771">
        <v>8</v>
      </c>
      <c r="D1771">
        <v>10</v>
      </c>
      <c r="E1771">
        <v>48.39</v>
      </c>
      <c r="F1771">
        <v>590</v>
      </c>
      <c r="G1771">
        <v>1009.97</v>
      </c>
    </row>
    <row r="1772" spans="1:7">
      <c r="A1772">
        <v>317</v>
      </c>
      <c r="B1772">
        <v>9.75</v>
      </c>
      <c r="C1772">
        <v>12</v>
      </c>
      <c r="D1772">
        <v>3</v>
      </c>
      <c r="E1772">
        <v>45.56</v>
      </c>
      <c r="F1772">
        <v>832</v>
      </c>
      <c r="G1772">
        <v>3005.08</v>
      </c>
    </row>
    <row r="1773" spans="1:7">
      <c r="A1773">
        <v>192</v>
      </c>
      <c r="B1773">
        <v>4.18</v>
      </c>
      <c r="C1773">
        <v>6</v>
      </c>
      <c r="D1773">
        <v>3</v>
      </c>
      <c r="E1773">
        <v>426.66</v>
      </c>
      <c r="F1773">
        <v>136</v>
      </c>
      <c r="G1773">
        <v>1085.74</v>
      </c>
    </row>
    <row r="1774" spans="1:7">
      <c r="A1774">
        <v>108</v>
      </c>
      <c r="B1774">
        <v>7.47</v>
      </c>
      <c r="C1774">
        <v>14</v>
      </c>
      <c r="D1774">
        <v>13</v>
      </c>
      <c r="E1774">
        <v>114.3</v>
      </c>
      <c r="F1774">
        <v>584</v>
      </c>
      <c r="G1774">
        <v>745.03</v>
      </c>
    </row>
    <row r="1775" spans="1:7">
      <c r="A1775">
        <v>459</v>
      </c>
      <c r="B1775">
        <v>8.06</v>
      </c>
      <c r="C1775">
        <v>15</v>
      </c>
      <c r="D1775">
        <v>7</v>
      </c>
      <c r="E1775">
        <v>337.69</v>
      </c>
      <c r="F1775">
        <v>259</v>
      </c>
      <c r="G1775">
        <v>3846.7</v>
      </c>
    </row>
    <row r="1776" spans="1:7">
      <c r="A1776">
        <v>414</v>
      </c>
      <c r="B1776">
        <v>8.86</v>
      </c>
      <c r="C1776">
        <v>11</v>
      </c>
      <c r="D1776">
        <v>14</v>
      </c>
      <c r="E1776">
        <v>276.01</v>
      </c>
      <c r="F1776">
        <v>95</v>
      </c>
      <c r="G1776">
        <v>3603.35</v>
      </c>
    </row>
    <row r="1777" spans="1:7">
      <c r="A1777">
        <v>75</v>
      </c>
      <c r="B1777">
        <v>5.67</v>
      </c>
      <c r="C1777">
        <v>10</v>
      </c>
      <c r="D1777">
        <v>11</v>
      </c>
      <c r="E1777">
        <v>418.12</v>
      </c>
      <c r="F1777">
        <v>516</v>
      </c>
      <c r="G1777">
        <v>938.56</v>
      </c>
    </row>
    <row r="1778" spans="1:7">
      <c r="A1778">
        <v>96</v>
      </c>
      <c r="B1778">
        <v>4.7699999999999996</v>
      </c>
      <c r="C1778">
        <v>12</v>
      </c>
      <c r="D1778">
        <v>3</v>
      </c>
      <c r="E1778">
        <v>71.290000000000006</v>
      </c>
      <c r="F1778">
        <v>589</v>
      </c>
      <c r="G1778">
        <v>507.01</v>
      </c>
    </row>
    <row r="1779" spans="1:7">
      <c r="A1779">
        <v>337</v>
      </c>
      <c r="B1779">
        <v>4.9400000000000004</v>
      </c>
      <c r="C1779">
        <v>10</v>
      </c>
      <c r="D1779">
        <v>13</v>
      </c>
      <c r="E1779">
        <v>73.59</v>
      </c>
      <c r="F1779">
        <v>75</v>
      </c>
      <c r="G1779">
        <v>1745.88</v>
      </c>
    </row>
    <row r="1780" spans="1:7">
      <c r="A1780">
        <v>315</v>
      </c>
      <c r="B1780">
        <v>7.84</v>
      </c>
      <c r="C1780">
        <v>15</v>
      </c>
      <c r="D1780">
        <v>5</v>
      </c>
      <c r="E1780">
        <v>282.83999999999997</v>
      </c>
      <c r="F1780">
        <v>315</v>
      </c>
      <c r="G1780">
        <v>2626.79</v>
      </c>
    </row>
    <row r="1781" spans="1:7">
      <c r="A1781">
        <v>65</v>
      </c>
      <c r="B1781">
        <v>8.6300000000000008</v>
      </c>
      <c r="C1781">
        <v>10</v>
      </c>
      <c r="D1781">
        <v>7</v>
      </c>
      <c r="E1781">
        <v>473.73</v>
      </c>
      <c r="F1781">
        <v>224</v>
      </c>
      <c r="G1781">
        <v>821.51</v>
      </c>
    </row>
    <row r="1782" spans="1:7">
      <c r="A1782">
        <v>248</v>
      </c>
      <c r="B1782">
        <v>3.86</v>
      </c>
      <c r="C1782">
        <v>16</v>
      </c>
      <c r="D1782">
        <v>6</v>
      </c>
      <c r="E1782">
        <v>213.35</v>
      </c>
      <c r="F1782">
        <v>565</v>
      </c>
      <c r="G1782">
        <v>1061.02</v>
      </c>
    </row>
    <row r="1783" spans="1:7">
      <c r="A1783">
        <v>450</v>
      </c>
      <c r="B1783">
        <v>5.28</v>
      </c>
      <c r="C1783">
        <v>15</v>
      </c>
      <c r="D1783">
        <v>2</v>
      </c>
      <c r="E1783">
        <v>170.2</v>
      </c>
      <c r="F1783">
        <v>360</v>
      </c>
      <c r="G1783">
        <v>2492.86</v>
      </c>
    </row>
    <row r="1784" spans="1:7">
      <c r="A1784">
        <v>456</v>
      </c>
      <c r="B1784">
        <v>9.26</v>
      </c>
      <c r="C1784">
        <v>16</v>
      </c>
      <c r="D1784">
        <v>7</v>
      </c>
      <c r="E1784">
        <v>307.27999999999997</v>
      </c>
      <c r="F1784">
        <v>371</v>
      </c>
      <c r="G1784">
        <v>4413.76</v>
      </c>
    </row>
    <row r="1785" spans="1:7">
      <c r="A1785">
        <v>331</v>
      </c>
      <c r="B1785">
        <v>8.5500000000000007</v>
      </c>
      <c r="C1785">
        <v>12</v>
      </c>
      <c r="D1785">
        <v>2</v>
      </c>
      <c r="E1785">
        <v>465.92</v>
      </c>
      <c r="F1785">
        <v>628</v>
      </c>
      <c r="G1785">
        <v>3409.5</v>
      </c>
    </row>
    <row r="1786" spans="1:7">
      <c r="A1786">
        <v>135</v>
      </c>
      <c r="B1786">
        <v>9.89</v>
      </c>
      <c r="C1786">
        <v>15</v>
      </c>
      <c r="D1786">
        <v>4</v>
      </c>
      <c r="E1786">
        <v>420.09</v>
      </c>
      <c r="F1786">
        <v>184</v>
      </c>
      <c r="G1786">
        <v>2052.0100000000002</v>
      </c>
    </row>
    <row r="1787" spans="1:7">
      <c r="A1787">
        <v>299</v>
      </c>
      <c r="B1787">
        <v>8.16</v>
      </c>
      <c r="C1787">
        <v>12</v>
      </c>
      <c r="D1787">
        <v>11</v>
      </c>
      <c r="E1787">
        <v>497.79</v>
      </c>
      <c r="F1787">
        <v>104</v>
      </c>
      <c r="G1787">
        <v>2966.23</v>
      </c>
    </row>
    <row r="1788" spans="1:7">
      <c r="A1788">
        <v>440</v>
      </c>
      <c r="B1788">
        <v>5.45</v>
      </c>
      <c r="C1788">
        <v>16</v>
      </c>
      <c r="D1788">
        <v>6</v>
      </c>
      <c r="E1788">
        <v>21.06</v>
      </c>
      <c r="F1788">
        <v>592</v>
      </c>
      <c r="G1788">
        <v>2242.42</v>
      </c>
    </row>
    <row r="1789" spans="1:7">
      <c r="A1789">
        <v>319</v>
      </c>
      <c r="B1789">
        <v>6.93</v>
      </c>
      <c r="C1789">
        <v>8</v>
      </c>
      <c r="D1789">
        <v>11</v>
      </c>
      <c r="E1789">
        <v>65.3</v>
      </c>
      <c r="F1789">
        <v>635</v>
      </c>
      <c r="G1789">
        <v>1884.77</v>
      </c>
    </row>
    <row r="1790" spans="1:7">
      <c r="A1790">
        <v>384</v>
      </c>
      <c r="B1790">
        <v>7.46</v>
      </c>
      <c r="C1790">
        <v>8</v>
      </c>
      <c r="D1790">
        <v>14</v>
      </c>
      <c r="E1790">
        <v>308.64</v>
      </c>
      <c r="F1790">
        <v>580</v>
      </c>
      <c r="G1790">
        <v>2606.2199999999998</v>
      </c>
    </row>
    <row r="1791" spans="1:7">
      <c r="A1791">
        <v>166</v>
      </c>
      <c r="B1791">
        <v>3.09</v>
      </c>
      <c r="C1791">
        <v>15</v>
      </c>
      <c r="D1791">
        <v>6</v>
      </c>
      <c r="E1791">
        <v>412.08</v>
      </c>
      <c r="F1791">
        <v>205</v>
      </c>
      <c r="G1791">
        <v>796.25</v>
      </c>
    </row>
    <row r="1792" spans="1:7">
      <c r="A1792">
        <v>56</v>
      </c>
      <c r="B1792">
        <v>6.58</v>
      </c>
      <c r="C1792">
        <v>17</v>
      </c>
      <c r="D1792">
        <v>14</v>
      </c>
      <c r="E1792">
        <v>149.77000000000001</v>
      </c>
      <c r="F1792">
        <v>898</v>
      </c>
      <c r="G1792">
        <v>415.92</v>
      </c>
    </row>
    <row r="1793" spans="1:7">
      <c r="A1793">
        <v>186</v>
      </c>
      <c r="B1793">
        <v>7.82</v>
      </c>
      <c r="C1793">
        <v>8</v>
      </c>
      <c r="D1793">
        <v>11</v>
      </c>
      <c r="E1793">
        <v>127.21</v>
      </c>
      <c r="F1793">
        <v>717</v>
      </c>
      <c r="G1793">
        <v>1227.94</v>
      </c>
    </row>
    <row r="1794" spans="1:7">
      <c r="A1794">
        <v>420</v>
      </c>
      <c r="B1794">
        <v>3.75</v>
      </c>
      <c r="C1794">
        <v>11</v>
      </c>
      <c r="D1794">
        <v>7</v>
      </c>
      <c r="E1794">
        <v>395.62</v>
      </c>
      <c r="F1794">
        <v>196</v>
      </c>
      <c r="G1794">
        <v>1952.34</v>
      </c>
    </row>
    <row r="1795" spans="1:7">
      <c r="A1795">
        <v>225</v>
      </c>
      <c r="B1795">
        <v>8.35</v>
      </c>
      <c r="C1795">
        <v>17</v>
      </c>
      <c r="D1795">
        <v>13</v>
      </c>
      <c r="E1795">
        <v>37.630000000000003</v>
      </c>
      <c r="F1795">
        <v>534</v>
      </c>
      <c r="G1795">
        <v>1654.9</v>
      </c>
    </row>
    <row r="1796" spans="1:7">
      <c r="A1796">
        <v>377</v>
      </c>
      <c r="B1796">
        <v>6.88</v>
      </c>
      <c r="C1796">
        <v>11</v>
      </c>
      <c r="D1796">
        <v>11</v>
      </c>
      <c r="E1796">
        <v>191</v>
      </c>
      <c r="F1796">
        <v>648</v>
      </c>
      <c r="G1796">
        <v>2808.45</v>
      </c>
    </row>
    <row r="1797" spans="1:7">
      <c r="A1797">
        <v>364</v>
      </c>
      <c r="B1797">
        <v>9.64</v>
      </c>
      <c r="C1797">
        <v>8</v>
      </c>
      <c r="D1797">
        <v>9</v>
      </c>
      <c r="E1797">
        <v>257.85000000000002</v>
      </c>
      <c r="F1797">
        <v>69</v>
      </c>
      <c r="G1797">
        <v>3351.01</v>
      </c>
    </row>
    <row r="1798" spans="1:7">
      <c r="A1798">
        <v>264</v>
      </c>
      <c r="B1798">
        <v>2.82</v>
      </c>
      <c r="C1798">
        <v>8</v>
      </c>
      <c r="D1798">
        <v>6</v>
      </c>
      <c r="E1798">
        <v>284.57</v>
      </c>
      <c r="F1798">
        <v>318</v>
      </c>
      <c r="G1798">
        <v>1125</v>
      </c>
    </row>
    <row r="1799" spans="1:7">
      <c r="A1799">
        <v>131</v>
      </c>
      <c r="B1799">
        <v>4.49</v>
      </c>
      <c r="C1799">
        <v>13</v>
      </c>
      <c r="D1799">
        <v>12</v>
      </c>
      <c r="E1799">
        <v>367.02</v>
      </c>
      <c r="F1799">
        <v>382</v>
      </c>
      <c r="G1799">
        <v>995.95</v>
      </c>
    </row>
    <row r="1800" spans="1:7">
      <c r="A1800">
        <v>272</v>
      </c>
      <c r="B1800">
        <v>7.01</v>
      </c>
      <c r="C1800">
        <v>13</v>
      </c>
      <c r="D1800">
        <v>2</v>
      </c>
      <c r="E1800">
        <v>183.87</v>
      </c>
      <c r="F1800">
        <v>604</v>
      </c>
      <c r="G1800">
        <v>1790.54</v>
      </c>
    </row>
    <row r="1801" spans="1:7">
      <c r="A1801">
        <v>421</v>
      </c>
      <c r="B1801">
        <v>4.72</v>
      </c>
      <c r="C1801">
        <v>12</v>
      </c>
      <c r="D1801">
        <v>6</v>
      </c>
      <c r="E1801">
        <v>310.22000000000003</v>
      </c>
      <c r="F1801">
        <v>956</v>
      </c>
      <c r="G1801">
        <v>2108.1999999999998</v>
      </c>
    </row>
    <row r="1802" spans="1:7">
      <c r="A1802">
        <v>472</v>
      </c>
      <c r="B1802">
        <v>7.86</v>
      </c>
      <c r="C1802">
        <v>15</v>
      </c>
      <c r="D1802">
        <v>4</v>
      </c>
      <c r="E1802">
        <v>296.83</v>
      </c>
      <c r="F1802">
        <v>993</v>
      </c>
      <c r="G1802">
        <v>3373.92</v>
      </c>
    </row>
    <row r="1803" spans="1:7">
      <c r="A1803">
        <v>451</v>
      </c>
      <c r="B1803">
        <v>8.19</v>
      </c>
      <c r="C1803">
        <v>9</v>
      </c>
      <c r="D1803">
        <v>5</v>
      </c>
      <c r="E1803">
        <v>278.33</v>
      </c>
      <c r="F1803">
        <v>960</v>
      </c>
      <c r="G1803">
        <v>3891.49</v>
      </c>
    </row>
    <row r="1804" spans="1:7">
      <c r="A1804">
        <v>492</v>
      </c>
      <c r="B1804">
        <v>3.27</v>
      </c>
      <c r="C1804">
        <v>9</v>
      </c>
      <c r="D1804">
        <v>14</v>
      </c>
      <c r="E1804">
        <v>323.83999999999997</v>
      </c>
      <c r="F1804">
        <v>450</v>
      </c>
      <c r="G1804">
        <v>2214.17</v>
      </c>
    </row>
    <row r="1805" spans="1:7">
      <c r="A1805">
        <v>152</v>
      </c>
      <c r="B1805">
        <v>6.35</v>
      </c>
      <c r="C1805">
        <v>8</v>
      </c>
      <c r="D1805">
        <v>9</v>
      </c>
      <c r="E1805">
        <v>137.13</v>
      </c>
      <c r="F1805">
        <v>999</v>
      </c>
      <c r="G1805">
        <v>1020.88</v>
      </c>
    </row>
    <row r="1806" spans="1:7">
      <c r="A1806">
        <v>322</v>
      </c>
      <c r="B1806">
        <v>6.32</v>
      </c>
      <c r="C1806">
        <v>10</v>
      </c>
      <c r="D1806">
        <v>8</v>
      </c>
      <c r="E1806">
        <v>51.48</v>
      </c>
      <c r="F1806">
        <v>355</v>
      </c>
      <c r="G1806">
        <v>1914.57</v>
      </c>
    </row>
    <row r="1807" spans="1:7">
      <c r="A1807">
        <v>63</v>
      </c>
      <c r="B1807">
        <v>5.27</v>
      </c>
      <c r="C1807">
        <v>8</v>
      </c>
      <c r="D1807">
        <v>12</v>
      </c>
      <c r="E1807">
        <v>68.44</v>
      </c>
      <c r="F1807">
        <v>77</v>
      </c>
      <c r="G1807">
        <v>342.3</v>
      </c>
    </row>
    <row r="1808" spans="1:7">
      <c r="A1808">
        <v>208</v>
      </c>
      <c r="B1808">
        <v>9.5</v>
      </c>
      <c r="C1808">
        <v>13</v>
      </c>
      <c r="D1808">
        <v>6</v>
      </c>
      <c r="E1808">
        <v>120.05</v>
      </c>
      <c r="F1808">
        <v>516</v>
      </c>
      <c r="G1808">
        <v>1794.46</v>
      </c>
    </row>
    <row r="1809" spans="1:7">
      <c r="A1809">
        <v>201</v>
      </c>
      <c r="B1809">
        <v>8.7100000000000009</v>
      </c>
      <c r="C1809">
        <v>12</v>
      </c>
      <c r="D1809">
        <v>3</v>
      </c>
      <c r="E1809">
        <v>255.1</v>
      </c>
      <c r="F1809">
        <v>309</v>
      </c>
      <c r="G1809">
        <v>2099.27</v>
      </c>
    </row>
    <row r="1810" spans="1:7">
      <c r="A1810">
        <v>157</v>
      </c>
      <c r="B1810">
        <v>7.73</v>
      </c>
      <c r="C1810">
        <v>8</v>
      </c>
      <c r="D1810">
        <v>7</v>
      </c>
      <c r="E1810">
        <v>421.82</v>
      </c>
      <c r="F1810">
        <v>583</v>
      </c>
      <c r="G1810">
        <v>1788.79</v>
      </c>
    </row>
    <row r="1811" spans="1:7">
      <c r="A1811">
        <v>237</v>
      </c>
      <c r="B1811">
        <v>7.86</v>
      </c>
      <c r="C1811">
        <v>14</v>
      </c>
      <c r="D1811">
        <v>12</v>
      </c>
      <c r="E1811">
        <v>353.63</v>
      </c>
      <c r="F1811">
        <v>936</v>
      </c>
      <c r="G1811">
        <v>1624.56</v>
      </c>
    </row>
    <row r="1812" spans="1:7">
      <c r="A1812">
        <v>350</v>
      </c>
      <c r="B1812">
        <v>5.96</v>
      </c>
      <c r="C1812">
        <v>17</v>
      </c>
      <c r="D1812">
        <v>7</v>
      </c>
      <c r="E1812">
        <v>396.63</v>
      </c>
      <c r="F1812">
        <v>150</v>
      </c>
      <c r="G1812">
        <v>2265.42</v>
      </c>
    </row>
    <row r="1813" spans="1:7">
      <c r="A1813">
        <v>147</v>
      </c>
      <c r="B1813">
        <v>9.41</v>
      </c>
      <c r="C1813">
        <v>10</v>
      </c>
      <c r="D1813">
        <v>11</v>
      </c>
      <c r="E1813">
        <v>181.98</v>
      </c>
      <c r="F1813">
        <v>600</v>
      </c>
      <c r="G1813">
        <v>1107.3</v>
      </c>
    </row>
    <row r="1814" spans="1:7">
      <c r="A1814">
        <v>180</v>
      </c>
      <c r="B1814">
        <v>7.71</v>
      </c>
      <c r="C1814">
        <v>14</v>
      </c>
      <c r="D1814">
        <v>11</v>
      </c>
      <c r="E1814">
        <v>208.28</v>
      </c>
      <c r="F1814">
        <v>851</v>
      </c>
      <c r="G1814">
        <v>1872.52</v>
      </c>
    </row>
    <row r="1815" spans="1:7">
      <c r="A1815">
        <v>342</v>
      </c>
      <c r="B1815">
        <v>7.97</v>
      </c>
      <c r="C1815">
        <v>12</v>
      </c>
      <c r="D1815">
        <v>12</v>
      </c>
      <c r="E1815">
        <v>202.9</v>
      </c>
      <c r="F1815">
        <v>402</v>
      </c>
      <c r="G1815">
        <v>2723.15</v>
      </c>
    </row>
    <row r="1816" spans="1:7">
      <c r="A1816">
        <v>220</v>
      </c>
      <c r="B1816">
        <v>8.9600000000000009</v>
      </c>
      <c r="C1816">
        <v>12</v>
      </c>
      <c r="D1816">
        <v>7</v>
      </c>
      <c r="E1816">
        <v>104.02</v>
      </c>
      <c r="F1816">
        <v>349</v>
      </c>
      <c r="G1816">
        <v>1978.25</v>
      </c>
    </row>
    <row r="1817" spans="1:7">
      <c r="A1817">
        <v>473</v>
      </c>
      <c r="B1817">
        <v>4.5599999999999996</v>
      </c>
      <c r="C1817">
        <v>11</v>
      </c>
      <c r="D1817">
        <v>10</v>
      </c>
      <c r="E1817">
        <v>40</v>
      </c>
      <c r="F1817">
        <v>731</v>
      </c>
      <c r="G1817">
        <v>1930.53</v>
      </c>
    </row>
    <row r="1818" spans="1:7">
      <c r="A1818">
        <v>232</v>
      </c>
      <c r="B1818">
        <v>8.5500000000000007</v>
      </c>
      <c r="C1818">
        <v>7</v>
      </c>
      <c r="D1818">
        <v>12</v>
      </c>
      <c r="E1818">
        <v>299.55</v>
      </c>
      <c r="F1818">
        <v>345</v>
      </c>
      <c r="G1818">
        <v>2455.1</v>
      </c>
    </row>
    <row r="1819" spans="1:7">
      <c r="A1819">
        <v>413</v>
      </c>
      <c r="B1819">
        <v>3.96</v>
      </c>
      <c r="C1819">
        <v>14</v>
      </c>
      <c r="D1819">
        <v>9</v>
      </c>
      <c r="E1819">
        <v>494.72</v>
      </c>
      <c r="F1819">
        <v>402</v>
      </c>
      <c r="G1819">
        <v>2386.15</v>
      </c>
    </row>
    <row r="1820" spans="1:7">
      <c r="A1820">
        <v>88</v>
      </c>
      <c r="B1820">
        <v>5.09</v>
      </c>
      <c r="C1820">
        <v>11</v>
      </c>
      <c r="D1820">
        <v>9</v>
      </c>
      <c r="E1820">
        <v>91.75</v>
      </c>
      <c r="F1820">
        <v>957</v>
      </c>
      <c r="G1820">
        <v>497.66</v>
      </c>
    </row>
    <row r="1821" spans="1:7">
      <c r="A1821">
        <v>64</v>
      </c>
      <c r="B1821">
        <v>5.0199999999999996</v>
      </c>
      <c r="C1821">
        <v>13</v>
      </c>
      <c r="D1821">
        <v>2</v>
      </c>
      <c r="E1821">
        <v>32.880000000000003</v>
      </c>
      <c r="F1821">
        <v>179</v>
      </c>
      <c r="G1821">
        <v>682.07</v>
      </c>
    </row>
    <row r="1822" spans="1:7">
      <c r="A1822">
        <v>425</v>
      </c>
      <c r="B1822">
        <v>9.84</v>
      </c>
      <c r="C1822">
        <v>6</v>
      </c>
      <c r="D1822">
        <v>6</v>
      </c>
      <c r="E1822">
        <v>391.97</v>
      </c>
      <c r="F1822">
        <v>205</v>
      </c>
      <c r="G1822">
        <v>4388.82</v>
      </c>
    </row>
    <row r="1823" spans="1:7">
      <c r="A1823">
        <v>53</v>
      </c>
      <c r="B1823">
        <v>8.92</v>
      </c>
      <c r="C1823">
        <v>10</v>
      </c>
      <c r="D1823">
        <v>8</v>
      </c>
      <c r="E1823">
        <v>133.77000000000001</v>
      </c>
      <c r="F1823">
        <v>123</v>
      </c>
      <c r="G1823">
        <v>334.11</v>
      </c>
    </row>
    <row r="1824" spans="1:7">
      <c r="A1824">
        <v>398</v>
      </c>
      <c r="B1824">
        <v>7.76</v>
      </c>
      <c r="C1824">
        <v>17</v>
      </c>
      <c r="D1824">
        <v>7</v>
      </c>
      <c r="E1824">
        <v>416.53</v>
      </c>
      <c r="F1824">
        <v>391</v>
      </c>
      <c r="G1824">
        <v>3424.43</v>
      </c>
    </row>
    <row r="1825" spans="1:7">
      <c r="A1825">
        <v>458</v>
      </c>
      <c r="B1825">
        <v>7.95</v>
      </c>
      <c r="C1825">
        <v>6</v>
      </c>
      <c r="D1825">
        <v>6</v>
      </c>
      <c r="E1825">
        <v>354.93</v>
      </c>
      <c r="F1825">
        <v>514</v>
      </c>
      <c r="G1825">
        <v>3912.87</v>
      </c>
    </row>
    <row r="1826" spans="1:7">
      <c r="A1826">
        <v>446</v>
      </c>
      <c r="B1826">
        <v>6.72</v>
      </c>
      <c r="C1826">
        <v>15</v>
      </c>
      <c r="D1826">
        <v>9</v>
      </c>
      <c r="E1826">
        <v>473.38</v>
      </c>
      <c r="F1826">
        <v>139</v>
      </c>
      <c r="G1826">
        <v>3380.83</v>
      </c>
    </row>
    <row r="1827" spans="1:7">
      <c r="A1827">
        <v>259</v>
      </c>
      <c r="B1827">
        <v>9.6</v>
      </c>
      <c r="C1827">
        <v>16</v>
      </c>
      <c r="D1827">
        <v>4</v>
      </c>
      <c r="E1827">
        <v>210.37</v>
      </c>
      <c r="F1827">
        <v>628</v>
      </c>
      <c r="G1827">
        <v>2471.02</v>
      </c>
    </row>
    <row r="1828" spans="1:7">
      <c r="A1828">
        <v>210</v>
      </c>
      <c r="B1828">
        <v>6.22</v>
      </c>
      <c r="C1828">
        <v>13</v>
      </c>
      <c r="D1828">
        <v>7</v>
      </c>
      <c r="E1828">
        <v>334.37</v>
      </c>
      <c r="F1828">
        <v>504</v>
      </c>
      <c r="G1828">
        <v>2030.01</v>
      </c>
    </row>
    <row r="1829" spans="1:7">
      <c r="A1829">
        <v>65</v>
      </c>
      <c r="B1829">
        <v>5.35</v>
      </c>
      <c r="C1829">
        <v>13</v>
      </c>
      <c r="D1829">
        <v>6</v>
      </c>
      <c r="E1829">
        <v>237.78</v>
      </c>
      <c r="F1829">
        <v>797</v>
      </c>
      <c r="G1829">
        <v>432.47</v>
      </c>
    </row>
    <row r="1830" spans="1:7">
      <c r="A1830">
        <v>475</v>
      </c>
      <c r="B1830">
        <v>3.72</v>
      </c>
      <c r="C1830">
        <v>6</v>
      </c>
      <c r="D1830">
        <v>9</v>
      </c>
      <c r="E1830">
        <v>318.99</v>
      </c>
      <c r="F1830">
        <v>761</v>
      </c>
      <c r="G1830">
        <v>1516.04</v>
      </c>
    </row>
    <row r="1831" spans="1:7">
      <c r="A1831">
        <v>157</v>
      </c>
      <c r="B1831">
        <v>8.4</v>
      </c>
      <c r="C1831">
        <v>14</v>
      </c>
      <c r="D1831">
        <v>5</v>
      </c>
      <c r="E1831">
        <v>230.3</v>
      </c>
      <c r="F1831">
        <v>381</v>
      </c>
      <c r="G1831">
        <v>1856.18</v>
      </c>
    </row>
    <row r="1832" spans="1:7">
      <c r="A1832">
        <v>431</v>
      </c>
      <c r="B1832">
        <v>8.01</v>
      </c>
      <c r="C1832">
        <v>7</v>
      </c>
      <c r="D1832">
        <v>9</v>
      </c>
      <c r="E1832">
        <v>102.43</v>
      </c>
      <c r="F1832">
        <v>788</v>
      </c>
      <c r="G1832">
        <v>3015.51</v>
      </c>
    </row>
    <row r="1833" spans="1:7">
      <c r="A1833">
        <v>499</v>
      </c>
      <c r="B1833">
        <v>5.38</v>
      </c>
      <c r="C1833">
        <v>17</v>
      </c>
      <c r="D1833">
        <v>11</v>
      </c>
      <c r="E1833">
        <v>258.87</v>
      </c>
      <c r="F1833">
        <v>397</v>
      </c>
      <c r="G1833">
        <v>2747.14</v>
      </c>
    </row>
    <row r="1834" spans="1:7">
      <c r="A1834">
        <v>360</v>
      </c>
      <c r="B1834">
        <v>2.69</v>
      </c>
      <c r="C1834">
        <v>14</v>
      </c>
      <c r="D1834">
        <v>3</v>
      </c>
      <c r="E1834">
        <v>269.01</v>
      </c>
      <c r="F1834">
        <v>282</v>
      </c>
      <c r="G1834">
        <v>1199.5899999999999</v>
      </c>
    </row>
    <row r="1835" spans="1:7">
      <c r="A1835">
        <v>276</v>
      </c>
      <c r="B1835">
        <v>8.7899999999999991</v>
      </c>
      <c r="C1835">
        <v>6</v>
      </c>
      <c r="D1835">
        <v>10</v>
      </c>
      <c r="E1835">
        <v>407.2</v>
      </c>
      <c r="F1835">
        <v>827</v>
      </c>
      <c r="G1835">
        <v>3040.59</v>
      </c>
    </row>
    <row r="1836" spans="1:7">
      <c r="A1836">
        <v>219</v>
      </c>
      <c r="B1836">
        <v>2.59</v>
      </c>
      <c r="C1836">
        <v>17</v>
      </c>
      <c r="D1836">
        <v>14</v>
      </c>
      <c r="E1836">
        <v>370.41</v>
      </c>
      <c r="F1836">
        <v>647</v>
      </c>
      <c r="G1836">
        <v>1353.08</v>
      </c>
    </row>
    <row r="1837" spans="1:7">
      <c r="A1837">
        <v>83</v>
      </c>
      <c r="B1837">
        <v>7.78</v>
      </c>
      <c r="C1837">
        <v>15</v>
      </c>
      <c r="D1837">
        <v>10</v>
      </c>
      <c r="E1837">
        <v>335.26</v>
      </c>
      <c r="F1837">
        <v>151</v>
      </c>
      <c r="G1837">
        <v>825.58</v>
      </c>
    </row>
    <row r="1838" spans="1:7">
      <c r="A1838">
        <v>463</v>
      </c>
      <c r="B1838">
        <v>9.7799999999999994</v>
      </c>
      <c r="C1838">
        <v>14</v>
      </c>
      <c r="D1838">
        <v>11</v>
      </c>
      <c r="E1838">
        <v>65.56</v>
      </c>
      <c r="F1838">
        <v>530</v>
      </c>
      <c r="G1838">
        <v>4445.05</v>
      </c>
    </row>
    <row r="1839" spans="1:7">
      <c r="A1839">
        <v>300</v>
      </c>
      <c r="B1839">
        <v>5.78</v>
      </c>
      <c r="C1839">
        <v>9</v>
      </c>
      <c r="D1839">
        <v>11</v>
      </c>
      <c r="E1839">
        <v>363.1</v>
      </c>
      <c r="F1839">
        <v>263</v>
      </c>
      <c r="G1839">
        <v>2372.9299999999998</v>
      </c>
    </row>
    <row r="1840" spans="1:7">
      <c r="A1840">
        <v>296</v>
      </c>
      <c r="B1840">
        <v>4.26</v>
      </c>
      <c r="C1840">
        <v>14</v>
      </c>
      <c r="D1840">
        <v>14</v>
      </c>
      <c r="E1840">
        <v>255.15</v>
      </c>
      <c r="F1840">
        <v>157</v>
      </c>
      <c r="G1840">
        <v>1521.46</v>
      </c>
    </row>
    <row r="1841" spans="1:7">
      <c r="A1841">
        <v>318</v>
      </c>
      <c r="B1841">
        <v>7.79</v>
      </c>
      <c r="C1841">
        <v>12</v>
      </c>
      <c r="D1841">
        <v>7</v>
      </c>
      <c r="E1841">
        <v>448.11</v>
      </c>
      <c r="F1841">
        <v>214</v>
      </c>
      <c r="G1841">
        <v>3088.17</v>
      </c>
    </row>
    <row r="1842" spans="1:7">
      <c r="A1842">
        <v>190</v>
      </c>
      <c r="B1842">
        <v>8.6300000000000008</v>
      </c>
      <c r="C1842">
        <v>16</v>
      </c>
      <c r="D1842">
        <v>5</v>
      </c>
      <c r="E1842">
        <v>460.74</v>
      </c>
      <c r="F1842">
        <v>652</v>
      </c>
      <c r="G1842">
        <v>2373.41</v>
      </c>
    </row>
    <row r="1843" spans="1:7">
      <c r="A1843">
        <v>323</v>
      </c>
      <c r="B1843">
        <v>6.6</v>
      </c>
      <c r="C1843">
        <v>11</v>
      </c>
      <c r="D1843">
        <v>5</v>
      </c>
      <c r="E1843">
        <v>37.03</v>
      </c>
      <c r="F1843">
        <v>753</v>
      </c>
      <c r="G1843">
        <v>1923.68</v>
      </c>
    </row>
    <row r="1844" spans="1:7">
      <c r="A1844">
        <v>465</v>
      </c>
      <c r="B1844">
        <v>9.75</v>
      </c>
      <c r="C1844">
        <v>10</v>
      </c>
      <c r="D1844">
        <v>14</v>
      </c>
      <c r="E1844">
        <v>412.11</v>
      </c>
      <c r="F1844">
        <v>384</v>
      </c>
      <c r="G1844">
        <v>4667.03</v>
      </c>
    </row>
    <row r="1845" spans="1:7">
      <c r="A1845">
        <v>145</v>
      </c>
      <c r="B1845">
        <v>2.89</v>
      </c>
      <c r="C1845">
        <v>16</v>
      </c>
      <c r="D1845">
        <v>7</v>
      </c>
      <c r="E1845">
        <v>28.47</v>
      </c>
      <c r="F1845">
        <v>135</v>
      </c>
      <c r="G1845">
        <v>537.72</v>
      </c>
    </row>
    <row r="1846" spans="1:7">
      <c r="A1846">
        <v>276</v>
      </c>
      <c r="B1846">
        <v>6.29</v>
      </c>
      <c r="C1846">
        <v>14</v>
      </c>
      <c r="D1846">
        <v>6</v>
      </c>
      <c r="E1846">
        <v>189.91</v>
      </c>
      <c r="F1846">
        <v>783</v>
      </c>
      <c r="G1846">
        <v>1521.6</v>
      </c>
    </row>
    <row r="1847" spans="1:7">
      <c r="A1847">
        <v>428</v>
      </c>
      <c r="B1847">
        <v>7.89</v>
      </c>
      <c r="C1847">
        <v>7</v>
      </c>
      <c r="D1847">
        <v>7</v>
      </c>
      <c r="E1847">
        <v>275.73</v>
      </c>
      <c r="F1847">
        <v>924</v>
      </c>
      <c r="G1847">
        <v>3382.06</v>
      </c>
    </row>
    <row r="1848" spans="1:7">
      <c r="A1848">
        <v>88</v>
      </c>
      <c r="B1848">
        <v>8.9700000000000006</v>
      </c>
      <c r="C1848">
        <v>16</v>
      </c>
      <c r="D1848">
        <v>8</v>
      </c>
      <c r="E1848">
        <v>82.57</v>
      </c>
      <c r="F1848">
        <v>473</v>
      </c>
      <c r="G1848">
        <v>594.21</v>
      </c>
    </row>
    <row r="1849" spans="1:7">
      <c r="A1849">
        <v>351</v>
      </c>
      <c r="B1849">
        <v>3.84</v>
      </c>
      <c r="C1849">
        <v>17</v>
      </c>
      <c r="D1849">
        <v>8</v>
      </c>
      <c r="E1849">
        <v>375.69</v>
      </c>
      <c r="F1849">
        <v>662</v>
      </c>
      <c r="G1849">
        <v>2061.31</v>
      </c>
    </row>
    <row r="1850" spans="1:7">
      <c r="A1850">
        <v>78</v>
      </c>
      <c r="B1850">
        <v>8.5</v>
      </c>
      <c r="C1850">
        <v>7</v>
      </c>
      <c r="D1850">
        <v>10</v>
      </c>
      <c r="E1850">
        <v>14.09</v>
      </c>
      <c r="F1850">
        <v>787</v>
      </c>
      <c r="G1850">
        <v>544.72</v>
      </c>
    </row>
    <row r="1851" spans="1:7">
      <c r="A1851">
        <v>495</v>
      </c>
      <c r="B1851">
        <v>6.65</v>
      </c>
      <c r="C1851">
        <v>16</v>
      </c>
      <c r="D1851">
        <v>9</v>
      </c>
      <c r="E1851">
        <v>92.61</v>
      </c>
      <c r="F1851">
        <v>413</v>
      </c>
      <c r="G1851">
        <v>3156.76</v>
      </c>
    </row>
    <row r="1852" spans="1:7">
      <c r="A1852">
        <v>367</v>
      </c>
      <c r="B1852">
        <v>5.47</v>
      </c>
      <c r="C1852">
        <v>17</v>
      </c>
      <c r="D1852">
        <v>14</v>
      </c>
      <c r="E1852">
        <v>294.58999999999997</v>
      </c>
      <c r="F1852">
        <v>109</v>
      </c>
      <c r="G1852">
        <v>2204.94</v>
      </c>
    </row>
    <row r="1853" spans="1:7">
      <c r="A1853">
        <v>294</v>
      </c>
      <c r="B1853">
        <v>3.49</v>
      </c>
      <c r="C1853">
        <v>14</v>
      </c>
      <c r="D1853">
        <v>7</v>
      </c>
      <c r="E1853">
        <v>360.05</v>
      </c>
      <c r="F1853">
        <v>531</v>
      </c>
      <c r="G1853">
        <v>1406.83</v>
      </c>
    </row>
    <row r="1854" spans="1:7">
      <c r="A1854">
        <v>285</v>
      </c>
      <c r="B1854">
        <v>8.99</v>
      </c>
      <c r="C1854">
        <v>17</v>
      </c>
      <c r="D1854">
        <v>13</v>
      </c>
      <c r="E1854">
        <v>459.16</v>
      </c>
      <c r="F1854">
        <v>299</v>
      </c>
      <c r="G1854">
        <v>3036.87</v>
      </c>
    </row>
    <row r="1855" spans="1:7">
      <c r="A1855">
        <v>234</v>
      </c>
      <c r="B1855">
        <v>3.68</v>
      </c>
      <c r="C1855">
        <v>8</v>
      </c>
      <c r="D1855">
        <v>7</v>
      </c>
      <c r="E1855">
        <v>355.69</v>
      </c>
      <c r="F1855">
        <v>609</v>
      </c>
      <c r="G1855">
        <v>1162.4100000000001</v>
      </c>
    </row>
    <row r="1856" spans="1:7">
      <c r="A1856">
        <v>321</v>
      </c>
      <c r="B1856">
        <v>4.82</v>
      </c>
      <c r="C1856">
        <v>13</v>
      </c>
      <c r="D1856">
        <v>6</v>
      </c>
      <c r="E1856">
        <v>339.17</v>
      </c>
      <c r="F1856">
        <v>166</v>
      </c>
      <c r="G1856">
        <v>1861.56</v>
      </c>
    </row>
    <row r="1857" spans="1:7">
      <c r="A1857">
        <v>489</v>
      </c>
      <c r="B1857">
        <v>4.68</v>
      </c>
      <c r="C1857">
        <v>16</v>
      </c>
      <c r="D1857">
        <v>2</v>
      </c>
      <c r="E1857">
        <v>203.23</v>
      </c>
      <c r="F1857">
        <v>788</v>
      </c>
      <c r="G1857">
        <v>2323.34</v>
      </c>
    </row>
    <row r="1858" spans="1:7">
      <c r="A1858">
        <v>285</v>
      </c>
      <c r="B1858">
        <v>9.0399999999999991</v>
      </c>
      <c r="C1858">
        <v>14</v>
      </c>
      <c r="D1858">
        <v>10</v>
      </c>
      <c r="E1858">
        <v>10.63</v>
      </c>
      <c r="F1858">
        <v>923</v>
      </c>
      <c r="G1858">
        <v>2250.06</v>
      </c>
    </row>
    <row r="1859" spans="1:7">
      <c r="A1859">
        <v>288</v>
      </c>
      <c r="B1859">
        <v>7.55</v>
      </c>
      <c r="C1859">
        <v>13</v>
      </c>
      <c r="D1859">
        <v>10</v>
      </c>
      <c r="E1859">
        <v>68.88</v>
      </c>
      <c r="F1859">
        <v>964</v>
      </c>
      <c r="G1859">
        <v>2138.4899999999998</v>
      </c>
    </row>
    <row r="1860" spans="1:7">
      <c r="A1860">
        <v>426</v>
      </c>
      <c r="B1860">
        <v>8.48</v>
      </c>
      <c r="C1860">
        <v>9</v>
      </c>
      <c r="D1860">
        <v>10</v>
      </c>
      <c r="E1860">
        <v>271.93</v>
      </c>
      <c r="F1860">
        <v>594</v>
      </c>
      <c r="G1860">
        <v>3569.73</v>
      </c>
    </row>
    <row r="1861" spans="1:7">
      <c r="A1861">
        <v>315</v>
      </c>
      <c r="B1861">
        <v>4.38</v>
      </c>
      <c r="C1861">
        <v>17</v>
      </c>
      <c r="D1861">
        <v>12</v>
      </c>
      <c r="E1861">
        <v>340.81</v>
      </c>
      <c r="F1861">
        <v>93</v>
      </c>
      <c r="G1861">
        <v>2075.17</v>
      </c>
    </row>
    <row r="1862" spans="1:7">
      <c r="A1862">
        <v>463</v>
      </c>
      <c r="B1862">
        <v>7.19</v>
      </c>
      <c r="C1862">
        <v>6</v>
      </c>
      <c r="D1862">
        <v>9</v>
      </c>
      <c r="E1862">
        <v>214.55</v>
      </c>
      <c r="F1862">
        <v>558</v>
      </c>
      <c r="G1862">
        <v>3443.69</v>
      </c>
    </row>
    <row r="1863" spans="1:7">
      <c r="A1863">
        <v>458</v>
      </c>
      <c r="B1863">
        <v>6.79</v>
      </c>
      <c r="C1863">
        <v>9</v>
      </c>
      <c r="D1863">
        <v>14</v>
      </c>
      <c r="E1863">
        <v>368.03</v>
      </c>
      <c r="F1863">
        <v>214</v>
      </c>
      <c r="G1863">
        <v>3081.02</v>
      </c>
    </row>
    <row r="1864" spans="1:7">
      <c r="A1864">
        <v>408</v>
      </c>
      <c r="B1864">
        <v>8.75</v>
      </c>
      <c r="C1864">
        <v>14</v>
      </c>
      <c r="D1864">
        <v>11</v>
      </c>
      <c r="E1864">
        <v>265.70999999999998</v>
      </c>
      <c r="F1864">
        <v>417</v>
      </c>
      <c r="G1864">
        <v>3721.74</v>
      </c>
    </row>
    <row r="1865" spans="1:7">
      <c r="A1865">
        <v>389</v>
      </c>
      <c r="B1865">
        <v>9.3000000000000007</v>
      </c>
      <c r="C1865">
        <v>7</v>
      </c>
      <c r="D1865">
        <v>14</v>
      </c>
      <c r="E1865">
        <v>46.35</v>
      </c>
      <c r="F1865">
        <v>906</v>
      </c>
      <c r="G1865">
        <v>3187.56</v>
      </c>
    </row>
    <row r="1866" spans="1:7">
      <c r="A1866">
        <v>438</v>
      </c>
      <c r="B1866">
        <v>2.59</v>
      </c>
      <c r="C1866">
        <v>8</v>
      </c>
      <c r="D1866">
        <v>4</v>
      </c>
      <c r="E1866">
        <v>104.09</v>
      </c>
      <c r="F1866">
        <v>341</v>
      </c>
      <c r="G1866">
        <v>1204.25</v>
      </c>
    </row>
    <row r="1867" spans="1:7">
      <c r="A1867">
        <v>114</v>
      </c>
      <c r="B1867">
        <v>7.56</v>
      </c>
      <c r="C1867">
        <v>15</v>
      </c>
      <c r="D1867">
        <v>2</v>
      </c>
      <c r="E1867">
        <v>421.6</v>
      </c>
      <c r="F1867">
        <v>898</v>
      </c>
      <c r="G1867">
        <v>1261.82</v>
      </c>
    </row>
    <row r="1868" spans="1:7">
      <c r="A1868">
        <v>226</v>
      </c>
      <c r="B1868">
        <v>2.89</v>
      </c>
      <c r="C1868">
        <v>13</v>
      </c>
      <c r="D1868">
        <v>12</v>
      </c>
      <c r="E1868">
        <v>365.21</v>
      </c>
      <c r="F1868">
        <v>905</v>
      </c>
      <c r="G1868">
        <v>696.76</v>
      </c>
    </row>
    <row r="1869" spans="1:7">
      <c r="A1869">
        <v>52</v>
      </c>
      <c r="B1869">
        <v>6.62</v>
      </c>
      <c r="C1869">
        <v>11</v>
      </c>
      <c r="D1869">
        <v>13</v>
      </c>
      <c r="E1869">
        <v>448.43</v>
      </c>
      <c r="F1869">
        <v>966</v>
      </c>
      <c r="G1869">
        <v>978.11</v>
      </c>
    </row>
    <row r="1870" spans="1:7">
      <c r="A1870">
        <v>478</v>
      </c>
      <c r="B1870">
        <v>4.66</v>
      </c>
      <c r="C1870">
        <v>13</v>
      </c>
      <c r="D1870">
        <v>13</v>
      </c>
      <c r="E1870">
        <v>67.599999999999994</v>
      </c>
      <c r="F1870">
        <v>947</v>
      </c>
      <c r="G1870">
        <v>1819.25</v>
      </c>
    </row>
    <row r="1871" spans="1:7">
      <c r="A1871">
        <v>191</v>
      </c>
      <c r="B1871">
        <v>4.8</v>
      </c>
      <c r="C1871">
        <v>12</v>
      </c>
      <c r="D1871">
        <v>9</v>
      </c>
      <c r="E1871">
        <v>495.21</v>
      </c>
      <c r="F1871">
        <v>848</v>
      </c>
      <c r="G1871">
        <v>1651.88</v>
      </c>
    </row>
    <row r="1872" spans="1:7">
      <c r="A1872">
        <v>425</v>
      </c>
      <c r="B1872">
        <v>5.15</v>
      </c>
      <c r="C1872">
        <v>10</v>
      </c>
      <c r="D1872">
        <v>8</v>
      </c>
      <c r="E1872">
        <v>112.61</v>
      </c>
      <c r="F1872">
        <v>925</v>
      </c>
      <c r="G1872">
        <v>2173.75</v>
      </c>
    </row>
    <row r="1873" spans="1:7">
      <c r="A1873">
        <v>207</v>
      </c>
      <c r="B1873">
        <v>7.16</v>
      </c>
      <c r="C1873">
        <v>14</v>
      </c>
      <c r="D1873">
        <v>14</v>
      </c>
      <c r="E1873">
        <v>15.77</v>
      </c>
      <c r="F1873">
        <v>786</v>
      </c>
      <c r="G1873">
        <v>1236.79</v>
      </c>
    </row>
    <row r="1874" spans="1:7">
      <c r="A1874">
        <v>373</v>
      </c>
      <c r="B1874">
        <v>5.01</v>
      </c>
      <c r="C1874">
        <v>9</v>
      </c>
      <c r="D1874">
        <v>6</v>
      </c>
      <c r="E1874">
        <v>498.74</v>
      </c>
      <c r="F1874">
        <v>335</v>
      </c>
      <c r="G1874">
        <v>2795.07</v>
      </c>
    </row>
    <row r="1875" spans="1:7">
      <c r="A1875">
        <v>195</v>
      </c>
      <c r="B1875">
        <v>8</v>
      </c>
      <c r="C1875">
        <v>11</v>
      </c>
      <c r="D1875">
        <v>11</v>
      </c>
      <c r="E1875">
        <v>147.72999999999999</v>
      </c>
      <c r="F1875">
        <v>253</v>
      </c>
      <c r="G1875">
        <v>1377.74</v>
      </c>
    </row>
    <row r="1876" spans="1:7">
      <c r="A1876">
        <v>495</v>
      </c>
      <c r="B1876">
        <v>5.53</v>
      </c>
      <c r="C1876">
        <v>7</v>
      </c>
      <c r="D1876">
        <v>8</v>
      </c>
      <c r="E1876">
        <v>337.33</v>
      </c>
      <c r="F1876">
        <v>733</v>
      </c>
      <c r="G1876">
        <v>2844.74</v>
      </c>
    </row>
    <row r="1877" spans="1:7">
      <c r="A1877">
        <v>342</v>
      </c>
      <c r="B1877">
        <v>3.01</v>
      </c>
      <c r="C1877">
        <v>7</v>
      </c>
      <c r="D1877">
        <v>11</v>
      </c>
      <c r="E1877">
        <v>96.57</v>
      </c>
      <c r="F1877">
        <v>573</v>
      </c>
      <c r="G1877">
        <v>847.19</v>
      </c>
    </row>
    <row r="1878" spans="1:7">
      <c r="A1878">
        <v>202</v>
      </c>
      <c r="B1878">
        <v>8.3800000000000008</v>
      </c>
      <c r="C1878">
        <v>7</v>
      </c>
      <c r="D1878">
        <v>5</v>
      </c>
      <c r="E1878">
        <v>294.31</v>
      </c>
      <c r="F1878">
        <v>868</v>
      </c>
      <c r="G1878">
        <v>2373.21</v>
      </c>
    </row>
    <row r="1879" spans="1:7">
      <c r="A1879">
        <v>481</v>
      </c>
      <c r="B1879">
        <v>4.6399999999999997</v>
      </c>
      <c r="C1879">
        <v>15</v>
      </c>
      <c r="D1879">
        <v>10</v>
      </c>
      <c r="E1879">
        <v>452.98</v>
      </c>
      <c r="F1879">
        <v>170</v>
      </c>
      <c r="G1879">
        <v>2958.57</v>
      </c>
    </row>
    <row r="1880" spans="1:7">
      <c r="A1880">
        <v>242</v>
      </c>
      <c r="B1880">
        <v>5.75</v>
      </c>
      <c r="C1880">
        <v>12</v>
      </c>
      <c r="D1880">
        <v>12</v>
      </c>
      <c r="E1880">
        <v>166.89</v>
      </c>
      <c r="F1880">
        <v>994</v>
      </c>
      <c r="G1880">
        <v>1218.26</v>
      </c>
    </row>
    <row r="1881" spans="1:7">
      <c r="A1881">
        <v>486</v>
      </c>
      <c r="B1881">
        <v>7.64</v>
      </c>
      <c r="C1881">
        <v>7</v>
      </c>
      <c r="D1881">
        <v>11</v>
      </c>
      <c r="E1881">
        <v>338.42</v>
      </c>
      <c r="F1881">
        <v>805</v>
      </c>
      <c r="G1881">
        <v>3684.25</v>
      </c>
    </row>
    <row r="1882" spans="1:7">
      <c r="A1882">
        <v>122</v>
      </c>
      <c r="B1882">
        <v>4.99</v>
      </c>
      <c r="C1882">
        <v>17</v>
      </c>
      <c r="D1882">
        <v>3</v>
      </c>
      <c r="E1882">
        <v>102.07</v>
      </c>
      <c r="F1882">
        <v>713</v>
      </c>
      <c r="G1882">
        <v>542.67999999999995</v>
      </c>
    </row>
    <row r="1883" spans="1:7">
      <c r="A1883">
        <v>448</v>
      </c>
      <c r="B1883">
        <v>2.92</v>
      </c>
      <c r="C1883">
        <v>7</v>
      </c>
      <c r="D1883">
        <v>10</v>
      </c>
      <c r="E1883">
        <v>316.14999999999998</v>
      </c>
      <c r="F1883">
        <v>713</v>
      </c>
      <c r="G1883">
        <v>1541.42</v>
      </c>
    </row>
    <row r="1884" spans="1:7">
      <c r="A1884">
        <v>354</v>
      </c>
      <c r="B1884">
        <v>5.3</v>
      </c>
      <c r="C1884">
        <v>14</v>
      </c>
      <c r="D1884">
        <v>10</v>
      </c>
      <c r="E1884">
        <v>174.86</v>
      </c>
      <c r="F1884">
        <v>237</v>
      </c>
      <c r="G1884">
        <v>1742.31</v>
      </c>
    </row>
    <row r="1885" spans="1:7">
      <c r="A1885">
        <v>426</v>
      </c>
      <c r="B1885">
        <v>9.58</v>
      </c>
      <c r="C1885">
        <v>12</v>
      </c>
      <c r="D1885">
        <v>6</v>
      </c>
      <c r="E1885">
        <v>113.49</v>
      </c>
      <c r="F1885">
        <v>956</v>
      </c>
      <c r="G1885">
        <v>3722.06</v>
      </c>
    </row>
    <row r="1886" spans="1:7">
      <c r="A1886">
        <v>393</v>
      </c>
      <c r="B1886">
        <v>7.31</v>
      </c>
      <c r="C1886">
        <v>16</v>
      </c>
      <c r="D1886">
        <v>12</v>
      </c>
      <c r="E1886">
        <v>163.46</v>
      </c>
      <c r="F1886">
        <v>62</v>
      </c>
      <c r="G1886">
        <v>3031.71</v>
      </c>
    </row>
    <row r="1887" spans="1:7">
      <c r="A1887">
        <v>189</v>
      </c>
      <c r="B1887">
        <v>7.54</v>
      </c>
      <c r="C1887">
        <v>8</v>
      </c>
      <c r="D1887">
        <v>2</v>
      </c>
      <c r="E1887">
        <v>97.63</v>
      </c>
      <c r="F1887">
        <v>652</v>
      </c>
      <c r="G1887">
        <v>1818.38</v>
      </c>
    </row>
    <row r="1888" spans="1:7">
      <c r="A1888">
        <v>236</v>
      </c>
      <c r="B1888">
        <v>7.24</v>
      </c>
      <c r="C1888">
        <v>8</v>
      </c>
      <c r="D1888">
        <v>8</v>
      </c>
      <c r="E1888">
        <v>451.94</v>
      </c>
      <c r="F1888">
        <v>249</v>
      </c>
      <c r="G1888">
        <v>1906.81</v>
      </c>
    </row>
    <row r="1889" spans="1:7">
      <c r="A1889">
        <v>342</v>
      </c>
      <c r="B1889">
        <v>3.99</v>
      </c>
      <c r="C1889">
        <v>12</v>
      </c>
      <c r="D1889">
        <v>11</v>
      </c>
      <c r="E1889">
        <v>204.62</v>
      </c>
      <c r="F1889">
        <v>635</v>
      </c>
      <c r="G1889">
        <v>1326.83</v>
      </c>
    </row>
    <row r="1890" spans="1:7">
      <c r="A1890">
        <v>110</v>
      </c>
      <c r="B1890">
        <v>5.64</v>
      </c>
      <c r="C1890">
        <v>10</v>
      </c>
      <c r="D1890">
        <v>11</v>
      </c>
      <c r="E1890">
        <v>130.19</v>
      </c>
      <c r="F1890">
        <v>817</v>
      </c>
      <c r="G1890">
        <v>796.36</v>
      </c>
    </row>
    <row r="1891" spans="1:7">
      <c r="A1891">
        <v>476</v>
      </c>
      <c r="B1891">
        <v>8.1300000000000008</v>
      </c>
      <c r="C1891">
        <v>15</v>
      </c>
      <c r="D1891">
        <v>5</v>
      </c>
      <c r="E1891">
        <v>229.72</v>
      </c>
      <c r="F1891">
        <v>505</v>
      </c>
      <c r="G1891">
        <v>3511.41</v>
      </c>
    </row>
    <row r="1892" spans="1:7">
      <c r="A1892">
        <v>429</v>
      </c>
      <c r="B1892">
        <v>3.26</v>
      </c>
      <c r="C1892">
        <v>11</v>
      </c>
      <c r="D1892">
        <v>10</v>
      </c>
      <c r="E1892">
        <v>167.06</v>
      </c>
      <c r="F1892">
        <v>497</v>
      </c>
      <c r="G1892">
        <v>1557.16</v>
      </c>
    </row>
    <row r="1893" spans="1:7">
      <c r="A1893">
        <v>247</v>
      </c>
      <c r="B1893">
        <v>4.58</v>
      </c>
      <c r="C1893">
        <v>17</v>
      </c>
      <c r="D1893">
        <v>7</v>
      </c>
      <c r="E1893">
        <v>374.77</v>
      </c>
      <c r="F1893">
        <v>837</v>
      </c>
      <c r="G1893">
        <v>1688.31</v>
      </c>
    </row>
    <row r="1894" spans="1:7">
      <c r="A1894">
        <v>344</v>
      </c>
      <c r="B1894">
        <v>4.57</v>
      </c>
      <c r="C1894">
        <v>13</v>
      </c>
      <c r="D1894">
        <v>14</v>
      </c>
      <c r="E1894">
        <v>485.9</v>
      </c>
      <c r="F1894">
        <v>889</v>
      </c>
      <c r="G1894">
        <v>2283.85</v>
      </c>
    </row>
    <row r="1895" spans="1:7">
      <c r="A1895">
        <v>489</v>
      </c>
      <c r="B1895">
        <v>5.74</v>
      </c>
      <c r="C1895">
        <v>14</v>
      </c>
      <c r="D1895">
        <v>4</v>
      </c>
      <c r="E1895">
        <v>224.64</v>
      </c>
      <c r="F1895">
        <v>890</v>
      </c>
      <c r="G1895">
        <v>2965.56</v>
      </c>
    </row>
    <row r="1896" spans="1:7">
      <c r="A1896">
        <v>368</v>
      </c>
      <c r="B1896">
        <v>9.85</v>
      </c>
      <c r="C1896">
        <v>6</v>
      </c>
      <c r="D1896">
        <v>7</v>
      </c>
      <c r="E1896">
        <v>431.91</v>
      </c>
      <c r="F1896">
        <v>120</v>
      </c>
      <c r="G1896">
        <v>3803.14</v>
      </c>
    </row>
    <row r="1897" spans="1:7">
      <c r="A1897">
        <v>351</v>
      </c>
      <c r="B1897">
        <v>3.01</v>
      </c>
      <c r="C1897">
        <v>8</v>
      </c>
      <c r="D1897">
        <v>14</v>
      </c>
      <c r="E1897">
        <v>287.27</v>
      </c>
      <c r="F1897">
        <v>639</v>
      </c>
      <c r="G1897">
        <v>1345.43</v>
      </c>
    </row>
    <row r="1898" spans="1:7">
      <c r="A1898">
        <v>393</v>
      </c>
      <c r="B1898">
        <v>6.39</v>
      </c>
      <c r="C1898">
        <v>16</v>
      </c>
      <c r="D1898">
        <v>11</v>
      </c>
      <c r="E1898">
        <v>87.05</v>
      </c>
      <c r="F1898">
        <v>845</v>
      </c>
      <c r="G1898">
        <v>2154.81</v>
      </c>
    </row>
    <row r="1899" spans="1:7">
      <c r="A1899">
        <v>60</v>
      </c>
      <c r="B1899">
        <v>3.85</v>
      </c>
      <c r="C1899">
        <v>12</v>
      </c>
      <c r="D1899">
        <v>7</v>
      </c>
      <c r="E1899">
        <v>348.41</v>
      </c>
      <c r="F1899">
        <v>179</v>
      </c>
      <c r="G1899">
        <v>823.38</v>
      </c>
    </row>
    <row r="1900" spans="1:7">
      <c r="A1900">
        <v>111</v>
      </c>
      <c r="B1900">
        <v>9.7799999999999994</v>
      </c>
      <c r="C1900">
        <v>11</v>
      </c>
      <c r="D1900">
        <v>6</v>
      </c>
      <c r="E1900">
        <v>261.58</v>
      </c>
      <c r="F1900">
        <v>938</v>
      </c>
      <c r="G1900">
        <v>1690.06</v>
      </c>
    </row>
    <row r="1901" spans="1:7">
      <c r="A1901">
        <v>382</v>
      </c>
      <c r="B1901">
        <v>3.35</v>
      </c>
      <c r="C1901">
        <v>12</v>
      </c>
      <c r="D1901">
        <v>3</v>
      </c>
      <c r="E1901">
        <v>328.8</v>
      </c>
      <c r="F1901">
        <v>92</v>
      </c>
      <c r="G1901">
        <v>1737.37</v>
      </c>
    </row>
    <row r="1902" spans="1:7">
      <c r="A1902">
        <v>275</v>
      </c>
      <c r="B1902">
        <v>5.53</v>
      </c>
      <c r="C1902">
        <v>13</v>
      </c>
      <c r="D1902">
        <v>11</v>
      </c>
      <c r="E1902">
        <v>445.95</v>
      </c>
      <c r="F1902">
        <v>569</v>
      </c>
      <c r="G1902">
        <v>1898.6</v>
      </c>
    </row>
    <row r="1903" spans="1:7">
      <c r="A1903">
        <v>202</v>
      </c>
      <c r="B1903">
        <v>8.0299999999999994</v>
      </c>
      <c r="C1903">
        <v>11</v>
      </c>
      <c r="D1903">
        <v>11</v>
      </c>
      <c r="E1903">
        <v>225.81</v>
      </c>
      <c r="F1903">
        <v>62</v>
      </c>
      <c r="G1903">
        <v>1997.53</v>
      </c>
    </row>
    <row r="1904" spans="1:7">
      <c r="A1904">
        <v>248</v>
      </c>
      <c r="B1904">
        <v>7.78</v>
      </c>
      <c r="C1904">
        <v>8</v>
      </c>
      <c r="D1904">
        <v>3</v>
      </c>
      <c r="E1904">
        <v>451.58</v>
      </c>
      <c r="F1904">
        <v>774</v>
      </c>
      <c r="G1904">
        <v>2887</v>
      </c>
    </row>
    <row r="1905" spans="1:7">
      <c r="A1905">
        <v>101</v>
      </c>
      <c r="B1905">
        <v>5.67</v>
      </c>
      <c r="C1905">
        <v>7</v>
      </c>
      <c r="D1905">
        <v>8</v>
      </c>
      <c r="E1905">
        <v>377.83</v>
      </c>
      <c r="F1905">
        <v>672</v>
      </c>
      <c r="G1905">
        <v>1130.78</v>
      </c>
    </row>
    <row r="1906" spans="1:7">
      <c r="A1906">
        <v>309</v>
      </c>
      <c r="B1906">
        <v>5.0999999999999996</v>
      </c>
      <c r="C1906">
        <v>17</v>
      </c>
      <c r="D1906">
        <v>3</v>
      </c>
      <c r="E1906">
        <v>249.42</v>
      </c>
      <c r="F1906">
        <v>852</v>
      </c>
      <c r="G1906">
        <v>1903.33</v>
      </c>
    </row>
    <row r="1907" spans="1:7">
      <c r="A1907">
        <v>108</v>
      </c>
      <c r="B1907">
        <v>5.48</v>
      </c>
      <c r="C1907">
        <v>12</v>
      </c>
      <c r="D1907">
        <v>13</v>
      </c>
      <c r="E1907">
        <v>305.58</v>
      </c>
      <c r="F1907">
        <v>584</v>
      </c>
      <c r="G1907">
        <v>1126.57</v>
      </c>
    </row>
    <row r="1908" spans="1:7">
      <c r="A1908">
        <v>121</v>
      </c>
      <c r="B1908">
        <v>4.4800000000000004</v>
      </c>
      <c r="C1908">
        <v>17</v>
      </c>
      <c r="D1908">
        <v>7</v>
      </c>
      <c r="E1908">
        <v>169.53</v>
      </c>
      <c r="F1908">
        <v>351</v>
      </c>
      <c r="G1908">
        <v>421.28</v>
      </c>
    </row>
    <row r="1909" spans="1:7">
      <c r="A1909">
        <v>197</v>
      </c>
      <c r="B1909">
        <v>4.04</v>
      </c>
      <c r="C1909">
        <v>17</v>
      </c>
      <c r="D1909">
        <v>6</v>
      </c>
      <c r="E1909">
        <v>491.96</v>
      </c>
      <c r="F1909">
        <v>815</v>
      </c>
      <c r="G1909">
        <v>1372.01</v>
      </c>
    </row>
    <row r="1910" spans="1:7">
      <c r="A1910">
        <v>398</v>
      </c>
      <c r="B1910">
        <v>6.12</v>
      </c>
      <c r="C1910">
        <v>17</v>
      </c>
      <c r="D1910">
        <v>5</v>
      </c>
      <c r="E1910">
        <v>337</v>
      </c>
      <c r="F1910">
        <v>576</v>
      </c>
      <c r="G1910">
        <v>2594.91</v>
      </c>
    </row>
    <row r="1911" spans="1:7">
      <c r="A1911">
        <v>112</v>
      </c>
      <c r="B1911">
        <v>4.51</v>
      </c>
      <c r="C1911">
        <v>16</v>
      </c>
      <c r="D1911">
        <v>8</v>
      </c>
      <c r="E1911">
        <v>31.48</v>
      </c>
      <c r="F1911">
        <v>691</v>
      </c>
      <c r="G1911">
        <v>668.8</v>
      </c>
    </row>
    <row r="1912" spans="1:7">
      <c r="A1912">
        <v>359</v>
      </c>
      <c r="B1912">
        <v>4.66</v>
      </c>
      <c r="C1912">
        <v>6</v>
      </c>
      <c r="D1912">
        <v>9</v>
      </c>
      <c r="E1912">
        <v>170.04</v>
      </c>
      <c r="F1912">
        <v>622</v>
      </c>
      <c r="G1912">
        <v>1904.38</v>
      </c>
    </row>
    <row r="1913" spans="1:7">
      <c r="A1913">
        <v>422</v>
      </c>
      <c r="B1913">
        <v>7.43</v>
      </c>
      <c r="C1913">
        <v>8</v>
      </c>
      <c r="D1913">
        <v>5</v>
      </c>
      <c r="E1913">
        <v>315.42</v>
      </c>
      <c r="F1913">
        <v>164</v>
      </c>
      <c r="G1913">
        <v>3270.9</v>
      </c>
    </row>
    <row r="1914" spans="1:7">
      <c r="A1914">
        <v>292</v>
      </c>
      <c r="B1914">
        <v>9.76</v>
      </c>
      <c r="C1914">
        <v>17</v>
      </c>
      <c r="D1914">
        <v>2</v>
      </c>
      <c r="E1914">
        <v>37.6</v>
      </c>
      <c r="F1914">
        <v>509</v>
      </c>
      <c r="G1914">
        <v>2506.5500000000002</v>
      </c>
    </row>
    <row r="1915" spans="1:7">
      <c r="A1915">
        <v>415</v>
      </c>
      <c r="B1915">
        <v>7.03</v>
      </c>
      <c r="C1915">
        <v>16</v>
      </c>
      <c r="D1915">
        <v>2</v>
      </c>
      <c r="E1915">
        <v>21.7</v>
      </c>
      <c r="F1915">
        <v>881</v>
      </c>
      <c r="G1915">
        <v>2320.94</v>
      </c>
    </row>
    <row r="1916" spans="1:7">
      <c r="A1916">
        <v>379</v>
      </c>
      <c r="B1916">
        <v>3.08</v>
      </c>
      <c r="C1916">
        <v>9</v>
      </c>
      <c r="D1916">
        <v>2</v>
      </c>
      <c r="E1916">
        <v>230.51</v>
      </c>
      <c r="F1916">
        <v>554</v>
      </c>
      <c r="G1916">
        <v>1393.27</v>
      </c>
    </row>
    <row r="1917" spans="1:7">
      <c r="A1917">
        <v>156</v>
      </c>
      <c r="B1917">
        <v>3.07</v>
      </c>
      <c r="C1917">
        <v>6</v>
      </c>
      <c r="D1917">
        <v>12</v>
      </c>
      <c r="E1917">
        <v>173.02</v>
      </c>
      <c r="F1917">
        <v>357</v>
      </c>
      <c r="G1917">
        <v>499.64</v>
      </c>
    </row>
    <row r="1918" spans="1:7">
      <c r="A1918">
        <v>275</v>
      </c>
      <c r="B1918">
        <v>9.64</v>
      </c>
      <c r="C1918">
        <v>10</v>
      </c>
      <c r="D1918">
        <v>2</v>
      </c>
      <c r="E1918">
        <v>224.77</v>
      </c>
      <c r="F1918">
        <v>981</v>
      </c>
      <c r="G1918">
        <v>2507.35</v>
      </c>
    </row>
    <row r="1919" spans="1:7">
      <c r="A1919">
        <v>362</v>
      </c>
      <c r="B1919">
        <v>4.7300000000000004</v>
      </c>
      <c r="C1919">
        <v>15</v>
      </c>
      <c r="D1919">
        <v>6</v>
      </c>
      <c r="E1919">
        <v>138.72</v>
      </c>
      <c r="F1919">
        <v>374</v>
      </c>
      <c r="G1919">
        <v>1934.37</v>
      </c>
    </row>
    <row r="1920" spans="1:7">
      <c r="A1920">
        <v>267</v>
      </c>
      <c r="B1920">
        <v>3.19</v>
      </c>
      <c r="C1920">
        <v>8</v>
      </c>
      <c r="D1920">
        <v>5</v>
      </c>
      <c r="E1920">
        <v>90.71</v>
      </c>
      <c r="F1920">
        <v>628</v>
      </c>
      <c r="G1920">
        <v>1067.01</v>
      </c>
    </row>
    <row r="1921" spans="1:7">
      <c r="A1921">
        <v>474</v>
      </c>
      <c r="B1921">
        <v>6.99</v>
      </c>
      <c r="C1921">
        <v>7</v>
      </c>
      <c r="D1921">
        <v>14</v>
      </c>
      <c r="E1921">
        <v>347.68</v>
      </c>
      <c r="F1921">
        <v>810</v>
      </c>
      <c r="G1921">
        <v>3405.74</v>
      </c>
    </row>
    <row r="1922" spans="1:7">
      <c r="A1922">
        <v>290</v>
      </c>
      <c r="B1922">
        <v>7.18</v>
      </c>
      <c r="C1922">
        <v>8</v>
      </c>
      <c r="D1922">
        <v>10</v>
      </c>
      <c r="E1922">
        <v>262.14</v>
      </c>
      <c r="F1922">
        <v>224</v>
      </c>
      <c r="G1922">
        <v>1953.38</v>
      </c>
    </row>
    <row r="1923" spans="1:7">
      <c r="A1923">
        <v>308</v>
      </c>
      <c r="B1923">
        <v>7.36</v>
      </c>
      <c r="C1923">
        <v>13</v>
      </c>
      <c r="D1923">
        <v>4</v>
      </c>
      <c r="E1923">
        <v>108.08</v>
      </c>
      <c r="F1923">
        <v>900</v>
      </c>
      <c r="G1923">
        <v>2037.15</v>
      </c>
    </row>
    <row r="1924" spans="1:7">
      <c r="A1924">
        <v>425</v>
      </c>
      <c r="B1924">
        <v>4.51</v>
      </c>
      <c r="C1924">
        <v>11</v>
      </c>
      <c r="D1924">
        <v>8</v>
      </c>
      <c r="E1924">
        <v>166.6</v>
      </c>
      <c r="F1924">
        <v>563</v>
      </c>
      <c r="G1924">
        <v>2173.63</v>
      </c>
    </row>
    <row r="1925" spans="1:7">
      <c r="A1925">
        <v>311</v>
      </c>
      <c r="B1925">
        <v>2.61</v>
      </c>
      <c r="C1925">
        <v>12</v>
      </c>
      <c r="D1925">
        <v>12</v>
      </c>
      <c r="E1925">
        <v>299.99</v>
      </c>
      <c r="F1925">
        <v>221</v>
      </c>
      <c r="G1925">
        <v>1274.07</v>
      </c>
    </row>
    <row r="1926" spans="1:7">
      <c r="A1926">
        <v>54</v>
      </c>
      <c r="B1926">
        <v>9.74</v>
      </c>
      <c r="C1926">
        <v>17</v>
      </c>
      <c r="D1926">
        <v>9</v>
      </c>
      <c r="E1926">
        <v>45.39</v>
      </c>
      <c r="F1926">
        <v>551</v>
      </c>
      <c r="G1926">
        <v>447.09</v>
      </c>
    </row>
    <row r="1927" spans="1:7">
      <c r="A1927">
        <v>310</v>
      </c>
      <c r="B1927">
        <v>4.38</v>
      </c>
      <c r="C1927">
        <v>11</v>
      </c>
      <c r="D1927">
        <v>7</v>
      </c>
      <c r="E1927">
        <v>82.25</v>
      </c>
      <c r="F1927">
        <v>383</v>
      </c>
      <c r="G1927">
        <v>1357.15</v>
      </c>
    </row>
    <row r="1928" spans="1:7">
      <c r="A1928">
        <v>103</v>
      </c>
      <c r="B1928">
        <v>7.57</v>
      </c>
      <c r="C1928">
        <v>11</v>
      </c>
      <c r="D1928">
        <v>13</v>
      </c>
      <c r="E1928">
        <v>45.89</v>
      </c>
      <c r="F1928">
        <v>333</v>
      </c>
      <c r="G1928">
        <v>355.61</v>
      </c>
    </row>
    <row r="1929" spans="1:7">
      <c r="A1929">
        <v>96</v>
      </c>
      <c r="B1929">
        <v>7.8</v>
      </c>
      <c r="C1929">
        <v>17</v>
      </c>
      <c r="D1929">
        <v>14</v>
      </c>
      <c r="E1929">
        <v>408.04</v>
      </c>
      <c r="F1929">
        <v>524</v>
      </c>
      <c r="G1929">
        <v>855.88</v>
      </c>
    </row>
    <row r="1930" spans="1:7">
      <c r="A1930">
        <v>264</v>
      </c>
      <c r="B1930">
        <v>7.08</v>
      </c>
      <c r="C1930">
        <v>8</v>
      </c>
      <c r="D1930">
        <v>11</v>
      </c>
      <c r="E1930">
        <v>378.68</v>
      </c>
      <c r="F1930">
        <v>103</v>
      </c>
      <c r="G1930">
        <v>2645.65</v>
      </c>
    </row>
    <row r="1931" spans="1:7">
      <c r="A1931">
        <v>226</v>
      </c>
      <c r="B1931">
        <v>4.8499999999999996</v>
      </c>
      <c r="C1931">
        <v>17</v>
      </c>
      <c r="D1931">
        <v>14</v>
      </c>
      <c r="E1931">
        <v>379.12</v>
      </c>
      <c r="F1931">
        <v>507</v>
      </c>
      <c r="G1931">
        <v>1656.48</v>
      </c>
    </row>
    <row r="1932" spans="1:7">
      <c r="A1932">
        <v>58</v>
      </c>
      <c r="B1932">
        <v>4.53</v>
      </c>
      <c r="C1932">
        <v>13</v>
      </c>
      <c r="D1932">
        <v>2</v>
      </c>
      <c r="E1932">
        <v>361</v>
      </c>
      <c r="F1932">
        <v>628</v>
      </c>
      <c r="G1932">
        <v>778.3</v>
      </c>
    </row>
    <row r="1933" spans="1:7">
      <c r="A1933">
        <v>148</v>
      </c>
      <c r="B1933">
        <v>6.98</v>
      </c>
      <c r="C1933">
        <v>17</v>
      </c>
      <c r="D1933">
        <v>9</v>
      </c>
      <c r="E1933">
        <v>338</v>
      </c>
      <c r="F1933">
        <v>469</v>
      </c>
      <c r="G1933">
        <v>1357.34</v>
      </c>
    </row>
    <row r="1934" spans="1:7">
      <c r="A1934">
        <v>69</v>
      </c>
      <c r="B1934">
        <v>9</v>
      </c>
      <c r="C1934">
        <v>12</v>
      </c>
      <c r="D1934">
        <v>11</v>
      </c>
      <c r="E1934">
        <v>243.73</v>
      </c>
      <c r="F1934">
        <v>663</v>
      </c>
      <c r="G1934">
        <v>572.13</v>
      </c>
    </row>
    <row r="1935" spans="1:7">
      <c r="A1935">
        <v>427</v>
      </c>
      <c r="B1935">
        <v>9.6</v>
      </c>
      <c r="C1935">
        <v>12</v>
      </c>
      <c r="D1935">
        <v>4</v>
      </c>
      <c r="E1935">
        <v>324.72000000000003</v>
      </c>
      <c r="F1935">
        <v>681</v>
      </c>
      <c r="G1935">
        <v>4375</v>
      </c>
    </row>
    <row r="1936" spans="1:7">
      <c r="A1936">
        <v>290</v>
      </c>
      <c r="B1936">
        <v>3.29</v>
      </c>
      <c r="C1936">
        <v>11</v>
      </c>
      <c r="D1936">
        <v>9</v>
      </c>
      <c r="E1936">
        <v>28.8</v>
      </c>
      <c r="F1936">
        <v>752</v>
      </c>
      <c r="G1936">
        <v>674.51</v>
      </c>
    </row>
    <row r="1937" spans="1:7">
      <c r="A1937">
        <v>110</v>
      </c>
      <c r="B1937">
        <v>3.66</v>
      </c>
      <c r="C1937">
        <v>10</v>
      </c>
      <c r="D1937">
        <v>13</v>
      </c>
      <c r="E1937">
        <v>314.52</v>
      </c>
      <c r="F1937">
        <v>458</v>
      </c>
      <c r="G1937">
        <v>974.96</v>
      </c>
    </row>
    <row r="1938" spans="1:7">
      <c r="A1938">
        <v>428</v>
      </c>
      <c r="B1938">
        <v>9.59</v>
      </c>
      <c r="C1938">
        <v>15</v>
      </c>
      <c r="D1938">
        <v>5</v>
      </c>
      <c r="E1938">
        <v>391.16</v>
      </c>
      <c r="F1938">
        <v>353</v>
      </c>
      <c r="G1938">
        <v>4307.21</v>
      </c>
    </row>
    <row r="1939" spans="1:7">
      <c r="A1939">
        <v>468</v>
      </c>
      <c r="B1939">
        <v>8.02</v>
      </c>
      <c r="C1939">
        <v>13</v>
      </c>
      <c r="D1939">
        <v>9</v>
      </c>
      <c r="E1939">
        <v>255.18</v>
      </c>
      <c r="F1939">
        <v>984</v>
      </c>
      <c r="G1939">
        <v>3750.38</v>
      </c>
    </row>
    <row r="1940" spans="1:7">
      <c r="A1940">
        <v>227</v>
      </c>
      <c r="B1940">
        <v>9.1199999999999992</v>
      </c>
      <c r="C1940">
        <v>10</v>
      </c>
      <c r="D1940">
        <v>12</v>
      </c>
      <c r="E1940">
        <v>185.18</v>
      </c>
      <c r="F1940">
        <v>608</v>
      </c>
      <c r="G1940">
        <v>1880.51</v>
      </c>
    </row>
    <row r="1941" spans="1:7">
      <c r="A1941">
        <v>387</v>
      </c>
      <c r="B1941">
        <v>4.0199999999999996</v>
      </c>
      <c r="C1941">
        <v>14</v>
      </c>
      <c r="D1941">
        <v>2</v>
      </c>
      <c r="E1941">
        <v>145.94</v>
      </c>
      <c r="F1941">
        <v>271</v>
      </c>
      <c r="G1941">
        <v>1361.27</v>
      </c>
    </row>
    <row r="1942" spans="1:7">
      <c r="A1942">
        <v>111</v>
      </c>
      <c r="B1942">
        <v>6.91</v>
      </c>
      <c r="C1942">
        <v>14</v>
      </c>
      <c r="D1942">
        <v>4</v>
      </c>
      <c r="E1942">
        <v>324.97000000000003</v>
      </c>
      <c r="F1942">
        <v>582</v>
      </c>
      <c r="G1942">
        <v>1255.75</v>
      </c>
    </row>
    <row r="1943" spans="1:7">
      <c r="A1943">
        <v>194</v>
      </c>
      <c r="B1943">
        <v>7.76</v>
      </c>
      <c r="C1943">
        <v>6</v>
      </c>
      <c r="D1943">
        <v>7</v>
      </c>
      <c r="E1943">
        <v>349.47</v>
      </c>
      <c r="F1943">
        <v>207</v>
      </c>
      <c r="G1943">
        <v>1894.94</v>
      </c>
    </row>
    <row r="1944" spans="1:7">
      <c r="A1944">
        <v>265</v>
      </c>
      <c r="B1944">
        <v>7.6</v>
      </c>
      <c r="C1944">
        <v>11</v>
      </c>
      <c r="D1944">
        <v>10</v>
      </c>
      <c r="E1944">
        <v>436.77</v>
      </c>
      <c r="F1944">
        <v>397</v>
      </c>
      <c r="G1944">
        <v>2477.19</v>
      </c>
    </row>
    <row r="1945" spans="1:7">
      <c r="A1945">
        <v>52</v>
      </c>
      <c r="B1945">
        <v>5.56</v>
      </c>
      <c r="C1945">
        <v>12</v>
      </c>
      <c r="D1945">
        <v>3</v>
      </c>
      <c r="E1945">
        <v>177.74</v>
      </c>
      <c r="F1945">
        <v>208</v>
      </c>
      <c r="G1945">
        <v>584.03</v>
      </c>
    </row>
    <row r="1946" spans="1:7">
      <c r="A1946">
        <v>209</v>
      </c>
      <c r="B1946">
        <v>2.62</v>
      </c>
      <c r="C1946">
        <v>8</v>
      </c>
      <c r="D1946">
        <v>12</v>
      </c>
      <c r="E1946">
        <v>387.19</v>
      </c>
      <c r="F1946">
        <v>938</v>
      </c>
      <c r="G1946">
        <v>686.26</v>
      </c>
    </row>
    <row r="1947" spans="1:7">
      <c r="A1947">
        <v>276</v>
      </c>
      <c r="B1947">
        <v>6.87</v>
      </c>
      <c r="C1947">
        <v>12</v>
      </c>
      <c r="D1947">
        <v>2</v>
      </c>
      <c r="E1947">
        <v>285.06</v>
      </c>
      <c r="F1947">
        <v>933</v>
      </c>
      <c r="G1947">
        <v>2337.13</v>
      </c>
    </row>
    <row r="1948" spans="1:7">
      <c r="A1948">
        <v>318</v>
      </c>
      <c r="B1948">
        <v>4.4000000000000004</v>
      </c>
      <c r="C1948">
        <v>16</v>
      </c>
      <c r="D1948">
        <v>11</v>
      </c>
      <c r="E1948">
        <v>442.59</v>
      </c>
      <c r="F1948">
        <v>971</v>
      </c>
      <c r="G1948">
        <v>1851.99</v>
      </c>
    </row>
    <row r="1949" spans="1:7">
      <c r="A1949">
        <v>169</v>
      </c>
      <c r="B1949">
        <v>5.88</v>
      </c>
      <c r="C1949">
        <v>16</v>
      </c>
      <c r="D1949">
        <v>4</v>
      </c>
      <c r="E1949">
        <v>268.63</v>
      </c>
      <c r="F1949">
        <v>284</v>
      </c>
      <c r="G1949">
        <v>1531.22</v>
      </c>
    </row>
    <row r="1950" spans="1:7">
      <c r="A1950">
        <v>430</v>
      </c>
      <c r="B1950">
        <v>9.68</v>
      </c>
      <c r="C1950">
        <v>12</v>
      </c>
      <c r="D1950">
        <v>5</v>
      </c>
      <c r="E1950">
        <v>263.64</v>
      </c>
      <c r="F1950">
        <v>711</v>
      </c>
      <c r="G1950">
        <v>3739.96</v>
      </c>
    </row>
    <row r="1951" spans="1:7">
      <c r="A1951">
        <v>138</v>
      </c>
      <c r="B1951">
        <v>5.49</v>
      </c>
      <c r="C1951">
        <v>16</v>
      </c>
      <c r="D1951">
        <v>12</v>
      </c>
      <c r="E1951">
        <v>293.16000000000003</v>
      </c>
      <c r="F1951">
        <v>454</v>
      </c>
      <c r="G1951">
        <v>1235.4000000000001</v>
      </c>
    </row>
    <row r="1952" spans="1:7">
      <c r="A1952">
        <v>378</v>
      </c>
      <c r="B1952">
        <v>8.8000000000000007</v>
      </c>
      <c r="C1952">
        <v>7</v>
      </c>
      <c r="D1952">
        <v>6</v>
      </c>
      <c r="E1952">
        <v>377.16</v>
      </c>
      <c r="F1952">
        <v>306</v>
      </c>
      <c r="G1952">
        <v>3671.42</v>
      </c>
    </row>
    <row r="1953" spans="1:7">
      <c r="A1953">
        <v>117</v>
      </c>
      <c r="B1953">
        <v>3.91</v>
      </c>
      <c r="C1953">
        <v>12</v>
      </c>
      <c r="D1953">
        <v>4</v>
      </c>
      <c r="E1953">
        <v>482.7</v>
      </c>
      <c r="F1953">
        <v>726</v>
      </c>
      <c r="G1953">
        <v>838.55</v>
      </c>
    </row>
    <row r="1954" spans="1:7">
      <c r="A1954">
        <v>447</v>
      </c>
      <c r="B1954">
        <v>7.54</v>
      </c>
      <c r="C1954">
        <v>6</v>
      </c>
      <c r="D1954">
        <v>14</v>
      </c>
      <c r="E1954">
        <v>46.05</v>
      </c>
      <c r="F1954">
        <v>638</v>
      </c>
      <c r="G1954">
        <v>2974.57</v>
      </c>
    </row>
    <row r="1955" spans="1:7">
      <c r="A1955">
        <v>406</v>
      </c>
      <c r="B1955">
        <v>9.83</v>
      </c>
      <c r="C1955">
        <v>10</v>
      </c>
      <c r="D1955">
        <v>11</v>
      </c>
      <c r="E1955">
        <v>36.18</v>
      </c>
      <c r="F1955">
        <v>646</v>
      </c>
      <c r="G1955">
        <v>3434.25</v>
      </c>
    </row>
    <row r="1956" spans="1:7">
      <c r="A1956">
        <v>147</v>
      </c>
      <c r="B1956">
        <v>3.26</v>
      </c>
      <c r="C1956">
        <v>14</v>
      </c>
      <c r="D1956">
        <v>12</v>
      </c>
      <c r="E1956">
        <v>469.4</v>
      </c>
      <c r="F1956">
        <v>607</v>
      </c>
      <c r="G1956">
        <v>1308.04</v>
      </c>
    </row>
    <row r="1957" spans="1:7">
      <c r="A1957">
        <v>316</v>
      </c>
      <c r="B1957">
        <v>2.56</v>
      </c>
      <c r="C1957">
        <v>12</v>
      </c>
      <c r="D1957">
        <v>3</v>
      </c>
      <c r="E1957">
        <v>269.64</v>
      </c>
      <c r="F1957">
        <v>954</v>
      </c>
      <c r="G1957">
        <v>1194.3</v>
      </c>
    </row>
    <row r="1958" spans="1:7">
      <c r="A1958">
        <v>154</v>
      </c>
      <c r="B1958">
        <v>5.75</v>
      </c>
      <c r="C1958">
        <v>12</v>
      </c>
      <c r="D1958">
        <v>3</v>
      </c>
      <c r="E1958">
        <v>311.3</v>
      </c>
      <c r="F1958">
        <v>962</v>
      </c>
      <c r="G1958">
        <v>1583.67</v>
      </c>
    </row>
    <row r="1959" spans="1:7">
      <c r="A1959">
        <v>489</v>
      </c>
      <c r="B1959">
        <v>3.19</v>
      </c>
      <c r="C1959">
        <v>16</v>
      </c>
      <c r="D1959">
        <v>8</v>
      </c>
      <c r="E1959">
        <v>246.39</v>
      </c>
      <c r="F1959">
        <v>96</v>
      </c>
      <c r="G1959">
        <v>1814.09</v>
      </c>
    </row>
    <row r="1960" spans="1:7">
      <c r="A1960">
        <v>372</v>
      </c>
      <c r="B1960">
        <v>8.11</v>
      </c>
      <c r="C1960">
        <v>17</v>
      </c>
      <c r="D1960">
        <v>10</v>
      </c>
      <c r="E1960">
        <v>55.89</v>
      </c>
      <c r="F1960">
        <v>262</v>
      </c>
      <c r="G1960">
        <v>2945.51</v>
      </c>
    </row>
    <row r="1961" spans="1:7">
      <c r="A1961">
        <v>172</v>
      </c>
      <c r="B1961">
        <v>9.36</v>
      </c>
      <c r="C1961">
        <v>7</v>
      </c>
      <c r="D1961">
        <v>11</v>
      </c>
      <c r="E1961">
        <v>386.36</v>
      </c>
      <c r="F1961">
        <v>528</v>
      </c>
      <c r="G1961">
        <v>2262.87</v>
      </c>
    </row>
    <row r="1962" spans="1:7">
      <c r="A1962">
        <v>78</v>
      </c>
      <c r="B1962">
        <v>5.76</v>
      </c>
      <c r="C1962">
        <v>13</v>
      </c>
      <c r="D1962">
        <v>3</v>
      </c>
      <c r="E1962">
        <v>376.14</v>
      </c>
      <c r="F1962">
        <v>536</v>
      </c>
      <c r="G1962">
        <v>1079.45</v>
      </c>
    </row>
    <row r="1963" spans="1:7">
      <c r="A1963">
        <v>186</v>
      </c>
      <c r="B1963">
        <v>4.4400000000000004</v>
      </c>
      <c r="C1963">
        <v>8</v>
      </c>
      <c r="D1963">
        <v>8</v>
      </c>
      <c r="E1963">
        <v>162.72999999999999</v>
      </c>
      <c r="F1963">
        <v>620</v>
      </c>
      <c r="G1963">
        <v>910.51</v>
      </c>
    </row>
    <row r="1964" spans="1:7">
      <c r="A1964">
        <v>244</v>
      </c>
      <c r="B1964">
        <v>5.76</v>
      </c>
      <c r="C1964">
        <v>13</v>
      </c>
      <c r="D1964">
        <v>8</v>
      </c>
      <c r="E1964">
        <v>160.06</v>
      </c>
      <c r="F1964">
        <v>615</v>
      </c>
      <c r="G1964">
        <v>1390.93</v>
      </c>
    </row>
    <row r="1965" spans="1:7">
      <c r="A1965">
        <v>458</v>
      </c>
      <c r="B1965">
        <v>7.93</v>
      </c>
      <c r="C1965">
        <v>8</v>
      </c>
      <c r="D1965">
        <v>12</v>
      </c>
      <c r="E1965">
        <v>420.54</v>
      </c>
      <c r="F1965">
        <v>391</v>
      </c>
      <c r="G1965">
        <v>3883.61</v>
      </c>
    </row>
    <row r="1966" spans="1:7">
      <c r="A1966">
        <v>275</v>
      </c>
      <c r="B1966">
        <v>2.57</v>
      </c>
      <c r="C1966">
        <v>15</v>
      </c>
      <c r="D1966">
        <v>8</v>
      </c>
      <c r="E1966">
        <v>45.46</v>
      </c>
      <c r="F1966">
        <v>573</v>
      </c>
      <c r="G1966">
        <v>863.58</v>
      </c>
    </row>
    <row r="1967" spans="1:7">
      <c r="A1967">
        <v>381</v>
      </c>
      <c r="B1967">
        <v>6.92</v>
      </c>
      <c r="C1967">
        <v>12</v>
      </c>
      <c r="D1967">
        <v>4</v>
      </c>
      <c r="E1967">
        <v>441.74</v>
      </c>
      <c r="F1967">
        <v>753</v>
      </c>
      <c r="G1967">
        <v>2882.26</v>
      </c>
    </row>
    <row r="1968" spans="1:7">
      <c r="A1968">
        <v>219</v>
      </c>
      <c r="B1968">
        <v>7.1</v>
      </c>
      <c r="C1968">
        <v>7</v>
      </c>
      <c r="D1968">
        <v>13</v>
      </c>
      <c r="E1968">
        <v>135.76</v>
      </c>
      <c r="F1968">
        <v>552</v>
      </c>
      <c r="G1968">
        <v>1733.48</v>
      </c>
    </row>
    <row r="1969" spans="1:7">
      <c r="A1969">
        <v>58</v>
      </c>
      <c r="B1969">
        <v>7.28</v>
      </c>
      <c r="C1969">
        <v>9</v>
      </c>
      <c r="D1969">
        <v>8</v>
      </c>
      <c r="E1969">
        <v>300.56</v>
      </c>
      <c r="F1969">
        <v>55</v>
      </c>
      <c r="G1969">
        <v>895.38</v>
      </c>
    </row>
    <row r="1970" spans="1:7">
      <c r="A1970">
        <v>89</v>
      </c>
      <c r="B1970">
        <v>4.32</v>
      </c>
      <c r="C1970">
        <v>16</v>
      </c>
      <c r="D1970">
        <v>2</v>
      </c>
      <c r="E1970">
        <v>468.64</v>
      </c>
      <c r="F1970">
        <v>870</v>
      </c>
      <c r="G1970">
        <v>798.33</v>
      </c>
    </row>
    <row r="1971" spans="1:7">
      <c r="A1971">
        <v>74</v>
      </c>
      <c r="B1971">
        <v>7.86</v>
      </c>
      <c r="C1971">
        <v>11</v>
      </c>
      <c r="D1971">
        <v>11</v>
      </c>
      <c r="E1971">
        <v>342.28</v>
      </c>
      <c r="F1971">
        <v>193</v>
      </c>
      <c r="G1971">
        <v>1157.5999999999999</v>
      </c>
    </row>
    <row r="1972" spans="1:7">
      <c r="A1972">
        <v>310</v>
      </c>
      <c r="B1972">
        <v>3.19</v>
      </c>
      <c r="C1972">
        <v>16</v>
      </c>
      <c r="D1972">
        <v>2</v>
      </c>
      <c r="E1972">
        <v>213.07</v>
      </c>
      <c r="F1972">
        <v>907</v>
      </c>
      <c r="G1972">
        <v>1238</v>
      </c>
    </row>
    <row r="1973" spans="1:7">
      <c r="A1973">
        <v>444</v>
      </c>
      <c r="B1973">
        <v>3.99</v>
      </c>
      <c r="C1973">
        <v>14</v>
      </c>
      <c r="D1973">
        <v>6</v>
      </c>
      <c r="E1973">
        <v>347.87</v>
      </c>
      <c r="F1973">
        <v>310</v>
      </c>
      <c r="G1973">
        <v>2006.1</v>
      </c>
    </row>
    <row r="1974" spans="1:7">
      <c r="A1974">
        <v>492</v>
      </c>
      <c r="B1974">
        <v>9.08</v>
      </c>
      <c r="C1974">
        <v>10</v>
      </c>
      <c r="D1974">
        <v>3</v>
      </c>
      <c r="E1974">
        <v>178.55</v>
      </c>
      <c r="F1974">
        <v>634</v>
      </c>
      <c r="G1974">
        <v>4313.93</v>
      </c>
    </row>
    <row r="1975" spans="1:7">
      <c r="A1975">
        <v>275</v>
      </c>
      <c r="B1975">
        <v>8.0399999999999991</v>
      </c>
      <c r="C1975">
        <v>14</v>
      </c>
      <c r="D1975">
        <v>10</v>
      </c>
      <c r="E1975">
        <v>145.86000000000001</v>
      </c>
      <c r="F1975">
        <v>735</v>
      </c>
      <c r="G1975">
        <v>2106.36</v>
      </c>
    </row>
    <row r="1976" spans="1:7">
      <c r="A1976">
        <v>173</v>
      </c>
      <c r="B1976">
        <v>2.6</v>
      </c>
      <c r="C1976">
        <v>10</v>
      </c>
      <c r="D1976">
        <v>8</v>
      </c>
      <c r="E1976">
        <v>498.37</v>
      </c>
      <c r="F1976">
        <v>281</v>
      </c>
      <c r="G1976">
        <v>1201.9100000000001</v>
      </c>
    </row>
    <row r="1977" spans="1:7">
      <c r="A1977">
        <v>87</v>
      </c>
      <c r="B1977">
        <v>4.3600000000000003</v>
      </c>
      <c r="C1977">
        <v>15</v>
      </c>
      <c r="D1977">
        <v>5</v>
      </c>
      <c r="E1977">
        <v>377.89</v>
      </c>
      <c r="F1977">
        <v>319</v>
      </c>
      <c r="G1977">
        <v>874.63</v>
      </c>
    </row>
    <row r="1978" spans="1:7">
      <c r="A1978">
        <v>377</v>
      </c>
      <c r="B1978">
        <v>4.1100000000000003</v>
      </c>
      <c r="C1978">
        <v>13</v>
      </c>
      <c r="D1978">
        <v>5</v>
      </c>
      <c r="E1978">
        <v>325.91000000000003</v>
      </c>
      <c r="F1978">
        <v>989</v>
      </c>
      <c r="G1978">
        <v>1577.4</v>
      </c>
    </row>
    <row r="1979" spans="1:7">
      <c r="A1979">
        <v>300</v>
      </c>
      <c r="B1979">
        <v>4.53</v>
      </c>
      <c r="C1979">
        <v>6</v>
      </c>
      <c r="D1979">
        <v>3</v>
      </c>
      <c r="E1979">
        <v>184.09</v>
      </c>
      <c r="F1979">
        <v>496</v>
      </c>
      <c r="G1979">
        <v>1471.63</v>
      </c>
    </row>
    <row r="1980" spans="1:7">
      <c r="A1980">
        <v>438</v>
      </c>
      <c r="B1980">
        <v>4.3600000000000003</v>
      </c>
      <c r="C1980">
        <v>12</v>
      </c>
      <c r="D1980">
        <v>6</v>
      </c>
      <c r="E1980">
        <v>34.090000000000003</v>
      </c>
      <c r="F1980">
        <v>923</v>
      </c>
      <c r="G1980">
        <v>1681.31</v>
      </c>
    </row>
    <row r="1981" spans="1:7">
      <c r="A1981">
        <v>225</v>
      </c>
      <c r="B1981">
        <v>2.97</v>
      </c>
      <c r="C1981">
        <v>9</v>
      </c>
      <c r="D1981">
        <v>5</v>
      </c>
      <c r="E1981">
        <v>25.22</v>
      </c>
      <c r="F1981">
        <v>271</v>
      </c>
      <c r="G1981">
        <v>766.37</v>
      </c>
    </row>
    <row r="1982" spans="1:7">
      <c r="A1982">
        <v>139</v>
      </c>
      <c r="B1982">
        <v>5.94</v>
      </c>
      <c r="C1982">
        <v>10</v>
      </c>
      <c r="D1982">
        <v>13</v>
      </c>
      <c r="E1982">
        <v>281.55</v>
      </c>
      <c r="F1982">
        <v>101</v>
      </c>
      <c r="G1982">
        <v>1341.37</v>
      </c>
    </row>
    <row r="1983" spans="1:7">
      <c r="A1983">
        <v>451</v>
      </c>
      <c r="B1983">
        <v>8</v>
      </c>
      <c r="C1983">
        <v>11</v>
      </c>
      <c r="D1983">
        <v>14</v>
      </c>
      <c r="E1983">
        <v>383.4</v>
      </c>
      <c r="F1983">
        <v>165</v>
      </c>
      <c r="G1983">
        <v>3720.5</v>
      </c>
    </row>
    <row r="1984" spans="1:7">
      <c r="A1984">
        <v>86</v>
      </c>
      <c r="B1984">
        <v>7.05</v>
      </c>
      <c r="C1984">
        <v>10</v>
      </c>
      <c r="D1984">
        <v>2</v>
      </c>
      <c r="E1984">
        <v>273.32</v>
      </c>
      <c r="F1984">
        <v>587</v>
      </c>
      <c r="G1984">
        <v>797.77</v>
      </c>
    </row>
    <row r="1985" spans="1:7">
      <c r="A1985">
        <v>365</v>
      </c>
      <c r="B1985">
        <v>7.55</v>
      </c>
      <c r="C1985">
        <v>17</v>
      </c>
      <c r="D1985">
        <v>13</v>
      </c>
      <c r="E1985">
        <v>421.98</v>
      </c>
      <c r="F1985">
        <v>614</v>
      </c>
      <c r="G1985">
        <v>2777.11</v>
      </c>
    </row>
    <row r="1986" spans="1:7">
      <c r="A1986">
        <v>225</v>
      </c>
      <c r="B1986">
        <v>3.11</v>
      </c>
      <c r="C1986">
        <v>6</v>
      </c>
      <c r="D1986">
        <v>9</v>
      </c>
      <c r="E1986">
        <v>26.38</v>
      </c>
      <c r="F1986">
        <v>926</v>
      </c>
      <c r="G1986">
        <v>506.54</v>
      </c>
    </row>
    <row r="1987" spans="1:7">
      <c r="A1987">
        <v>333</v>
      </c>
      <c r="B1987">
        <v>9.64</v>
      </c>
      <c r="C1987">
        <v>17</v>
      </c>
      <c r="D1987">
        <v>4</v>
      </c>
      <c r="E1987">
        <v>189.71</v>
      </c>
      <c r="F1987">
        <v>590</v>
      </c>
      <c r="G1987">
        <v>3109.02</v>
      </c>
    </row>
    <row r="1988" spans="1:7">
      <c r="A1988">
        <v>130</v>
      </c>
      <c r="B1988">
        <v>8.7899999999999991</v>
      </c>
      <c r="C1988">
        <v>14</v>
      </c>
      <c r="D1988">
        <v>7</v>
      </c>
      <c r="E1988">
        <v>126.16</v>
      </c>
      <c r="F1988">
        <v>68</v>
      </c>
      <c r="G1988">
        <v>949.82</v>
      </c>
    </row>
    <row r="1989" spans="1:7">
      <c r="A1989">
        <v>163</v>
      </c>
      <c r="B1989">
        <v>8.5399999999999991</v>
      </c>
      <c r="C1989">
        <v>7</v>
      </c>
      <c r="D1989">
        <v>5</v>
      </c>
      <c r="E1989">
        <v>229.16</v>
      </c>
      <c r="F1989">
        <v>864</v>
      </c>
      <c r="G1989">
        <v>1775.19</v>
      </c>
    </row>
    <row r="1990" spans="1:7">
      <c r="A1990">
        <v>89</v>
      </c>
      <c r="B1990">
        <v>8.67</v>
      </c>
      <c r="C1990">
        <v>14</v>
      </c>
      <c r="D1990">
        <v>10</v>
      </c>
      <c r="E1990">
        <v>45.46</v>
      </c>
      <c r="F1990">
        <v>441</v>
      </c>
      <c r="G1990">
        <v>815.09</v>
      </c>
    </row>
    <row r="1991" spans="1:7">
      <c r="A1991">
        <v>350</v>
      </c>
      <c r="B1991">
        <v>9.5</v>
      </c>
      <c r="C1991">
        <v>15</v>
      </c>
      <c r="D1991">
        <v>8</v>
      </c>
      <c r="E1991">
        <v>477.52</v>
      </c>
      <c r="F1991">
        <v>840</v>
      </c>
      <c r="G1991">
        <v>3684.7</v>
      </c>
    </row>
    <row r="1992" spans="1:7">
      <c r="A1992">
        <v>273</v>
      </c>
      <c r="B1992">
        <v>6.58</v>
      </c>
      <c r="C1992">
        <v>7</v>
      </c>
      <c r="D1992">
        <v>10</v>
      </c>
      <c r="E1992">
        <v>119.4</v>
      </c>
      <c r="F1992">
        <v>678</v>
      </c>
      <c r="G1992">
        <v>1792.47</v>
      </c>
    </row>
    <row r="1993" spans="1:7">
      <c r="A1993">
        <v>367</v>
      </c>
      <c r="B1993">
        <v>4</v>
      </c>
      <c r="C1993">
        <v>14</v>
      </c>
      <c r="D1993">
        <v>11</v>
      </c>
      <c r="E1993">
        <v>461.93</v>
      </c>
      <c r="F1993">
        <v>667</v>
      </c>
      <c r="G1993">
        <v>2075.3000000000002</v>
      </c>
    </row>
    <row r="1994" spans="1:7">
      <c r="A1994">
        <v>398</v>
      </c>
      <c r="B1994">
        <v>7.13</v>
      </c>
      <c r="C1994">
        <v>11</v>
      </c>
      <c r="D1994">
        <v>4</v>
      </c>
      <c r="E1994">
        <v>218.69</v>
      </c>
      <c r="F1994">
        <v>468</v>
      </c>
      <c r="G1994">
        <v>3008.62</v>
      </c>
    </row>
    <row r="1995" spans="1:7">
      <c r="A1995">
        <v>164</v>
      </c>
      <c r="B1995">
        <v>8.07</v>
      </c>
      <c r="C1995">
        <v>16</v>
      </c>
      <c r="D1995">
        <v>2</v>
      </c>
      <c r="E1995">
        <v>492.91</v>
      </c>
      <c r="F1995">
        <v>358</v>
      </c>
      <c r="G1995">
        <v>2092.3000000000002</v>
      </c>
    </row>
    <row r="1996" spans="1:7">
      <c r="A1996">
        <v>235</v>
      </c>
      <c r="B1996">
        <v>8.0299999999999994</v>
      </c>
      <c r="C1996">
        <v>14</v>
      </c>
      <c r="D1996">
        <v>6</v>
      </c>
      <c r="E1996">
        <v>281.49</v>
      </c>
      <c r="F1996">
        <v>788</v>
      </c>
      <c r="G1996">
        <v>2058.75</v>
      </c>
    </row>
    <row r="1997" spans="1:7">
      <c r="A1997">
        <v>372</v>
      </c>
      <c r="B1997">
        <v>6.41</v>
      </c>
      <c r="C1997">
        <v>11</v>
      </c>
      <c r="D1997">
        <v>4</v>
      </c>
      <c r="E1997">
        <v>466.11</v>
      </c>
      <c r="F1997">
        <v>913</v>
      </c>
      <c r="G1997">
        <v>2816.85</v>
      </c>
    </row>
    <row r="1998" spans="1:7">
      <c r="A1998">
        <v>105</v>
      </c>
      <c r="B1998">
        <v>3.01</v>
      </c>
      <c r="C1998">
        <v>11</v>
      </c>
      <c r="D1998">
        <v>7</v>
      </c>
      <c r="E1998">
        <v>12.62</v>
      </c>
      <c r="F1998">
        <v>235</v>
      </c>
      <c r="G1998">
        <v>337.97</v>
      </c>
    </row>
    <row r="1999" spans="1:7">
      <c r="A1999">
        <v>89</v>
      </c>
      <c r="B1999">
        <v>5.28</v>
      </c>
      <c r="C1999">
        <v>16</v>
      </c>
      <c r="D1999">
        <v>9</v>
      </c>
      <c r="E1999">
        <v>376.64</v>
      </c>
      <c r="F1999">
        <v>310</v>
      </c>
      <c r="G1999">
        <v>951.34</v>
      </c>
    </row>
    <row r="2000" spans="1:7">
      <c r="A2000">
        <v>403</v>
      </c>
      <c r="B2000">
        <v>9.41</v>
      </c>
      <c r="C2000">
        <v>7</v>
      </c>
      <c r="D2000">
        <v>12</v>
      </c>
      <c r="E2000">
        <v>452.49</v>
      </c>
      <c r="F2000">
        <v>577</v>
      </c>
      <c r="G2000">
        <v>4266.21</v>
      </c>
    </row>
    <row r="2001" spans="1:7">
      <c r="A2001">
        <v>89</v>
      </c>
      <c r="B2001">
        <v>6.88</v>
      </c>
      <c r="C2001">
        <v>13</v>
      </c>
      <c r="D2001">
        <v>14</v>
      </c>
      <c r="E2001">
        <v>78.459999999999994</v>
      </c>
      <c r="F2001">
        <v>322</v>
      </c>
      <c r="G2001">
        <v>914.24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DAE3F-AEDA-4729-84CA-D803F0D18303}">
  <sheetPr>
    <tabColor rgb="FFFFFF00"/>
  </sheetPr>
  <dimension ref="A2"/>
  <sheetViews>
    <sheetView showGridLines="0" workbookViewId="0">
      <selection activeCell="F31" sqref="F31"/>
    </sheetView>
  </sheetViews>
  <sheetFormatPr defaultRowHeight="14.25"/>
  <sheetData>
    <row r="2" spans="1:1">
      <c r="A2" t="s">
        <v>294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ED7BD-CF7E-4113-AA8F-B4AFF8A3D6F0}">
  <dimension ref="A1:AA2002"/>
  <sheetViews>
    <sheetView zoomScale="80" zoomScaleNormal="80" workbookViewId="0">
      <selection activeCell="K2" sqref="K2"/>
    </sheetView>
  </sheetViews>
  <sheetFormatPr defaultColWidth="9.125" defaultRowHeight="15"/>
  <cols>
    <col min="1" max="1" width="14.125" style="1" customWidth="1"/>
    <col min="2" max="2" width="14.25" style="2" customWidth="1"/>
    <col min="3" max="3" width="17.125" style="1" customWidth="1"/>
    <col min="4" max="4" width="14.25" style="1" customWidth="1"/>
    <col min="5" max="5" width="14.25" style="3" customWidth="1"/>
    <col min="6" max="6" width="14.25" style="1" customWidth="1"/>
    <col min="7" max="7" width="14.25" style="3" customWidth="1"/>
    <col min="8" max="14" width="14.25" style="1" customWidth="1"/>
    <col min="15" max="15" width="9.125" style="1"/>
    <col min="16" max="16" width="24.625" style="1" customWidth="1"/>
    <col min="17" max="17" width="14.25" style="1" customWidth="1"/>
    <col min="18" max="16384" width="9.125" style="1"/>
  </cols>
  <sheetData>
    <row r="1" spans="1:19" s="4" customFormat="1" ht="63" customHeight="1">
      <c r="A1" s="98" t="s">
        <v>58</v>
      </c>
      <c r="B1" s="99" t="s">
        <v>0</v>
      </c>
      <c r="C1" s="98" t="s">
        <v>1</v>
      </c>
      <c r="D1" s="98" t="s">
        <v>2</v>
      </c>
      <c r="E1" s="99" t="s">
        <v>3</v>
      </c>
      <c r="F1" s="98" t="s">
        <v>57</v>
      </c>
      <c r="G1" s="99" t="s">
        <v>65</v>
      </c>
      <c r="H1" s="4" t="s">
        <v>9</v>
      </c>
      <c r="I1" s="4" t="s">
        <v>10</v>
      </c>
      <c r="J1" s="4" t="s">
        <v>62</v>
      </c>
      <c r="K1" s="4" t="s">
        <v>66</v>
      </c>
      <c r="L1" s="4" t="s">
        <v>67</v>
      </c>
      <c r="M1" s="4" t="s">
        <v>68</v>
      </c>
    </row>
    <row r="2" spans="1:19">
      <c r="A2" s="1">
        <v>365</v>
      </c>
      <c r="B2" s="2">
        <v>4.67</v>
      </c>
      <c r="C2" s="1">
        <v>15</v>
      </c>
      <c r="D2" s="1">
        <v>11</v>
      </c>
      <c r="E2" s="3">
        <v>10.119999999999999</v>
      </c>
      <c r="F2" s="1">
        <v>424</v>
      </c>
      <c r="G2" s="3">
        <v>1605.64</v>
      </c>
      <c r="H2" s="3">
        <f>kag[[#This Row],[Operational Profit - Daily Revenue]]-$Q$13</f>
        <v>-311.68593999999916</v>
      </c>
      <c r="I2" s="1">
        <f>_xlfn.NORM.DIST(kag[[#This Row],[Diff Average Rev]],$Q$13,$Q$15,FALSE)</f>
        <v>3.0114465893131623E-5</v>
      </c>
      <c r="J2" s="3">
        <f>kag[[#This Row],[Number_of_Customers_Per_Day (any given day)]]*kag[[#This Row],[Average_Order_Value]]</f>
        <v>1704.55</v>
      </c>
      <c r="K2" s="3">
        <f>kag[[#This Row],[Operational Profit - Daily Revenue]]/kag[[#This Row],[Number_of_Employees]]</f>
        <v>145.96727272727273</v>
      </c>
      <c r="L2" s="3">
        <f>kag[[#This Row],[Operational Profit - Daily Revenue]]/kag[[#This Row],[Operating_Hours_Per_Day]]</f>
        <v>107.04266666666668</v>
      </c>
      <c r="M2" s="3">
        <f>kag[[#This Row],[Operational Profit - Daily Revenue]]/kag[[#This Row],[Marketing_Spend_Per_Day]]</f>
        <v>158.66007905138343</v>
      </c>
      <c r="N2" s="3"/>
      <c r="O2" s="1" t="s">
        <v>291</v>
      </c>
      <c r="P2" s="1" t="s">
        <v>75</v>
      </c>
    </row>
    <row r="3" spans="1:19">
      <c r="A3" s="1">
        <v>136</v>
      </c>
      <c r="B3" s="2">
        <v>4.51</v>
      </c>
      <c r="C3" s="1">
        <v>14</v>
      </c>
      <c r="D3" s="1">
        <v>9</v>
      </c>
      <c r="E3" s="3">
        <v>10.199999999999999</v>
      </c>
      <c r="F3" s="1">
        <v>535</v>
      </c>
      <c r="G3" s="3">
        <v>417.8</v>
      </c>
      <c r="H3" s="3">
        <f>kag[[#This Row],[Operational Profit - Daily Revenue]]-$Q$13</f>
        <v>-1499.5259399999993</v>
      </c>
      <c r="I3" s="1">
        <f>_xlfn.NORM.DIST(kag[[#This Row],[Diff Average Rev]],$Q$13,$Q$15,FALSE)</f>
        <v>8.9098954443898901E-7</v>
      </c>
      <c r="J3" s="3">
        <f>kag[[#This Row],[Number_of_Customers_Per_Day (any given day)]]*kag[[#This Row],[Average_Order_Value]]</f>
        <v>613.36</v>
      </c>
      <c r="K3" s="3">
        <f>kag[[#This Row],[Operational Profit - Daily Revenue]]/kag[[#This Row],[Number_of_Employees]]</f>
        <v>46.422222222222224</v>
      </c>
      <c r="L3" s="3">
        <f>kag[[#This Row],[Operational Profit - Daily Revenue]]/kag[[#This Row],[Operating_Hours_Per_Day]]</f>
        <v>29.842857142857145</v>
      </c>
      <c r="M3" s="3">
        <f>kag[[#This Row],[Operational Profit - Daily Revenue]]/kag[[#This Row],[Marketing_Spend_Per_Day]]</f>
        <v>40.960784313725497</v>
      </c>
      <c r="N3" s="3"/>
      <c r="P3" s="1" t="s">
        <v>69</v>
      </c>
    </row>
    <row r="4" spans="1:19">
      <c r="A4" s="1">
        <v>285</v>
      </c>
      <c r="B4" s="2">
        <v>9.0399999999999991</v>
      </c>
      <c r="C4" s="1">
        <v>14</v>
      </c>
      <c r="D4" s="1">
        <v>10</v>
      </c>
      <c r="E4" s="3">
        <v>10.63</v>
      </c>
      <c r="F4" s="1">
        <v>923</v>
      </c>
      <c r="G4" s="3">
        <v>2250.06</v>
      </c>
      <c r="H4" s="3">
        <f>kag[[#This Row],[Operational Profit - Daily Revenue]]-$Q$13</f>
        <v>332.73406000000068</v>
      </c>
      <c r="I4" s="1">
        <f>_xlfn.NORM.DIST(kag[[#This Row],[Diff Average Rev]],$Q$13,$Q$15,FALSE)</f>
        <v>1.094065837736242E-4</v>
      </c>
      <c r="J4" s="3">
        <f>kag[[#This Row],[Number_of_Customers_Per_Day (any given day)]]*kag[[#This Row],[Average_Order_Value]]</f>
        <v>2576.3999999999996</v>
      </c>
      <c r="K4" s="3">
        <f>kag[[#This Row],[Operational Profit - Daily Revenue]]/kag[[#This Row],[Number_of_Employees]]</f>
        <v>225.006</v>
      </c>
      <c r="L4" s="3">
        <f>kag[[#This Row],[Operational Profit - Daily Revenue]]/kag[[#This Row],[Operating_Hours_Per_Day]]</f>
        <v>160.71857142857144</v>
      </c>
      <c r="M4" s="3">
        <f>kag[[#This Row],[Operational Profit - Daily Revenue]]/kag[[#This Row],[Marketing_Spend_Per_Day]]</f>
        <v>211.67074317968013</v>
      </c>
      <c r="N4" s="3"/>
      <c r="P4" s="1" t="s">
        <v>70</v>
      </c>
    </row>
    <row r="5" spans="1:19">
      <c r="A5" s="1">
        <v>57</v>
      </c>
      <c r="B5" s="2">
        <v>3.02</v>
      </c>
      <c r="C5" s="1">
        <v>17</v>
      </c>
      <c r="D5" s="1">
        <v>13</v>
      </c>
      <c r="E5" s="3">
        <v>10.7</v>
      </c>
      <c r="F5" s="1">
        <v>683</v>
      </c>
      <c r="G5" s="3">
        <v>639.91</v>
      </c>
      <c r="H5" s="3">
        <f>kag[[#This Row],[Operational Profit - Daily Revenue]]-$Q$13</f>
        <v>-1277.4159399999994</v>
      </c>
      <c r="I5" s="1">
        <f>_xlfn.NORM.DIST(kag[[#This Row],[Diff Average Rev]],$Q$13,$Q$15,FALSE)</f>
        <v>1.9260050182912362E-6</v>
      </c>
      <c r="J5" s="3">
        <f>kag[[#This Row],[Number_of_Customers_Per_Day (any given day)]]*kag[[#This Row],[Average_Order_Value]]</f>
        <v>172.14000000000001</v>
      </c>
      <c r="K5" s="3">
        <f>kag[[#This Row],[Operational Profit - Daily Revenue]]/kag[[#This Row],[Number_of_Employees]]</f>
        <v>49.223846153846154</v>
      </c>
      <c r="L5" s="3">
        <f>kag[[#This Row],[Operational Profit - Daily Revenue]]/kag[[#This Row],[Operating_Hours_Per_Day]]</f>
        <v>37.641764705882352</v>
      </c>
      <c r="M5" s="3">
        <f>kag[[#This Row],[Operational Profit - Daily Revenue]]/kag[[#This Row],[Marketing_Spend_Per_Day]]</f>
        <v>59.804672897196262</v>
      </c>
      <c r="N5" s="3"/>
      <c r="P5" s="1" t="s">
        <v>71</v>
      </c>
    </row>
    <row r="6" spans="1:19">
      <c r="A6" s="1">
        <v>495</v>
      </c>
      <c r="B6" s="2">
        <v>9.9499999999999993</v>
      </c>
      <c r="C6" s="1">
        <v>17</v>
      </c>
      <c r="D6" s="1">
        <v>4</v>
      </c>
      <c r="E6" s="3">
        <v>11.79</v>
      </c>
      <c r="F6" s="1">
        <v>417</v>
      </c>
      <c r="G6" s="3">
        <v>4634.7299999999996</v>
      </c>
      <c r="H6" s="3">
        <f>kag[[#This Row],[Operational Profit - Daily Revenue]]-$Q$13</f>
        <v>2717.4040600000003</v>
      </c>
      <c r="I6" s="1">
        <f>_xlfn.NORM.DIST(kag[[#This Row],[Diff Average Rev]],$Q$13,$Q$15,FALSE)</f>
        <v>2.9210885303431882E-4</v>
      </c>
      <c r="J6" s="3">
        <f>kag[[#This Row],[Number_of_Customers_Per_Day (any given day)]]*kag[[#This Row],[Average_Order_Value]]</f>
        <v>4925.25</v>
      </c>
      <c r="K6" s="3">
        <f>kag[[#This Row],[Operational Profit - Daily Revenue]]/kag[[#This Row],[Number_of_Employees]]</f>
        <v>1158.6824999999999</v>
      </c>
      <c r="L6" s="3">
        <f>kag[[#This Row],[Operational Profit - Daily Revenue]]/kag[[#This Row],[Operating_Hours_Per_Day]]</f>
        <v>272.63117647058823</v>
      </c>
      <c r="M6" s="3">
        <f>kag[[#This Row],[Operational Profit - Daily Revenue]]/kag[[#This Row],[Marketing_Spend_Per_Day]]</f>
        <v>393.1068702290076</v>
      </c>
      <c r="N6" s="3"/>
      <c r="P6" s="1" t="s">
        <v>72</v>
      </c>
    </row>
    <row r="7" spans="1:19">
      <c r="A7" s="1">
        <v>311</v>
      </c>
      <c r="B7" s="2">
        <v>3.25</v>
      </c>
      <c r="C7" s="1">
        <v>15</v>
      </c>
      <c r="D7" s="1">
        <v>4</v>
      </c>
      <c r="E7" s="3">
        <v>11.88</v>
      </c>
      <c r="F7" s="1">
        <v>619</v>
      </c>
      <c r="G7" s="3">
        <v>1005.9</v>
      </c>
      <c r="H7" s="3">
        <f>kag[[#This Row],[Operational Profit - Daily Revenue]]-$Q$13</f>
        <v>-911.42593999999929</v>
      </c>
      <c r="I7" s="1">
        <f>_xlfn.NORM.DIST(kag[[#This Row],[Diff Average Rev]],$Q$13,$Q$15,FALSE)</f>
        <v>6.1269168234542378E-6</v>
      </c>
      <c r="J7" s="3">
        <f>kag[[#This Row],[Number_of_Customers_Per_Day (any given day)]]*kag[[#This Row],[Average_Order_Value]]</f>
        <v>1010.75</v>
      </c>
      <c r="K7" s="3">
        <f>kag[[#This Row],[Operational Profit - Daily Revenue]]/kag[[#This Row],[Number_of_Employees]]</f>
        <v>251.47499999999999</v>
      </c>
      <c r="L7" s="3">
        <f>kag[[#This Row],[Operational Profit - Daily Revenue]]/kag[[#This Row],[Operating_Hours_Per_Day]]</f>
        <v>67.06</v>
      </c>
      <c r="M7" s="3">
        <f>kag[[#This Row],[Operational Profit - Daily Revenue]]/kag[[#This Row],[Marketing_Spend_Per_Day]]</f>
        <v>84.671717171717162</v>
      </c>
      <c r="N7" s="3"/>
      <c r="P7" s="1" t="s">
        <v>73</v>
      </c>
    </row>
    <row r="8" spans="1:19">
      <c r="A8" s="1">
        <v>326</v>
      </c>
      <c r="B8" s="2">
        <v>6.44</v>
      </c>
      <c r="C8" s="1">
        <v>9</v>
      </c>
      <c r="D8" s="1">
        <v>8</v>
      </c>
      <c r="E8" s="3">
        <v>11.92</v>
      </c>
      <c r="F8" s="1">
        <v>951</v>
      </c>
      <c r="G8" s="3">
        <v>2356.09</v>
      </c>
      <c r="H8" s="3">
        <f>kag[[#This Row],[Operational Profit - Daily Revenue]]-$Q$13</f>
        <v>438.76406000000088</v>
      </c>
      <c r="I8" s="1">
        <f>_xlfn.NORM.DIST(kag[[#This Row],[Diff Average Rev]],$Q$13,$Q$15,FALSE)</f>
        <v>1.2974400897871997E-4</v>
      </c>
      <c r="J8" s="3">
        <f>kag[[#This Row],[Number_of_Customers_Per_Day (any given day)]]*kag[[#This Row],[Average_Order_Value]]</f>
        <v>2099.44</v>
      </c>
      <c r="K8" s="3">
        <f>kag[[#This Row],[Operational Profit - Daily Revenue]]/kag[[#This Row],[Number_of_Employees]]</f>
        <v>294.51125000000002</v>
      </c>
      <c r="L8" s="3">
        <f>kag[[#This Row],[Operational Profit - Daily Revenue]]/kag[[#This Row],[Operating_Hours_Per_Day]]</f>
        <v>261.78777777777782</v>
      </c>
      <c r="M8" s="3">
        <f>kag[[#This Row],[Operational Profit - Daily Revenue]]/kag[[#This Row],[Marketing_Spend_Per_Day]]</f>
        <v>197.65855704697987</v>
      </c>
      <c r="N8" s="3"/>
      <c r="P8" s="1" t="s">
        <v>74</v>
      </c>
    </row>
    <row r="9" spans="1:19">
      <c r="A9" s="1">
        <v>105</v>
      </c>
      <c r="B9" s="2">
        <v>3.01</v>
      </c>
      <c r="C9" s="1">
        <v>11</v>
      </c>
      <c r="D9" s="1">
        <v>7</v>
      </c>
      <c r="E9" s="3">
        <v>12.62</v>
      </c>
      <c r="F9" s="1">
        <v>235</v>
      </c>
      <c r="G9" s="3">
        <v>337.97</v>
      </c>
      <c r="H9" s="3">
        <f>kag[[#This Row],[Operational Profit - Daily Revenue]]-$Q$13</f>
        <v>-1579.3559399999992</v>
      </c>
      <c r="I9" s="1">
        <f>_xlfn.NORM.DIST(kag[[#This Row],[Diff Average Rev]],$Q$13,$Q$15,FALSE)</f>
        <v>6.6688398634870912E-7</v>
      </c>
      <c r="J9" s="3">
        <f>kag[[#This Row],[Number_of_Customers_Per_Day (any given day)]]*kag[[#This Row],[Average_Order_Value]]</f>
        <v>316.04999999999995</v>
      </c>
      <c r="K9" s="3">
        <f>kag[[#This Row],[Operational Profit - Daily Revenue]]/kag[[#This Row],[Number_of_Employees]]</f>
        <v>48.281428571428577</v>
      </c>
      <c r="L9" s="3">
        <f>kag[[#This Row],[Operational Profit - Daily Revenue]]/kag[[#This Row],[Operating_Hours_Per_Day]]</f>
        <v>30.724545454545456</v>
      </c>
      <c r="M9" s="3">
        <f>kag[[#This Row],[Operational Profit - Daily Revenue]]/kag[[#This Row],[Marketing_Spend_Per_Day]]</f>
        <v>26.780507131537245</v>
      </c>
      <c r="N9" s="3"/>
    </row>
    <row r="10" spans="1:19">
      <c r="A10" s="1">
        <v>379</v>
      </c>
      <c r="B10" s="2">
        <v>5.78</v>
      </c>
      <c r="C10" s="1">
        <v>17</v>
      </c>
      <c r="D10" s="1">
        <v>8</v>
      </c>
      <c r="E10" s="3">
        <v>12.87</v>
      </c>
      <c r="F10" s="1">
        <v>941</v>
      </c>
      <c r="G10" s="3">
        <v>2119.0500000000002</v>
      </c>
      <c r="H10" s="3">
        <f>kag[[#This Row],[Operational Profit - Daily Revenue]]-$Q$13</f>
        <v>201.72406000000092</v>
      </c>
      <c r="I10" s="1">
        <f>_xlfn.NORM.DIST(kag[[#This Row],[Diff Average Rev]],$Q$13,$Q$15,FALSE)</f>
        <v>8.7191789626292317E-5</v>
      </c>
      <c r="J10" s="3">
        <f>kag[[#This Row],[Number_of_Customers_Per_Day (any given day)]]*kag[[#This Row],[Average_Order_Value]]</f>
        <v>2190.62</v>
      </c>
      <c r="K10" s="3">
        <f>kag[[#This Row],[Operational Profit - Daily Revenue]]/kag[[#This Row],[Number_of_Employees]]</f>
        <v>264.88125000000002</v>
      </c>
      <c r="L10" s="3">
        <f>kag[[#This Row],[Operational Profit - Daily Revenue]]/kag[[#This Row],[Operating_Hours_Per_Day]]</f>
        <v>124.65</v>
      </c>
      <c r="M10" s="3">
        <f>kag[[#This Row],[Operational Profit - Daily Revenue]]/kag[[#This Row],[Marketing_Spend_Per_Day]]</f>
        <v>164.65034965034968</v>
      </c>
      <c r="N10" s="3"/>
    </row>
    <row r="11" spans="1:19">
      <c r="A11" s="1">
        <v>186</v>
      </c>
      <c r="B11" s="2">
        <v>8</v>
      </c>
      <c r="C11" s="1">
        <v>14</v>
      </c>
      <c r="D11" s="1">
        <v>14</v>
      </c>
      <c r="E11" s="3">
        <v>13.47</v>
      </c>
      <c r="F11" s="1">
        <v>724</v>
      </c>
      <c r="G11" s="3">
        <v>1366.64</v>
      </c>
      <c r="H11" s="3">
        <f>kag[[#This Row],[Operational Profit - Daily Revenue]]-$Q$13</f>
        <v>-550.68593999999916</v>
      </c>
      <c r="I11" s="1">
        <f>_xlfn.NORM.DIST(kag[[#This Row],[Diff Average Rev]],$Q$13,$Q$15,FALSE)</f>
        <v>1.6705155042638721E-5</v>
      </c>
      <c r="J11" s="3">
        <f>kag[[#This Row],[Number_of_Customers_Per_Day (any given day)]]*kag[[#This Row],[Average_Order_Value]]</f>
        <v>1488</v>
      </c>
      <c r="K11" s="3">
        <f>kag[[#This Row],[Operational Profit - Daily Revenue]]/kag[[#This Row],[Number_of_Employees]]</f>
        <v>97.617142857142866</v>
      </c>
      <c r="L11" s="3">
        <f>kag[[#This Row],[Operational Profit - Daily Revenue]]/kag[[#This Row],[Operating_Hours_Per_Day]]</f>
        <v>97.617142857142866</v>
      </c>
      <c r="M11" s="3">
        <f>kag[[#This Row],[Operational Profit - Daily Revenue]]/kag[[#This Row],[Marketing_Spend_Per_Day]]</f>
        <v>101.45805493689681</v>
      </c>
      <c r="N11" s="3"/>
    </row>
    <row r="12" spans="1:19">
      <c r="A12" s="1">
        <v>188</v>
      </c>
      <c r="B12" s="2">
        <v>7.39</v>
      </c>
      <c r="C12" s="1">
        <v>9</v>
      </c>
      <c r="D12" s="1">
        <v>5</v>
      </c>
      <c r="E12" s="3">
        <v>13.48</v>
      </c>
      <c r="F12" s="1">
        <v>148</v>
      </c>
      <c r="G12" s="3">
        <v>1300.42</v>
      </c>
      <c r="H12" s="3">
        <f>kag[[#This Row],[Operational Profit - Daily Revenue]]-$Q$13</f>
        <v>-616.90593999999919</v>
      </c>
      <c r="I12" s="1">
        <f>_xlfn.NORM.DIST(kag[[#This Row],[Diff Average Rev]],$Q$13,$Q$15,FALSE)</f>
        <v>1.4038909600921495E-5</v>
      </c>
      <c r="J12" s="3">
        <f>kag[[#This Row],[Number_of_Customers_Per_Day (any given day)]]*kag[[#This Row],[Average_Order_Value]]</f>
        <v>1389.32</v>
      </c>
      <c r="K12" s="3">
        <f>kag[[#This Row],[Operational Profit - Daily Revenue]]/kag[[#This Row],[Number_of_Employees]]</f>
        <v>260.084</v>
      </c>
      <c r="L12" s="3">
        <f>kag[[#This Row],[Operational Profit - Daily Revenue]]/kag[[#This Row],[Operating_Hours_Per_Day]]</f>
        <v>144.49111111111111</v>
      </c>
      <c r="M12" s="3">
        <f>kag[[#This Row],[Operational Profit - Daily Revenue]]/kag[[#This Row],[Marketing_Spend_Per_Day]]</f>
        <v>96.470326409495556</v>
      </c>
      <c r="N12" s="3"/>
      <c r="O12" s="89" t="s">
        <v>216</v>
      </c>
      <c r="P12" s="90"/>
      <c r="Q12" s="90"/>
    </row>
    <row r="13" spans="1:19">
      <c r="A13" s="1">
        <v>476</v>
      </c>
      <c r="B13" s="2">
        <v>6.07</v>
      </c>
      <c r="C13" s="1">
        <v>17</v>
      </c>
      <c r="D13" s="1">
        <v>9</v>
      </c>
      <c r="E13" s="3">
        <v>13.61</v>
      </c>
      <c r="F13" s="1">
        <v>50</v>
      </c>
      <c r="G13" s="3">
        <v>2568.96</v>
      </c>
      <c r="H13" s="3">
        <f>kag[[#This Row],[Operational Profit - Daily Revenue]]-$Q$13</f>
        <v>651.63406000000077</v>
      </c>
      <c r="I13" s="1">
        <f>_xlfn.NORM.DIST(kag[[#This Row],[Diff Average Rev]],$Q$13,$Q$15,FALSE)</f>
        <v>1.763049922200438E-4</v>
      </c>
      <c r="J13" s="3">
        <f>kag[[#This Row],[Number_of_Customers_Per_Day (any given day)]]*kag[[#This Row],[Average_Order_Value]]</f>
        <v>2889.32</v>
      </c>
      <c r="K13" s="3">
        <f>kag[[#This Row],[Operational Profit - Daily Revenue]]/kag[[#This Row],[Number_of_Employees]]</f>
        <v>285.44</v>
      </c>
      <c r="L13" s="3">
        <f>kag[[#This Row],[Operational Profit - Daily Revenue]]/kag[[#This Row],[Operating_Hours_Per_Day]]</f>
        <v>151.11529411764707</v>
      </c>
      <c r="M13" s="3">
        <f>kag[[#This Row],[Operational Profit - Daily Revenue]]/kag[[#This Row],[Marketing_Spend_Per_Day]]</f>
        <v>188.75532696546657</v>
      </c>
      <c r="N13" s="3"/>
      <c r="O13" s="90"/>
      <c r="P13" s="90" t="s">
        <v>5</v>
      </c>
      <c r="Q13" s="91">
        <f>SUM($G$2:$G$2001)/2000</f>
        <v>1917.3259399999993</v>
      </c>
    </row>
    <row r="14" spans="1:19">
      <c r="A14" s="1">
        <v>377</v>
      </c>
      <c r="B14" s="2">
        <v>6.24</v>
      </c>
      <c r="C14" s="1">
        <v>17</v>
      </c>
      <c r="D14" s="1">
        <v>11</v>
      </c>
      <c r="E14" s="3">
        <v>13.66</v>
      </c>
      <c r="F14" s="1">
        <v>119</v>
      </c>
      <c r="G14" s="3">
        <v>2076.36</v>
      </c>
      <c r="H14" s="3">
        <f>kag[[#This Row],[Operational Profit - Daily Revenue]]-$Q$13</f>
        <v>159.03406000000086</v>
      </c>
      <c r="I14" s="1">
        <f>_xlfn.NORM.DIST(kag[[#This Row],[Diff Average Rev]],$Q$13,$Q$15,FALSE)</f>
        <v>8.0661528851574274E-5</v>
      </c>
      <c r="J14" s="3">
        <f>kag[[#This Row],[Number_of_Customers_Per_Day (any given day)]]*kag[[#This Row],[Average_Order_Value]]</f>
        <v>2352.48</v>
      </c>
      <c r="K14" s="3">
        <f>kag[[#This Row],[Operational Profit - Daily Revenue]]/kag[[#This Row],[Number_of_Employees]]</f>
        <v>188.76000000000002</v>
      </c>
      <c r="L14" s="3">
        <f>kag[[#This Row],[Operational Profit - Daily Revenue]]/kag[[#This Row],[Operating_Hours_Per_Day]]</f>
        <v>122.13882352941177</v>
      </c>
      <c r="M14" s="3">
        <f>kag[[#This Row],[Operational Profit - Daily Revenue]]/kag[[#This Row],[Marketing_Spend_Per_Day]]</f>
        <v>152.00292825768668</v>
      </c>
      <c r="N14" s="3"/>
      <c r="O14" s="90"/>
      <c r="P14" s="90" t="s">
        <v>6</v>
      </c>
      <c r="Q14" s="91">
        <f>MEDIAN(G:G)</f>
        <v>1770.7750000000001</v>
      </c>
    </row>
    <row r="15" spans="1:19">
      <c r="A15" s="1">
        <v>78</v>
      </c>
      <c r="B15" s="2">
        <v>8.5</v>
      </c>
      <c r="C15" s="1">
        <v>7</v>
      </c>
      <c r="D15" s="1">
        <v>10</v>
      </c>
      <c r="E15" s="3">
        <v>14.09</v>
      </c>
      <c r="F15" s="1">
        <v>787</v>
      </c>
      <c r="G15" s="3">
        <v>544.72</v>
      </c>
      <c r="H15" s="3">
        <f>kag[[#This Row],[Operational Profit - Daily Revenue]]-$Q$13</f>
        <v>-1372.6059399999992</v>
      </c>
      <c r="I15" s="1">
        <f>_xlfn.NORM.DIST(kag[[#This Row],[Diff Average Rev]],$Q$13,$Q$15,FALSE)</f>
        <v>1.3929403588740756E-6</v>
      </c>
      <c r="J15" s="3">
        <f>kag[[#This Row],[Number_of_Customers_Per_Day (any given day)]]*kag[[#This Row],[Average_Order_Value]]</f>
        <v>663</v>
      </c>
      <c r="K15" s="3">
        <f>kag[[#This Row],[Operational Profit - Daily Revenue]]/kag[[#This Row],[Number_of_Employees]]</f>
        <v>54.472000000000001</v>
      </c>
      <c r="L15" s="3">
        <f>kag[[#This Row],[Operational Profit - Daily Revenue]]/kag[[#This Row],[Operating_Hours_Per_Day]]</f>
        <v>77.817142857142855</v>
      </c>
      <c r="M15" s="3">
        <f>kag[[#This Row],[Operational Profit - Daily Revenue]]/kag[[#This Row],[Marketing_Spend_Per_Day]]</f>
        <v>38.660042583392482</v>
      </c>
      <c r="N15" s="3"/>
      <c r="O15" s="90"/>
      <c r="P15" s="90" t="s">
        <v>7</v>
      </c>
      <c r="Q15" s="92">
        <f>_xlfn.STDEV.P(G:G)</f>
        <v>975.95866486128216</v>
      </c>
    </row>
    <row r="16" spans="1:19">
      <c r="A16" s="1">
        <v>196</v>
      </c>
      <c r="B16" s="2">
        <v>2.68</v>
      </c>
      <c r="C16" s="1">
        <v>13</v>
      </c>
      <c r="D16" s="1">
        <v>4</v>
      </c>
      <c r="E16" s="3">
        <v>14.16</v>
      </c>
      <c r="F16" s="1">
        <v>664</v>
      </c>
      <c r="G16" s="3">
        <v>430.93</v>
      </c>
      <c r="H16" s="3">
        <f>kag[[#This Row],[Operational Profit - Daily Revenue]]-$Q$13</f>
        <v>-1486.3959399999992</v>
      </c>
      <c r="I16" s="1">
        <f>_xlfn.NORM.DIST(kag[[#This Row],[Diff Average Rev]],$Q$13,$Q$15,FALSE)</f>
        <v>9.338753469216412E-7</v>
      </c>
      <c r="J16" s="3">
        <f>kag[[#This Row],[Number_of_Customers_Per_Day (any given day)]]*kag[[#This Row],[Average_Order_Value]]</f>
        <v>525.28000000000009</v>
      </c>
      <c r="K16" s="3">
        <f>kag[[#This Row],[Operational Profit - Daily Revenue]]/kag[[#This Row],[Number_of_Employees]]</f>
        <v>107.7325</v>
      </c>
      <c r="L16" s="3">
        <f>kag[[#This Row],[Operational Profit - Daily Revenue]]/kag[[#This Row],[Operating_Hours_Per_Day]]</f>
        <v>33.14846153846154</v>
      </c>
      <c r="M16" s="3">
        <f>kag[[#This Row],[Operational Profit - Daily Revenue]]/kag[[#This Row],[Marketing_Spend_Per_Day]]</f>
        <v>30.432909604519775</v>
      </c>
      <c r="N16" s="3"/>
      <c r="O16" s="90"/>
      <c r="P16" s="90" t="s">
        <v>8</v>
      </c>
      <c r="Q16" s="92">
        <f>_xlfn.NORM.DIST(G:G,Q13,Q15,FALSE)</f>
        <v>1.2817163849161126E-4</v>
      </c>
      <c r="S16" s="1" t="s">
        <v>215</v>
      </c>
    </row>
    <row r="17" spans="1:27">
      <c r="A17" s="1">
        <v>280</v>
      </c>
      <c r="B17" s="2">
        <v>6.1</v>
      </c>
      <c r="C17" s="1">
        <v>8</v>
      </c>
      <c r="D17" s="1">
        <v>10</v>
      </c>
      <c r="E17" s="3">
        <v>14.22</v>
      </c>
      <c r="F17" s="1">
        <v>564</v>
      </c>
      <c r="G17" s="3">
        <v>1672.29</v>
      </c>
      <c r="H17" s="3">
        <f>kag[[#This Row],[Operational Profit - Daily Revenue]]-$Q$13</f>
        <v>-245.0359399999993</v>
      </c>
      <c r="I17" s="1">
        <f>_xlfn.NORM.DIST(kag[[#This Row],[Diff Average Rev]],$Q$13,$Q$15,FALSE)</f>
        <v>3.5115648537765156E-5</v>
      </c>
      <c r="J17" s="3">
        <f>kag[[#This Row],[Number_of_Customers_Per_Day (any given day)]]*kag[[#This Row],[Average_Order_Value]]</f>
        <v>1708</v>
      </c>
      <c r="K17" s="3">
        <f>kag[[#This Row],[Operational Profit - Daily Revenue]]/kag[[#This Row],[Number_of_Employees]]</f>
        <v>167.22899999999998</v>
      </c>
      <c r="L17" s="3">
        <f>kag[[#This Row],[Operational Profit - Daily Revenue]]/kag[[#This Row],[Operating_Hours_Per_Day]]</f>
        <v>209.03625</v>
      </c>
      <c r="M17" s="3">
        <f>kag[[#This Row],[Operational Profit - Daily Revenue]]/kag[[#This Row],[Marketing_Spend_Per_Day]]</f>
        <v>117.6012658227848</v>
      </c>
      <c r="N17" s="3"/>
    </row>
    <row r="18" spans="1:27">
      <c r="A18" s="1">
        <v>466</v>
      </c>
      <c r="B18" s="2">
        <v>3.16</v>
      </c>
      <c r="C18" s="1">
        <v>9</v>
      </c>
      <c r="D18" s="1">
        <v>6</v>
      </c>
      <c r="E18" s="3">
        <v>14.46</v>
      </c>
      <c r="F18" s="1">
        <v>741</v>
      </c>
      <c r="G18" s="3">
        <v>1355.85</v>
      </c>
      <c r="H18" s="3">
        <f>kag[[#This Row],[Operational Profit - Daily Revenue]]-$Q$13</f>
        <v>-561.47593999999935</v>
      </c>
      <c r="I18" s="1">
        <f>_xlfn.NORM.DIST(kag[[#This Row],[Diff Average Rev]],$Q$13,$Q$15,FALSE)</f>
        <v>1.6243588195060729E-5</v>
      </c>
      <c r="J18" s="3">
        <f>kag[[#This Row],[Number_of_Customers_Per_Day (any given day)]]*kag[[#This Row],[Average_Order_Value]]</f>
        <v>1472.5600000000002</v>
      </c>
      <c r="K18" s="3">
        <f>kag[[#This Row],[Operational Profit - Daily Revenue]]/kag[[#This Row],[Number_of_Employees]]</f>
        <v>225.97499999999999</v>
      </c>
      <c r="L18" s="3">
        <f>kag[[#This Row],[Operational Profit - Daily Revenue]]/kag[[#This Row],[Operating_Hours_Per_Day]]</f>
        <v>150.64999999999998</v>
      </c>
      <c r="M18" s="3">
        <f>kag[[#This Row],[Operational Profit - Daily Revenue]]/kag[[#This Row],[Marketing_Spend_Per_Day]]</f>
        <v>93.765560165975089</v>
      </c>
      <c r="N18" s="3"/>
    </row>
    <row r="19" spans="1:27">
      <c r="A19" s="1">
        <v>292</v>
      </c>
      <c r="B19" s="2">
        <v>6.08</v>
      </c>
      <c r="C19" s="1">
        <v>14</v>
      </c>
      <c r="D19" s="1">
        <v>4</v>
      </c>
      <c r="E19" s="3">
        <v>14.49</v>
      </c>
      <c r="F19" s="1">
        <v>226</v>
      </c>
      <c r="G19" s="3">
        <v>1706.2</v>
      </c>
      <c r="H19" s="3">
        <f>kag[[#This Row],[Operational Profit - Daily Revenue]]-$Q$13</f>
        <v>-211.12593999999922</v>
      </c>
      <c r="I19" s="1">
        <f>_xlfn.NORM.DIST(kag[[#This Row],[Diff Average Rev]],$Q$13,$Q$15,FALSE)</f>
        <v>3.7902837272980118E-5</v>
      </c>
      <c r="J19" s="3">
        <f>kag[[#This Row],[Number_of_Customers_Per_Day (any given day)]]*kag[[#This Row],[Average_Order_Value]]</f>
        <v>1775.3600000000001</v>
      </c>
      <c r="K19" s="3">
        <f>kag[[#This Row],[Operational Profit - Daily Revenue]]/kag[[#This Row],[Number_of_Employees]]</f>
        <v>426.55</v>
      </c>
      <c r="L19" s="3">
        <f>kag[[#This Row],[Operational Profit - Daily Revenue]]/kag[[#This Row],[Operating_Hours_Per_Day]]</f>
        <v>121.87142857142858</v>
      </c>
      <c r="M19" s="3">
        <f>kag[[#This Row],[Operational Profit - Daily Revenue]]/kag[[#This Row],[Marketing_Spend_Per_Day]]</f>
        <v>117.75017253278124</v>
      </c>
      <c r="N19" s="3"/>
      <c r="O19" s="90" t="s">
        <v>217</v>
      </c>
      <c r="P19" s="90"/>
      <c r="Q19" s="90"/>
      <c r="R19" s="90"/>
      <c r="S19" s="90"/>
      <c r="T19" s="90"/>
      <c r="U19" s="90"/>
      <c r="V19" s="90"/>
      <c r="W19" s="90"/>
      <c r="X19" s="90"/>
      <c r="Y19" s="90"/>
      <c r="Z19" s="90"/>
      <c r="AA19" s="90"/>
    </row>
    <row r="20" spans="1:27">
      <c r="A20" s="1">
        <v>81</v>
      </c>
      <c r="B20" s="2">
        <v>6.25</v>
      </c>
      <c r="C20" s="1">
        <v>16</v>
      </c>
      <c r="D20" s="1">
        <v>10</v>
      </c>
      <c r="E20" s="3">
        <v>14.56</v>
      </c>
      <c r="F20" s="1">
        <v>695</v>
      </c>
      <c r="G20" s="3">
        <v>289.41000000000003</v>
      </c>
      <c r="H20" s="3">
        <f>kag[[#This Row],[Operational Profit - Daily Revenue]]-$Q$13</f>
        <v>-1627.9159399999992</v>
      </c>
      <c r="I20" s="1">
        <f>_xlfn.NORM.DIST(kag[[#This Row],[Diff Average Rev]],$Q$13,$Q$15,FALSE)</f>
        <v>5.5730398670821928E-7</v>
      </c>
      <c r="J20" s="3">
        <f>kag[[#This Row],[Number_of_Customers_Per_Day (any given day)]]*kag[[#This Row],[Average_Order_Value]]</f>
        <v>506.25</v>
      </c>
      <c r="K20" s="3">
        <f>kag[[#This Row],[Operational Profit - Daily Revenue]]/kag[[#This Row],[Number_of_Employees]]</f>
        <v>28.941000000000003</v>
      </c>
      <c r="L20" s="3">
        <f>kag[[#This Row],[Operational Profit - Daily Revenue]]/kag[[#This Row],[Operating_Hours_Per_Day]]</f>
        <v>18.088125000000002</v>
      </c>
      <c r="M20" s="3">
        <f>kag[[#This Row],[Operational Profit - Daily Revenue]]/kag[[#This Row],[Marketing_Spend_Per_Day]]</f>
        <v>19.877060439560442</v>
      </c>
      <c r="N20" s="3"/>
      <c r="O20" s="90"/>
      <c r="P20" s="90" t="s">
        <v>5</v>
      </c>
      <c r="Q20" s="91">
        <f>SUM($E$2:$E$2001)/2000</f>
        <v>252.61415999999977</v>
      </c>
      <c r="R20" s="90"/>
      <c r="S20" s="90"/>
      <c r="T20" s="90"/>
      <c r="U20" s="90"/>
      <c r="V20" s="90"/>
      <c r="W20" s="90"/>
      <c r="X20" s="90"/>
      <c r="Y20" s="90"/>
      <c r="Z20" s="90"/>
      <c r="AA20" s="90"/>
    </row>
    <row r="21" spans="1:27">
      <c r="A21" s="1">
        <v>324</v>
      </c>
      <c r="B21" s="2">
        <v>7.72</v>
      </c>
      <c r="C21" s="1">
        <v>10</v>
      </c>
      <c r="D21" s="1">
        <v>4</v>
      </c>
      <c r="E21" s="3">
        <v>14.88</v>
      </c>
      <c r="F21" s="1">
        <v>187</v>
      </c>
      <c r="G21" s="3">
        <v>2254.5700000000002</v>
      </c>
      <c r="H21" s="3">
        <f>kag[[#This Row],[Operational Profit - Daily Revenue]]-$Q$13</f>
        <v>337.2440600000009</v>
      </c>
      <c r="I21" s="1">
        <f>_xlfn.NORM.DIST(kag[[#This Row],[Diff Average Rev]],$Q$13,$Q$15,FALSE)</f>
        <v>1.1022936436752066E-4</v>
      </c>
      <c r="J21" s="3">
        <f>kag[[#This Row],[Number_of_Customers_Per_Day (any given day)]]*kag[[#This Row],[Average_Order_Value]]</f>
        <v>2501.2799999999997</v>
      </c>
      <c r="K21" s="3">
        <f>kag[[#This Row],[Operational Profit - Daily Revenue]]/kag[[#This Row],[Number_of_Employees]]</f>
        <v>563.64250000000004</v>
      </c>
      <c r="L21" s="3">
        <f>kag[[#This Row],[Operational Profit - Daily Revenue]]/kag[[#This Row],[Operating_Hours_Per_Day]]</f>
        <v>225.45700000000002</v>
      </c>
      <c r="M21" s="3">
        <f>kag[[#This Row],[Operational Profit - Daily Revenue]]/kag[[#This Row],[Marketing_Spend_Per_Day]]</f>
        <v>151.51680107526883</v>
      </c>
      <c r="N21" s="3"/>
      <c r="O21" s="90"/>
      <c r="P21" s="90" t="s">
        <v>6</v>
      </c>
      <c r="Q21" s="91">
        <f>MEDIAN(E:E)</f>
        <v>250.995</v>
      </c>
      <c r="R21" s="90"/>
      <c r="S21" s="90"/>
      <c r="T21" s="90"/>
      <c r="U21" s="90"/>
      <c r="V21" s="90"/>
      <c r="W21" s="90"/>
      <c r="X21" s="90"/>
      <c r="Y21" s="90"/>
      <c r="Z21" s="90"/>
      <c r="AA21" s="90"/>
    </row>
    <row r="22" spans="1:27">
      <c r="A22" s="1">
        <v>171</v>
      </c>
      <c r="B22" s="2">
        <v>6.66</v>
      </c>
      <c r="C22" s="1">
        <v>6</v>
      </c>
      <c r="D22" s="1">
        <v>5</v>
      </c>
      <c r="E22" s="3">
        <v>14.92</v>
      </c>
      <c r="F22" s="1">
        <v>661</v>
      </c>
      <c r="G22" s="3">
        <v>812.03</v>
      </c>
      <c r="H22" s="3">
        <f>kag[[#This Row],[Operational Profit - Daily Revenue]]-$Q$13</f>
        <v>-1105.2959399999993</v>
      </c>
      <c r="I22" s="1">
        <f>_xlfn.NORM.DIST(kag[[#This Row],[Diff Average Rev]],$Q$13,$Q$15,FALSE)</f>
        <v>3.3777172261254065E-6</v>
      </c>
      <c r="J22" s="3">
        <f>kag[[#This Row],[Number_of_Customers_Per_Day (any given day)]]*kag[[#This Row],[Average_Order_Value]]</f>
        <v>1138.8600000000001</v>
      </c>
      <c r="K22" s="3">
        <f>kag[[#This Row],[Operational Profit - Daily Revenue]]/kag[[#This Row],[Number_of_Employees]]</f>
        <v>162.40600000000001</v>
      </c>
      <c r="L22" s="3">
        <f>kag[[#This Row],[Operational Profit - Daily Revenue]]/kag[[#This Row],[Operating_Hours_Per_Day]]</f>
        <v>135.33833333333334</v>
      </c>
      <c r="M22" s="3">
        <f>kag[[#This Row],[Operational Profit - Daily Revenue]]/kag[[#This Row],[Marketing_Spend_Per_Day]]</f>
        <v>54.425603217158177</v>
      </c>
      <c r="N22" s="3"/>
      <c r="O22" s="90"/>
      <c r="P22" s="90" t="s">
        <v>7</v>
      </c>
      <c r="Q22" s="93">
        <f>_xlfn.STDEV.P(E:E)</f>
        <v>141.10071588051784</v>
      </c>
      <c r="R22" s="90"/>
      <c r="S22" s="90" t="s">
        <v>219</v>
      </c>
      <c r="T22" s="90"/>
      <c r="U22" s="90"/>
      <c r="V22" s="90"/>
      <c r="W22" s="90"/>
      <c r="X22" s="90"/>
      <c r="Y22" s="90"/>
      <c r="Z22" s="90"/>
      <c r="AA22" s="90"/>
    </row>
    <row r="23" spans="1:27">
      <c r="A23" s="1">
        <v>207</v>
      </c>
      <c r="B23" s="2">
        <v>7.16</v>
      </c>
      <c r="C23" s="1">
        <v>14</v>
      </c>
      <c r="D23" s="1">
        <v>14</v>
      </c>
      <c r="E23" s="3">
        <v>15.77</v>
      </c>
      <c r="F23" s="1">
        <v>786</v>
      </c>
      <c r="G23" s="3">
        <v>1236.79</v>
      </c>
      <c r="H23" s="3">
        <f>kag[[#This Row],[Operational Profit - Daily Revenue]]-$Q$13</f>
        <v>-680.5359399999993</v>
      </c>
      <c r="I23" s="1">
        <f>_xlfn.NORM.DIST(kag[[#This Row],[Diff Average Rev]],$Q$13,$Q$15,FALSE)</f>
        <v>1.1827317226579248E-5</v>
      </c>
      <c r="J23" s="3">
        <f>kag[[#This Row],[Number_of_Customers_Per_Day (any given day)]]*kag[[#This Row],[Average_Order_Value]]</f>
        <v>1482.1200000000001</v>
      </c>
      <c r="K23" s="3">
        <f>kag[[#This Row],[Operational Profit - Daily Revenue]]/kag[[#This Row],[Number_of_Employees]]</f>
        <v>88.342142857142861</v>
      </c>
      <c r="L23" s="3">
        <f>kag[[#This Row],[Operational Profit - Daily Revenue]]/kag[[#This Row],[Operating_Hours_Per_Day]]</f>
        <v>88.342142857142861</v>
      </c>
      <c r="M23" s="3">
        <f>kag[[#This Row],[Operational Profit - Daily Revenue]]/kag[[#This Row],[Marketing_Spend_Per_Day]]</f>
        <v>78.426759670259983</v>
      </c>
      <c r="N23" s="3"/>
      <c r="O23" s="90"/>
      <c r="P23" s="90" t="s">
        <v>8</v>
      </c>
      <c r="Q23" s="93">
        <f>_xlfn.NORM.DIST(E:E,Q20,Q22,FALSE)</f>
        <v>6.9113719827493746E-4</v>
      </c>
      <c r="R23" s="90"/>
      <c r="S23" s="90" t="s">
        <v>215</v>
      </c>
      <c r="T23" s="90"/>
      <c r="U23" s="90"/>
      <c r="V23" s="90"/>
      <c r="W23" s="90"/>
      <c r="X23" s="90"/>
      <c r="Y23" s="90"/>
      <c r="Z23" s="90"/>
      <c r="AA23" s="90"/>
    </row>
    <row r="24" spans="1:27">
      <c r="A24" s="1">
        <v>66</v>
      </c>
      <c r="B24" s="2">
        <v>3.64</v>
      </c>
      <c r="C24" s="1">
        <v>9</v>
      </c>
      <c r="D24" s="1">
        <v>2</v>
      </c>
      <c r="E24" s="3">
        <v>16.260000000000002</v>
      </c>
      <c r="F24" s="1">
        <v>497</v>
      </c>
      <c r="G24" s="5">
        <v>-58.95</v>
      </c>
      <c r="H24" s="3">
        <f>kag[[#This Row],[Operational Profit - Daily Revenue]]-$Q$13</f>
        <v>-1976.2759399999993</v>
      </c>
      <c r="I24" s="1">
        <f>_xlfn.NORM.DIST(kag[[#This Row],[Diff Average Rev]],$Q$13,$Q$15,FALSE)</f>
        <v>1.4299240266715226E-7</v>
      </c>
      <c r="J24" s="3">
        <f>kag[[#This Row],[Number_of_Customers_Per_Day (any given day)]]*kag[[#This Row],[Average_Order_Value]]</f>
        <v>240.24</v>
      </c>
      <c r="K24" s="3">
        <f>kag[[#This Row],[Operational Profit - Daily Revenue]]/kag[[#This Row],[Number_of_Employees]]</f>
        <v>-29.475000000000001</v>
      </c>
      <c r="L24" s="3">
        <f>kag[[#This Row],[Operational Profit - Daily Revenue]]/kag[[#This Row],[Operating_Hours_Per_Day]]</f>
        <v>-6.5500000000000007</v>
      </c>
      <c r="M24" s="3">
        <f>kag[[#This Row],[Operational Profit - Daily Revenue]]/kag[[#This Row],[Marketing_Spend_Per_Day]]</f>
        <v>-3.6254612546125458</v>
      </c>
      <c r="N24" s="3"/>
      <c r="O24" s="90"/>
      <c r="P24" s="90"/>
      <c r="Q24" s="90"/>
      <c r="R24" s="90"/>
      <c r="S24" s="90"/>
      <c r="T24" s="90"/>
      <c r="U24" s="90"/>
      <c r="V24" s="90"/>
      <c r="W24" s="90"/>
      <c r="X24" s="90"/>
      <c r="Y24" s="90"/>
      <c r="Z24" s="90"/>
      <c r="AA24" s="90"/>
    </row>
    <row r="25" spans="1:27">
      <c r="A25" s="1">
        <v>229</v>
      </c>
      <c r="B25" s="2">
        <v>4.75</v>
      </c>
      <c r="C25" s="1">
        <v>10</v>
      </c>
      <c r="D25" s="1">
        <v>11</v>
      </c>
      <c r="E25" s="3">
        <v>16.28</v>
      </c>
      <c r="F25" s="1">
        <v>186</v>
      </c>
      <c r="G25" s="3">
        <v>975.72</v>
      </c>
      <c r="H25" s="3">
        <f>kag[[#This Row],[Operational Profit - Daily Revenue]]-$Q$13</f>
        <v>-941.60593999999924</v>
      </c>
      <c r="I25" s="1">
        <f>_xlfn.NORM.DIST(kag[[#This Row],[Diff Average Rev]],$Q$13,$Q$15,FALSE)</f>
        <v>5.5989773956803821E-6</v>
      </c>
      <c r="J25" s="3">
        <f>kag[[#This Row],[Number_of_Customers_Per_Day (any given day)]]*kag[[#This Row],[Average_Order_Value]]</f>
        <v>1087.75</v>
      </c>
      <c r="K25" s="3">
        <f>kag[[#This Row],[Operational Profit - Daily Revenue]]/kag[[#This Row],[Number_of_Employees]]</f>
        <v>88.701818181818183</v>
      </c>
      <c r="L25" s="3">
        <f>kag[[#This Row],[Operational Profit - Daily Revenue]]/kag[[#This Row],[Operating_Hours_Per_Day]]</f>
        <v>97.572000000000003</v>
      </c>
      <c r="M25" s="3">
        <f>kag[[#This Row],[Operational Profit - Daily Revenue]]/kag[[#This Row],[Marketing_Spend_Per_Day]]</f>
        <v>59.933660933660931</v>
      </c>
      <c r="N25" s="3"/>
    </row>
    <row r="26" spans="1:27">
      <c r="A26" s="1">
        <v>209</v>
      </c>
      <c r="B26" s="2">
        <v>8.5399999999999991</v>
      </c>
      <c r="C26" s="1">
        <v>12</v>
      </c>
      <c r="D26" s="1">
        <v>8</v>
      </c>
      <c r="E26" s="3">
        <v>16.510000000000002</v>
      </c>
      <c r="F26" s="1">
        <v>781</v>
      </c>
      <c r="G26" s="3">
        <v>1708.77</v>
      </c>
      <c r="H26" s="3">
        <f>kag[[#This Row],[Operational Profit - Daily Revenue]]-$Q$13</f>
        <v>-208.55593999999928</v>
      </c>
      <c r="I26" s="1">
        <f>_xlfn.NORM.DIST(kag[[#This Row],[Diff Average Rev]],$Q$13,$Q$15,FALSE)</f>
        <v>3.8121004978693622E-5</v>
      </c>
      <c r="J26" s="3">
        <f>kag[[#This Row],[Number_of_Customers_Per_Day (any given day)]]*kag[[#This Row],[Average_Order_Value]]</f>
        <v>1784.86</v>
      </c>
      <c r="K26" s="3">
        <f>kag[[#This Row],[Operational Profit - Daily Revenue]]/kag[[#This Row],[Number_of_Employees]]</f>
        <v>213.59625</v>
      </c>
      <c r="L26" s="3">
        <f>kag[[#This Row],[Operational Profit - Daily Revenue]]/kag[[#This Row],[Operating_Hours_Per_Day]]</f>
        <v>142.39750000000001</v>
      </c>
      <c r="M26" s="3">
        <f>kag[[#This Row],[Operational Profit - Daily Revenue]]/kag[[#This Row],[Marketing_Spend_Per_Day]]</f>
        <v>103.49909145972137</v>
      </c>
      <c r="N26" s="3"/>
    </row>
    <row r="27" spans="1:27">
      <c r="A27" s="1">
        <v>175</v>
      </c>
      <c r="B27" s="2">
        <v>2.78</v>
      </c>
      <c r="C27" s="1">
        <v>13</v>
      </c>
      <c r="D27" s="1">
        <v>14</v>
      </c>
      <c r="E27" s="3">
        <v>16.87</v>
      </c>
      <c r="F27" s="1">
        <v>430</v>
      </c>
      <c r="G27" s="3">
        <v>172.26</v>
      </c>
      <c r="H27" s="3">
        <f>kag[[#This Row],[Operational Profit - Daily Revenue]]-$Q$13</f>
        <v>-1745.0659399999993</v>
      </c>
      <c r="I27" s="1">
        <f>_xlfn.NORM.DIST(kag[[#This Row],[Diff Average Rev]],$Q$13,$Q$15,FALSE)</f>
        <v>3.577618596397118E-7</v>
      </c>
      <c r="J27" s="3">
        <f>kag[[#This Row],[Number_of_Customers_Per_Day (any given day)]]*kag[[#This Row],[Average_Order_Value]]</f>
        <v>486.49999999999994</v>
      </c>
      <c r="K27" s="3">
        <f>kag[[#This Row],[Operational Profit - Daily Revenue]]/kag[[#This Row],[Number_of_Employees]]</f>
        <v>12.304285714285713</v>
      </c>
      <c r="L27" s="3">
        <f>kag[[#This Row],[Operational Profit - Daily Revenue]]/kag[[#This Row],[Operating_Hours_Per_Day]]</f>
        <v>13.25076923076923</v>
      </c>
      <c r="M27" s="3">
        <f>kag[[#This Row],[Operational Profit - Daily Revenue]]/kag[[#This Row],[Marketing_Spend_Per_Day]]</f>
        <v>10.211025489033787</v>
      </c>
      <c r="N27" s="3"/>
    </row>
    <row r="28" spans="1:27">
      <c r="A28" s="1">
        <v>103</v>
      </c>
      <c r="B28" s="2">
        <v>3.68</v>
      </c>
      <c r="C28" s="1">
        <v>14</v>
      </c>
      <c r="D28" s="1">
        <v>3</v>
      </c>
      <c r="E28" s="3">
        <v>17.899999999999999</v>
      </c>
      <c r="F28" s="1">
        <v>815</v>
      </c>
      <c r="G28" s="3">
        <v>570.02</v>
      </c>
      <c r="H28" s="3">
        <f>kag[[#This Row],[Operational Profit - Daily Revenue]]-$Q$13</f>
        <v>-1347.3059399999993</v>
      </c>
      <c r="I28" s="1">
        <f>_xlfn.NORM.DIST(kag[[#This Row],[Diff Average Rev]],$Q$13,$Q$15,FALSE)</f>
        <v>1.5196308127429552E-6</v>
      </c>
      <c r="J28" s="3">
        <f>kag[[#This Row],[Number_of_Customers_Per_Day (any given day)]]*kag[[#This Row],[Average_Order_Value]]</f>
        <v>379.04</v>
      </c>
      <c r="K28" s="3">
        <f>kag[[#This Row],[Operational Profit - Daily Revenue]]/kag[[#This Row],[Number_of_Employees]]</f>
        <v>190.00666666666666</v>
      </c>
      <c r="L28" s="3">
        <f>kag[[#This Row],[Operational Profit - Daily Revenue]]/kag[[#This Row],[Operating_Hours_Per_Day]]</f>
        <v>40.715714285714284</v>
      </c>
      <c r="M28" s="3">
        <f>kag[[#This Row],[Operational Profit - Daily Revenue]]/kag[[#This Row],[Marketing_Spend_Per_Day]]</f>
        <v>31.844692737430169</v>
      </c>
      <c r="N28" s="3"/>
    </row>
    <row r="29" spans="1:27">
      <c r="A29" s="1">
        <v>376</v>
      </c>
      <c r="B29" s="2">
        <v>4.5199999999999996</v>
      </c>
      <c r="C29" s="1">
        <v>10</v>
      </c>
      <c r="D29" s="1">
        <v>8</v>
      </c>
      <c r="E29" s="3">
        <v>18.170000000000002</v>
      </c>
      <c r="F29" s="1">
        <v>260</v>
      </c>
      <c r="G29" s="3">
        <v>1456.45</v>
      </c>
      <c r="H29" s="3">
        <f>kag[[#This Row],[Operational Profit - Daily Revenue]]-$Q$13</f>
        <v>-460.87593999999922</v>
      </c>
      <c r="I29" s="1">
        <f>_xlfn.NORM.DIST(kag[[#This Row],[Diff Average Rev]],$Q$13,$Q$15,FALSE)</f>
        <v>2.0993022319526758E-5</v>
      </c>
      <c r="J29" s="3">
        <f>kag[[#This Row],[Number_of_Customers_Per_Day (any given day)]]*kag[[#This Row],[Average_Order_Value]]</f>
        <v>1699.5199999999998</v>
      </c>
      <c r="K29" s="3">
        <f>kag[[#This Row],[Operational Profit - Daily Revenue]]/kag[[#This Row],[Number_of_Employees]]</f>
        <v>182.05625000000001</v>
      </c>
      <c r="L29" s="3">
        <f>kag[[#This Row],[Operational Profit - Daily Revenue]]/kag[[#This Row],[Operating_Hours_Per_Day]]</f>
        <v>145.64500000000001</v>
      </c>
      <c r="M29" s="3">
        <f>kag[[#This Row],[Operational Profit - Daily Revenue]]/kag[[#This Row],[Marketing_Spend_Per_Day]]</f>
        <v>80.156851953769944</v>
      </c>
      <c r="N29" s="3"/>
      <c r="P29" s="1" t="s">
        <v>246</v>
      </c>
    </row>
    <row r="30" spans="1:27" ht="15.75" thickBot="1">
      <c r="A30" s="1">
        <v>63</v>
      </c>
      <c r="B30" s="2">
        <v>2.68</v>
      </c>
      <c r="C30" s="1">
        <v>8</v>
      </c>
      <c r="D30" s="1">
        <v>9</v>
      </c>
      <c r="E30" s="3">
        <v>18.29</v>
      </c>
      <c r="F30" s="1">
        <v>519</v>
      </c>
      <c r="G30" s="3">
        <v>272.13</v>
      </c>
      <c r="H30" s="3">
        <f>kag[[#This Row],[Operational Profit - Daily Revenue]]-$Q$13</f>
        <v>-1645.1959399999992</v>
      </c>
      <c r="I30" s="1">
        <f>_xlfn.NORM.DIST(kag[[#This Row],[Diff Average Rev]],$Q$13,$Q$15,FALSE)</f>
        <v>5.2250625624391395E-7</v>
      </c>
      <c r="J30" s="3">
        <f>kag[[#This Row],[Number_of_Customers_Per_Day (any given day)]]*kag[[#This Row],[Average_Order_Value]]</f>
        <v>168.84</v>
      </c>
      <c r="K30" s="3">
        <f>kag[[#This Row],[Operational Profit - Daily Revenue]]/kag[[#This Row],[Number_of_Employees]]</f>
        <v>30.236666666666665</v>
      </c>
      <c r="L30" s="3">
        <f>kag[[#This Row],[Operational Profit - Daily Revenue]]/kag[[#This Row],[Operating_Hours_Per_Day]]</f>
        <v>34.016249999999999</v>
      </c>
      <c r="M30" s="3">
        <f>kag[[#This Row],[Operational Profit - Daily Revenue]]/kag[[#This Row],[Marketing_Spend_Per_Day]]</f>
        <v>14.878622197922363</v>
      </c>
      <c r="N30" s="3"/>
    </row>
    <row r="31" spans="1:27" ht="15.75" thickBot="1">
      <c r="A31" s="1">
        <v>273</v>
      </c>
      <c r="B31" s="2">
        <v>7.13</v>
      </c>
      <c r="C31" s="1">
        <v>7</v>
      </c>
      <c r="D31" s="1">
        <v>5</v>
      </c>
      <c r="E31" s="3">
        <v>18.309999999999999</v>
      </c>
      <c r="F31" s="1">
        <v>939</v>
      </c>
      <c r="G31" s="3">
        <v>2039.47</v>
      </c>
      <c r="H31" s="3">
        <f>kag[[#This Row],[Operational Profit - Daily Revenue]]-$Q$13</f>
        <v>122.14406000000076</v>
      </c>
      <c r="I31" s="1">
        <f>_xlfn.NORM.DIST(kag[[#This Row],[Diff Average Rev]],$Q$13,$Q$15,FALSE)</f>
        <v>7.5297654981984889E-5</v>
      </c>
      <c r="J31" s="3">
        <f>kag[[#This Row],[Number_of_Customers_Per_Day (any given day)]]*kag[[#This Row],[Average_Order_Value]]</f>
        <v>1946.49</v>
      </c>
      <c r="K31" s="3">
        <f>kag[[#This Row],[Operational Profit - Daily Revenue]]/kag[[#This Row],[Number_of_Employees]]</f>
        <v>407.89400000000001</v>
      </c>
      <c r="L31" s="3">
        <f>kag[[#This Row],[Operational Profit - Daily Revenue]]/kag[[#This Row],[Operating_Hours_Per_Day]]</f>
        <v>291.35285714285715</v>
      </c>
      <c r="M31" s="3">
        <f>kag[[#This Row],[Operational Profit - Daily Revenue]]/kag[[#This Row],[Marketing_Spend_Per_Day]]</f>
        <v>111.38558164937194</v>
      </c>
      <c r="N31" s="3"/>
      <c r="P31" s="42" t="s">
        <v>243</v>
      </c>
      <c r="Q31" s="44" t="s">
        <v>244</v>
      </c>
      <c r="R31" s="42" t="s">
        <v>245</v>
      </c>
    </row>
    <row r="32" spans="1:27">
      <c r="A32" s="1">
        <v>98</v>
      </c>
      <c r="B32" s="2">
        <v>7.01</v>
      </c>
      <c r="C32" s="1">
        <v>8</v>
      </c>
      <c r="D32" s="1">
        <v>8</v>
      </c>
      <c r="E32" s="3">
        <v>18.829999999999998</v>
      </c>
      <c r="F32" s="1">
        <v>289</v>
      </c>
      <c r="G32" s="3">
        <v>638.78</v>
      </c>
      <c r="H32" s="3">
        <f>kag[[#This Row],[Operational Profit - Daily Revenue]]-$Q$13</f>
        <v>-1278.5459399999993</v>
      </c>
      <c r="I32" s="1">
        <f>_xlfn.NORM.DIST(kag[[#This Row],[Diff Average Rev]],$Q$13,$Q$15,FALSE)</f>
        <v>1.918717784761855E-6</v>
      </c>
      <c r="J32" s="3">
        <f>kag[[#This Row],[Number_of_Customers_Per_Day (any given day)]]*kag[[#This Row],[Average_Order_Value]]</f>
        <v>686.98</v>
      </c>
      <c r="K32" s="3">
        <f>kag[[#This Row],[Operational Profit - Daily Revenue]]/kag[[#This Row],[Number_of_Employees]]</f>
        <v>79.847499999999997</v>
      </c>
      <c r="L32" s="3">
        <f>kag[[#This Row],[Operational Profit - Daily Revenue]]/kag[[#This Row],[Operating_Hours_Per_Day]]</f>
        <v>79.847499999999997</v>
      </c>
      <c r="M32" s="3">
        <f>kag[[#This Row],[Operational Profit - Daily Revenue]]/kag[[#This Row],[Marketing_Spend_Per_Day]]</f>
        <v>33.923526287838556</v>
      </c>
      <c r="N32" s="3"/>
      <c r="P32" s="43">
        <v>10.119999999999999</v>
      </c>
      <c r="Q32" s="45">
        <v>424</v>
      </c>
      <c r="R32" s="43">
        <v>1605.64</v>
      </c>
    </row>
    <row r="33" spans="1:18">
      <c r="A33" s="1">
        <v>207</v>
      </c>
      <c r="B33" s="2">
        <v>5.35</v>
      </c>
      <c r="C33" s="1">
        <v>12</v>
      </c>
      <c r="D33" s="1">
        <v>11</v>
      </c>
      <c r="E33" s="3">
        <v>18.86</v>
      </c>
      <c r="F33" s="1">
        <v>322</v>
      </c>
      <c r="G33" s="3">
        <v>1128.9000000000001</v>
      </c>
      <c r="H33" s="3">
        <f>kag[[#This Row],[Operational Profit - Daily Revenue]]-$Q$13</f>
        <v>-788.42593999999917</v>
      </c>
      <c r="I33" s="1">
        <f>_xlfn.NORM.DIST(kag[[#This Row],[Diff Average Rev]],$Q$13,$Q$15,FALSE)</f>
        <v>8.7586284913074387E-6</v>
      </c>
      <c r="J33" s="3">
        <f>kag[[#This Row],[Number_of_Customers_Per_Day (any given day)]]*kag[[#This Row],[Average_Order_Value]]</f>
        <v>1107.4499999999998</v>
      </c>
      <c r="K33" s="3">
        <f>kag[[#This Row],[Operational Profit - Daily Revenue]]/kag[[#This Row],[Number_of_Employees]]</f>
        <v>102.62727272727274</v>
      </c>
      <c r="L33" s="3">
        <f>kag[[#This Row],[Operational Profit - Daily Revenue]]/kag[[#This Row],[Operating_Hours_Per_Day]]</f>
        <v>94.075000000000003</v>
      </c>
      <c r="M33" s="3">
        <f>kag[[#This Row],[Operational Profit - Daily Revenue]]/kag[[#This Row],[Marketing_Spend_Per_Day]]</f>
        <v>59.856839872746562</v>
      </c>
      <c r="N33" s="3"/>
      <c r="P33" s="3">
        <v>10.199999999999999</v>
      </c>
      <c r="Q33" s="1">
        <v>535</v>
      </c>
      <c r="R33" s="3">
        <v>417.8</v>
      </c>
    </row>
    <row r="34" spans="1:18">
      <c r="A34" s="1">
        <v>485</v>
      </c>
      <c r="B34" s="2">
        <v>6.8</v>
      </c>
      <c r="C34" s="1">
        <v>10</v>
      </c>
      <c r="D34" s="1">
        <v>3</v>
      </c>
      <c r="E34" s="3">
        <v>19</v>
      </c>
      <c r="F34" s="1">
        <v>283</v>
      </c>
      <c r="G34" s="3">
        <v>3120.34</v>
      </c>
      <c r="H34" s="3">
        <f>kag[[#This Row],[Operational Profit - Daily Revenue]]-$Q$13</f>
        <v>1203.0140600000009</v>
      </c>
      <c r="I34" s="1">
        <f>_xlfn.NORM.DIST(kag[[#This Row],[Diff Average Rev]],$Q$13,$Q$15,FALSE)</f>
        <v>3.1271967632231162E-4</v>
      </c>
      <c r="J34" s="3">
        <f>kag[[#This Row],[Number_of_Customers_Per_Day (any given day)]]*kag[[#This Row],[Average_Order_Value]]</f>
        <v>3298</v>
      </c>
      <c r="K34" s="3">
        <f>kag[[#This Row],[Operational Profit - Daily Revenue]]/kag[[#This Row],[Number_of_Employees]]</f>
        <v>1040.1133333333335</v>
      </c>
      <c r="L34" s="3">
        <f>kag[[#This Row],[Operational Profit - Daily Revenue]]/kag[[#This Row],[Operating_Hours_Per_Day]]</f>
        <v>312.03399999999999</v>
      </c>
      <c r="M34" s="3">
        <f>kag[[#This Row],[Operational Profit - Daily Revenue]]/kag[[#This Row],[Marketing_Spend_Per_Day]]</f>
        <v>164.22842105263157</v>
      </c>
      <c r="N34" s="3"/>
      <c r="P34" s="43">
        <v>10.63</v>
      </c>
      <c r="Q34" s="45">
        <v>923</v>
      </c>
      <c r="R34" s="43">
        <v>2250.06</v>
      </c>
    </row>
    <row r="35" spans="1:18">
      <c r="A35" s="1">
        <v>62</v>
      </c>
      <c r="B35" s="2">
        <v>5.38</v>
      </c>
      <c r="C35" s="1">
        <v>8</v>
      </c>
      <c r="D35" s="1">
        <v>11</v>
      </c>
      <c r="E35" s="3">
        <v>19.510000000000002</v>
      </c>
      <c r="F35" s="1">
        <v>570</v>
      </c>
      <c r="G35" s="3">
        <v>427.37</v>
      </c>
      <c r="H35" s="3">
        <f>kag[[#This Row],[Operational Profit - Daily Revenue]]-$Q$13</f>
        <v>-1489.9559399999994</v>
      </c>
      <c r="I35" s="1">
        <f>_xlfn.NORM.DIST(kag[[#This Row],[Diff Average Rev]],$Q$13,$Q$15,FALSE)</f>
        <v>9.220640873320242E-7</v>
      </c>
      <c r="J35" s="3">
        <f>kag[[#This Row],[Number_of_Customers_Per_Day (any given day)]]*kag[[#This Row],[Average_Order_Value]]</f>
        <v>333.56</v>
      </c>
      <c r="K35" s="3">
        <f>kag[[#This Row],[Operational Profit - Daily Revenue]]/kag[[#This Row],[Number_of_Employees]]</f>
        <v>38.851818181818182</v>
      </c>
      <c r="L35" s="3">
        <f>kag[[#This Row],[Operational Profit - Daily Revenue]]/kag[[#This Row],[Operating_Hours_Per_Day]]</f>
        <v>53.421250000000001</v>
      </c>
      <c r="M35" s="3">
        <f>kag[[#This Row],[Operational Profit - Daily Revenue]]/kag[[#This Row],[Marketing_Spend_Per_Day]]</f>
        <v>21.905176832393643</v>
      </c>
      <c r="N35" s="3"/>
      <c r="P35" s="3">
        <v>10.7</v>
      </c>
      <c r="Q35" s="1">
        <v>683</v>
      </c>
      <c r="R35" s="3">
        <v>639.91</v>
      </c>
    </row>
    <row r="36" spans="1:18">
      <c r="A36" s="1">
        <v>282</v>
      </c>
      <c r="B36" s="2">
        <v>6.94</v>
      </c>
      <c r="C36" s="1">
        <v>7</v>
      </c>
      <c r="D36" s="1">
        <v>12</v>
      </c>
      <c r="E36" s="3">
        <v>19.63</v>
      </c>
      <c r="F36" s="1">
        <v>666</v>
      </c>
      <c r="G36" s="3">
        <v>1752.34</v>
      </c>
      <c r="H36" s="3">
        <f>kag[[#This Row],[Operational Profit - Daily Revenue]]-$Q$13</f>
        <v>-164.98593999999935</v>
      </c>
      <c r="I36" s="1">
        <f>_xlfn.NORM.DIST(kag[[#This Row],[Diff Average Rev]],$Q$13,$Q$15,FALSE)</f>
        <v>4.1972437823184477E-5</v>
      </c>
      <c r="J36" s="3">
        <f>kag[[#This Row],[Number_of_Customers_Per_Day (any given day)]]*kag[[#This Row],[Average_Order_Value]]</f>
        <v>1957.0800000000002</v>
      </c>
      <c r="K36" s="3">
        <f>kag[[#This Row],[Operational Profit - Daily Revenue]]/kag[[#This Row],[Number_of_Employees]]</f>
        <v>146.02833333333334</v>
      </c>
      <c r="L36" s="3">
        <f>kag[[#This Row],[Operational Profit - Daily Revenue]]/kag[[#This Row],[Operating_Hours_Per_Day]]</f>
        <v>250.3342857142857</v>
      </c>
      <c r="M36" s="3">
        <f>kag[[#This Row],[Operational Profit - Daily Revenue]]/kag[[#This Row],[Marketing_Spend_Per_Day]]</f>
        <v>89.268466632705042</v>
      </c>
      <c r="N36" s="3"/>
    </row>
    <row r="37" spans="1:18">
      <c r="A37" s="1">
        <v>90</v>
      </c>
      <c r="B37" s="2">
        <v>3.29</v>
      </c>
      <c r="C37" s="1">
        <v>9</v>
      </c>
      <c r="D37" s="1">
        <v>14</v>
      </c>
      <c r="E37" s="3">
        <v>19.79</v>
      </c>
      <c r="F37" s="1">
        <v>908</v>
      </c>
      <c r="G37" s="3">
        <v>575.74</v>
      </c>
      <c r="H37" s="3">
        <f>kag[[#This Row],[Operational Profit - Daily Revenue]]-$Q$13</f>
        <v>-1341.5859399999993</v>
      </c>
      <c r="I37" s="1">
        <f>_xlfn.NORM.DIST(kag[[#This Row],[Diff Average Rev]],$Q$13,$Q$15,FALSE)</f>
        <v>1.5496905545592179E-6</v>
      </c>
      <c r="J37" s="3">
        <f>kag[[#This Row],[Number_of_Customers_Per_Day (any given day)]]*kag[[#This Row],[Average_Order_Value]]</f>
        <v>296.10000000000002</v>
      </c>
      <c r="K37" s="3">
        <f>kag[[#This Row],[Operational Profit - Daily Revenue]]/kag[[#This Row],[Number_of_Employees]]</f>
        <v>41.124285714285712</v>
      </c>
      <c r="L37" s="3">
        <f>kag[[#This Row],[Operational Profit - Daily Revenue]]/kag[[#This Row],[Operating_Hours_Per_Day]]</f>
        <v>63.971111111111114</v>
      </c>
      <c r="M37" s="3">
        <f>kag[[#This Row],[Operational Profit - Daily Revenue]]/kag[[#This Row],[Marketing_Spend_Per_Day]]</f>
        <v>29.092470944921679</v>
      </c>
      <c r="N37" s="3"/>
    </row>
    <row r="38" spans="1:18">
      <c r="A38" s="1">
        <v>369</v>
      </c>
      <c r="B38" s="2">
        <v>3.42</v>
      </c>
      <c r="C38" s="1">
        <v>9</v>
      </c>
      <c r="D38" s="1">
        <v>11</v>
      </c>
      <c r="E38" s="3">
        <v>19.86</v>
      </c>
      <c r="F38" s="1">
        <v>847</v>
      </c>
      <c r="G38" s="3">
        <v>1255.72</v>
      </c>
      <c r="H38" s="3">
        <f>kag[[#This Row],[Operational Profit - Daily Revenue]]-$Q$13</f>
        <v>-661.60593999999924</v>
      </c>
      <c r="I38" s="1">
        <f>_xlfn.NORM.DIST(kag[[#This Row],[Diff Average Rev]],$Q$13,$Q$15,FALSE)</f>
        <v>1.2451660263240766E-5</v>
      </c>
      <c r="J38" s="3">
        <f>kag[[#This Row],[Number_of_Customers_Per_Day (any given day)]]*kag[[#This Row],[Average_Order_Value]]</f>
        <v>1261.98</v>
      </c>
      <c r="K38" s="3">
        <f>kag[[#This Row],[Operational Profit - Daily Revenue]]/kag[[#This Row],[Number_of_Employees]]</f>
        <v>114.15636363636364</v>
      </c>
      <c r="L38" s="3">
        <f>kag[[#This Row],[Operational Profit - Daily Revenue]]/kag[[#This Row],[Operating_Hours_Per_Day]]</f>
        <v>139.52444444444444</v>
      </c>
      <c r="M38" s="3">
        <f>kag[[#This Row],[Operational Profit - Daily Revenue]]/kag[[#This Row],[Marketing_Spend_Per_Day]]</f>
        <v>63.228600201409876</v>
      </c>
      <c r="N38" s="3"/>
    </row>
    <row r="39" spans="1:18">
      <c r="A39" s="1">
        <v>247</v>
      </c>
      <c r="B39" s="2">
        <v>7.15</v>
      </c>
      <c r="C39" s="1">
        <v>12</v>
      </c>
      <c r="D39" s="1">
        <v>3</v>
      </c>
      <c r="E39" s="3">
        <v>19.97</v>
      </c>
      <c r="F39" s="1">
        <v>503</v>
      </c>
      <c r="G39" s="3">
        <v>1744.68</v>
      </c>
      <c r="H39" s="3">
        <f>kag[[#This Row],[Operational Profit - Daily Revenue]]-$Q$13</f>
        <v>-172.6459399999992</v>
      </c>
      <c r="I39" s="1">
        <f>_xlfn.NORM.DIST(kag[[#This Row],[Diff Average Rev]],$Q$13,$Q$15,FALSE)</f>
        <v>4.1274147522910071E-5</v>
      </c>
      <c r="J39" s="3">
        <f>kag[[#This Row],[Number_of_Customers_Per_Day (any given day)]]*kag[[#This Row],[Average_Order_Value]]</f>
        <v>1766.0500000000002</v>
      </c>
      <c r="K39" s="3">
        <f>kag[[#This Row],[Operational Profit - Daily Revenue]]/kag[[#This Row],[Number_of_Employees]]</f>
        <v>581.56000000000006</v>
      </c>
      <c r="L39" s="3">
        <f>kag[[#This Row],[Operational Profit - Daily Revenue]]/kag[[#This Row],[Operating_Hours_Per_Day]]</f>
        <v>145.39000000000001</v>
      </c>
      <c r="M39" s="3">
        <f>kag[[#This Row],[Operational Profit - Daily Revenue]]/kag[[#This Row],[Marketing_Spend_Per_Day]]</f>
        <v>87.365047571357039</v>
      </c>
      <c r="N39" s="3"/>
    </row>
    <row r="40" spans="1:18">
      <c r="A40" s="1">
        <v>118</v>
      </c>
      <c r="B40" s="2">
        <v>8.81</v>
      </c>
      <c r="C40" s="1">
        <v>12</v>
      </c>
      <c r="D40" s="1">
        <v>2</v>
      </c>
      <c r="E40" s="3">
        <v>20.309999999999999</v>
      </c>
      <c r="F40" s="1">
        <v>504</v>
      </c>
      <c r="G40" s="3">
        <v>849.19</v>
      </c>
      <c r="H40" s="3">
        <f>kag[[#This Row],[Operational Profit - Daily Revenue]]-$Q$13</f>
        <v>-1068.1359399999992</v>
      </c>
      <c r="I40" s="1">
        <f>_xlfn.NORM.DIST(kag[[#This Row],[Diff Average Rev]],$Q$13,$Q$15,FALSE)</f>
        <v>3.7977080395151969E-6</v>
      </c>
      <c r="J40" s="3">
        <f>kag[[#This Row],[Number_of_Customers_Per_Day (any given day)]]*kag[[#This Row],[Average_Order_Value]]</f>
        <v>1039.5800000000002</v>
      </c>
      <c r="K40" s="3">
        <f>kag[[#This Row],[Operational Profit - Daily Revenue]]/kag[[#This Row],[Number_of_Employees]]</f>
        <v>424.59500000000003</v>
      </c>
      <c r="L40" s="3">
        <f>kag[[#This Row],[Operational Profit - Daily Revenue]]/kag[[#This Row],[Operating_Hours_Per_Day]]</f>
        <v>70.765833333333333</v>
      </c>
      <c r="M40" s="3">
        <f>kag[[#This Row],[Operational Profit - Daily Revenue]]/kag[[#This Row],[Marketing_Spend_Per_Day]]</f>
        <v>41.811422944362391</v>
      </c>
      <c r="N40" s="3"/>
      <c r="P40" s="1" t="s">
        <v>304</v>
      </c>
    </row>
    <row r="41" spans="1:18">
      <c r="A41" s="1">
        <v>257</v>
      </c>
      <c r="B41" s="2">
        <v>6.85</v>
      </c>
      <c r="C41" s="1">
        <v>7</v>
      </c>
      <c r="D41" s="1">
        <v>14</v>
      </c>
      <c r="E41" s="3">
        <v>20.36</v>
      </c>
      <c r="F41" s="1">
        <v>904</v>
      </c>
      <c r="G41" s="3">
        <v>1570.17</v>
      </c>
      <c r="H41" s="3">
        <f>kag[[#This Row],[Operational Profit - Daily Revenue]]-$Q$13</f>
        <v>-347.15593999999919</v>
      </c>
      <c r="I41" s="1">
        <f>_xlfn.NORM.DIST(kag[[#This Row],[Diff Average Rev]],$Q$13,$Q$15,FALSE)</f>
        <v>2.7697412025306637E-5</v>
      </c>
      <c r="J41" s="3">
        <f>kag[[#This Row],[Number_of_Customers_Per_Day (any given day)]]*kag[[#This Row],[Average_Order_Value]]</f>
        <v>1760.4499999999998</v>
      </c>
      <c r="K41" s="3">
        <f>kag[[#This Row],[Operational Profit - Daily Revenue]]/kag[[#This Row],[Number_of_Employees]]</f>
        <v>112.155</v>
      </c>
      <c r="L41" s="3">
        <f>kag[[#This Row],[Operational Profit - Daily Revenue]]/kag[[#This Row],[Operating_Hours_Per_Day]]</f>
        <v>224.31</v>
      </c>
      <c r="M41" s="3">
        <f>kag[[#This Row],[Operational Profit - Daily Revenue]]/kag[[#This Row],[Marketing_Spend_Per_Day]]</f>
        <v>77.120333988212181</v>
      </c>
      <c r="N41" s="3"/>
      <c r="O41" s="90" t="s">
        <v>305</v>
      </c>
      <c r="P41" s="90"/>
      <c r="Q41" s="90"/>
    </row>
    <row r="42" spans="1:18">
      <c r="A42" s="1">
        <v>295</v>
      </c>
      <c r="B42" s="2">
        <v>4.93</v>
      </c>
      <c r="C42" s="1">
        <v>6</v>
      </c>
      <c r="D42" s="1">
        <v>8</v>
      </c>
      <c r="E42" s="3">
        <v>20.77</v>
      </c>
      <c r="F42" s="1">
        <v>719</v>
      </c>
      <c r="G42" s="3">
        <v>1313.39</v>
      </c>
      <c r="H42" s="3">
        <f>kag[[#This Row],[Operational Profit - Daily Revenue]]-$Q$13</f>
        <v>-603.93593999999916</v>
      </c>
      <c r="I42" s="1">
        <f>_xlfn.NORM.DIST(kag[[#This Row],[Diff Average Rev]],$Q$13,$Q$15,FALSE)</f>
        <v>1.4530541135407757E-5</v>
      </c>
      <c r="J42" s="3">
        <f>kag[[#This Row],[Number_of_Customers_Per_Day (any given day)]]*kag[[#This Row],[Average_Order_Value]]</f>
        <v>1454.35</v>
      </c>
      <c r="K42" s="3">
        <f>kag[[#This Row],[Operational Profit - Daily Revenue]]/kag[[#This Row],[Number_of_Employees]]</f>
        <v>164.17375000000001</v>
      </c>
      <c r="L42" s="3">
        <f>kag[[#This Row],[Operational Profit - Daily Revenue]]/kag[[#This Row],[Operating_Hours_Per_Day]]</f>
        <v>218.89833333333334</v>
      </c>
      <c r="M42" s="3">
        <f>kag[[#This Row],[Operational Profit - Daily Revenue]]/kag[[#This Row],[Marketing_Spend_Per_Day]]</f>
        <v>63.234954260953302</v>
      </c>
      <c r="N42" s="3"/>
      <c r="O42" s="90"/>
      <c r="P42" s="90" t="s">
        <v>5</v>
      </c>
      <c r="Q42" s="95">
        <f>SUM($B$2:$B$2001)/2000</f>
        <v>6.2612150000000062</v>
      </c>
    </row>
    <row r="43" spans="1:18">
      <c r="A43" s="1">
        <v>440</v>
      </c>
      <c r="B43" s="2">
        <v>5.45</v>
      </c>
      <c r="C43" s="1">
        <v>16</v>
      </c>
      <c r="D43" s="1">
        <v>6</v>
      </c>
      <c r="E43" s="3">
        <v>21.06</v>
      </c>
      <c r="F43" s="1">
        <v>592</v>
      </c>
      <c r="G43" s="3">
        <v>2242.42</v>
      </c>
      <c r="H43" s="3">
        <f>kag[[#This Row],[Operational Profit - Daily Revenue]]-$Q$13</f>
        <v>325.09406000000081</v>
      </c>
      <c r="I43" s="1">
        <f>_xlfn.NORM.DIST(kag[[#This Row],[Diff Average Rev]],$Q$13,$Q$15,FALSE)</f>
        <v>1.0802150835623267E-4</v>
      </c>
      <c r="J43" s="3">
        <f>kag[[#This Row],[Number_of_Customers_Per_Day (any given day)]]*kag[[#This Row],[Average_Order_Value]]</f>
        <v>2398</v>
      </c>
      <c r="K43" s="3">
        <f>kag[[#This Row],[Operational Profit - Daily Revenue]]/kag[[#This Row],[Number_of_Employees]]</f>
        <v>373.73666666666668</v>
      </c>
      <c r="L43" s="3">
        <f>kag[[#This Row],[Operational Profit - Daily Revenue]]/kag[[#This Row],[Operating_Hours_Per_Day]]</f>
        <v>140.15125</v>
      </c>
      <c r="M43" s="3">
        <f>kag[[#This Row],[Operational Profit - Daily Revenue]]/kag[[#This Row],[Marketing_Spend_Per_Day]]</f>
        <v>106.47768281101615</v>
      </c>
      <c r="N43" s="3"/>
      <c r="O43" s="90"/>
      <c r="P43" s="90" t="s">
        <v>6</v>
      </c>
      <c r="Q43" s="91">
        <f>MEDIAN(B:B)</f>
        <v>6.3</v>
      </c>
    </row>
    <row r="44" spans="1:18">
      <c r="A44" s="1">
        <v>455</v>
      </c>
      <c r="B44" s="2">
        <v>4.3</v>
      </c>
      <c r="C44" s="1">
        <v>10</v>
      </c>
      <c r="D44" s="1">
        <v>14</v>
      </c>
      <c r="E44" s="3">
        <v>21.29</v>
      </c>
      <c r="F44" s="1">
        <v>286</v>
      </c>
      <c r="G44" s="3">
        <v>1696.94</v>
      </c>
      <c r="H44" s="3">
        <f>kag[[#This Row],[Operational Profit - Daily Revenue]]-$Q$13</f>
        <v>-220.38593999999921</v>
      </c>
      <c r="I44" s="1">
        <f>_xlfn.NORM.DIST(kag[[#This Row],[Diff Average Rev]],$Q$13,$Q$15,FALSE)</f>
        <v>3.7124922383206658E-5</v>
      </c>
      <c r="J44" s="3">
        <f>kag[[#This Row],[Number_of_Customers_Per_Day (any given day)]]*kag[[#This Row],[Average_Order_Value]]</f>
        <v>1956.5</v>
      </c>
      <c r="K44" s="3">
        <f>kag[[#This Row],[Operational Profit - Daily Revenue]]/kag[[#This Row],[Number_of_Employees]]</f>
        <v>121.21000000000001</v>
      </c>
      <c r="L44" s="3">
        <f>kag[[#This Row],[Operational Profit - Daily Revenue]]/kag[[#This Row],[Operating_Hours_Per_Day]]</f>
        <v>169.69400000000002</v>
      </c>
      <c r="M44" s="3">
        <f>kag[[#This Row],[Operational Profit - Daily Revenue]]/kag[[#This Row],[Marketing_Spend_Per_Day]]</f>
        <v>79.705965241897616</v>
      </c>
      <c r="N44" s="3"/>
      <c r="O44" s="90"/>
      <c r="P44" s="90" t="s">
        <v>7</v>
      </c>
      <c r="Q44" s="94">
        <f>_xlfn.STDEV.P(B:B)</f>
        <v>2.1752882277470311</v>
      </c>
    </row>
    <row r="45" spans="1:18">
      <c r="A45" s="1">
        <v>372</v>
      </c>
      <c r="B45" s="2">
        <v>6.48</v>
      </c>
      <c r="C45" s="1">
        <v>15</v>
      </c>
      <c r="D45" s="1">
        <v>6</v>
      </c>
      <c r="E45" s="3">
        <v>21.48</v>
      </c>
      <c r="F45" s="1">
        <v>991</v>
      </c>
      <c r="G45" s="3">
        <v>2182.73</v>
      </c>
      <c r="H45" s="3">
        <f>kag[[#This Row],[Operational Profit - Daily Revenue]]-$Q$13</f>
        <v>265.40406000000075</v>
      </c>
      <c r="I45" s="1">
        <f>_xlfn.NORM.DIST(kag[[#This Row],[Diff Average Rev]],$Q$13,$Q$15,FALSE)</f>
        <v>9.7580698019679747E-5</v>
      </c>
      <c r="J45" s="3">
        <f>kag[[#This Row],[Number_of_Customers_Per_Day (any given day)]]*kag[[#This Row],[Average_Order_Value]]</f>
        <v>2410.56</v>
      </c>
      <c r="K45" s="3">
        <f>kag[[#This Row],[Operational Profit - Daily Revenue]]/kag[[#This Row],[Number_of_Employees]]</f>
        <v>363.78833333333336</v>
      </c>
      <c r="L45" s="3">
        <f>kag[[#This Row],[Operational Profit - Daily Revenue]]/kag[[#This Row],[Operating_Hours_Per_Day]]</f>
        <v>145.51533333333333</v>
      </c>
      <c r="M45" s="3">
        <f>kag[[#This Row],[Operational Profit - Daily Revenue]]/kag[[#This Row],[Marketing_Spend_Per_Day]]</f>
        <v>101.61685288640595</v>
      </c>
      <c r="N45" s="3"/>
      <c r="O45" s="90"/>
      <c r="P45" s="90" t="s">
        <v>8</v>
      </c>
      <c r="Q45" s="94">
        <f>_xlfn.NORM.DIST(B:B,Q42,Q44,FALSE)</f>
        <v>0.1824721679758631</v>
      </c>
    </row>
    <row r="46" spans="1:18">
      <c r="A46" s="1">
        <v>415</v>
      </c>
      <c r="B46" s="2">
        <v>7.03</v>
      </c>
      <c r="C46" s="1">
        <v>16</v>
      </c>
      <c r="D46" s="1">
        <v>2</v>
      </c>
      <c r="E46" s="3">
        <v>21.7</v>
      </c>
      <c r="F46" s="1">
        <v>881</v>
      </c>
      <c r="G46" s="3">
        <v>2320.94</v>
      </c>
      <c r="H46" s="3">
        <f>kag[[#This Row],[Operational Profit - Daily Revenue]]-$Q$13</f>
        <v>403.61406000000079</v>
      </c>
      <c r="I46" s="1">
        <f>_xlfn.NORM.DIST(kag[[#This Row],[Diff Average Rev]],$Q$13,$Q$15,FALSE)</f>
        <v>1.2277474137658539E-4</v>
      </c>
      <c r="J46" s="3">
        <f>kag[[#This Row],[Number_of_Customers_Per_Day (any given day)]]*kag[[#This Row],[Average_Order_Value]]</f>
        <v>2917.4500000000003</v>
      </c>
      <c r="K46" s="3">
        <f>kag[[#This Row],[Operational Profit - Daily Revenue]]/kag[[#This Row],[Number_of_Employees]]</f>
        <v>1160.47</v>
      </c>
      <c r="L46" s="3">
        <f>kag[[#This Row],[Operational Profit - Daily Revenue]]/kag[[#This Row],[Operating_Hours_Per_Day]]</f>
        <v>145.05875</v>
      </c>
      <c r="M46" s="3">
        <f>kag[[#This Row],[Operational Profit - Daily Revenue]]/kag[[#This Row],[Marketing_Spend_Per_Day]]</f>
        <v>106.9557603686636</v>
      </c>
      <c r="N46" s="3"/>
      <c r="O46" s="90"/>
      <c r="P46" s="90"/>
      <c r="Q46" s="90"/>
    </row>
    <row r="47" spans="1:18">
      <c r="A47" s="1">
        <v>362</v>
      </c>
      <c r="B47" s="2">
        <v>6.08</v>
      </c>
      <c r="C47" s="1">
        <v>9</v>
      </c>
      <c r="D47" s="1">
        <v>14</v>
      </c>
      <c r="E47" s="3">
        <v>22.1</v>
      </c>
      <c r="F47" s="1">
        <v>648</v>
      </c>
      <c r="G47" s="3">
        <v>1835.69</v>
      </c>
      <c r="H47" s="3">
        <f>kag[[#This Row],[Operational Profit - Daily Revenue]]-$Q$13</f>
        <v>-81.635939999999209</v>
      </c>
      <c r="I47" s="1">
        <f>_xlfn.NORM.DIST(kag[[#This Row],[Diff Average Rev]],$Q$13,$Q$15,FALSE)</f>
        <v>5.0178324761041017E-5</v>
      </c>
      <c r="J47" s="3">
        <f>kag[[#This Row],[Number_of_Customers_Per_Day (any given day)]]*kag[[#This Row],[Average_Order_Value]]</f>
        <v>2200.96</v>
      </c>
      <c r="K47" s="3">
        <f>kag[[#This Row],[Operational Profit - Daily Revenue]]/kag[[#This Row],[Number_of_Employees]]</f>
        <v>131.12071428571429</v>
      </c>
      <c r="L47" s="3">
        <f>kag[[#This Row],[Operational Profit - Daily Revenue]]/kag[[#This Row],[Operating_Hours_Per_Day]]</f>
        <v>203.96555555555557</v>
      </c>
      <c r="M47" s="3">
        <f>kag[[#This Row],[Operational Profit - Daily Revenue]]/kag[[#This Row],[Marketing_Spend_Per_Day]]</f>
        <v>83.062895927601801</v>
      </c>
      <c r="N47" s="3"/>
    </row>
    <row r="48" spans="1:18">
      <c r="A48" s="1">
        <v>436</v>
      </c>
      <c r="B48" s="2">
        <v>7.81</v>
      </c>
      <c r="C48" s="1">
        <v>11</v>
      </c>
      <c r="D48" s="1">
        <v>6</v>
      </c>
      <c r="E48" s="3">
        <v>22.16</v>
      </c>
      <c r="F48" s="1">
        <v>181</v>
      </c>
      <c r="G48" s="3">
        <v>3091.14</v>
      </c>
      <c r="H48" s="3">
        <f>kag[[#This Row],[Operational Profit - Daily Revenue]]-$Q$13</f>
        <v>1173.8140600000006</v>
      </c>
      <c r="I48" s="1">
        <f>_xlfn.NORM.DIST(kag[[#This Row],[Diff Average Rev]],$Q$13,$Q$15,FALSE)</f>
        <v>3.0580921634405962E-4</v>
      </c>
      <c r="J48" s="3">
        <f>kag[[#This Row],[Number_of_Customers_Per_Day (any given day)]]*kag[[#This Row],[Average_Order_Value]]</f>
        <v>3405.16</v>
      </c>
      <c r="K48" s="3">
        <f>kag[[#This Row],[Operational Profit - Daily Revenue]]/kag[[#This Row],[Number_of_Employees]]</f>
        <v>515.18999999999994</v>
      </c>
      <c r="L48" s="3">
        <f>kag[[#This Row],[Operational Profit - Daily Revenue]]/kag[[#This Row],[Operating_Hours_Per_Day]]</f>
        <v>281.01272727272726</v>
      </c>
      <c r="M48" s="3">
        <f>kag[[#This Row],[Operational Profit - Daily Revenue]]/kag[[#This Row],[Marketing_Spend_Per_Day]]</f>
        <v>139.49187725631768</v>
      </c>
      <c r="N48" s="3"/>
    </row>
    <row r="49" spans="1:17">
      <c r="A49" s="1">
        <v>350</v>
      </c>
      <c r="B49" s="2">
        <v>5.86</v>
      </c>
      <c r="C49" s="1">
        <v>12</v>
      </c>
      <c r="D49" s="1">
        <v>4</v>
      </c>
      <c r="E49" s="3">
        <v>22.66</v>
      </c>
      <c r="F49" s="1">
        <v>885</v>
      </c>
      <c r="G49" s="3">
        <v>2133.75</v>
      </c>
      <c r="H49" s="3">
        <f>kag[[#This Row],[Operational Profit - Daily Revenue]]-$Q$13</f>
        <v>216.42406000000074</v>
      </c>
      <c r="I49" s="1">
        <f>_xlfn.NORM.DIST(kag[[#This Row],[Diff Average Rev]],$Q$13,$Q$15,FALSE)</f>
        <v>8.9521057129741542E-5</v>
      </c>
      <c r="J49" s="3">
        <f>kag[[#This Row],[Number_of_Customers_Per_Day (any given day)]]*kag[[#This Row],[Average_Order_Value]]</f>
        <v>2051</v>
      </c>
      <c r="K49" s="3">
        <f>kag[[#This Row],[Operational Profit - Daily Revenue]]/kag[[#This Row],[Number_of_Employees]]</f>
        <v>533.4375</v>
      </c>
      <c r="L49" s="3">
        <f>kag[[#This Row],[Operational Profit - Daily Revenue]]/kag[[#This Row],[Operating_Hours_Per_Day]]</f>
        <v>177.8125</v>
      </c>
      <c r="M49" s="3">
        <f>kag[[#This Row],[Operational Profit - Daily Revenue]]/kag[[#This Row],[Marketing_Spend_Per_Day]]</f>
        <v>94.163724624889667</v>
      </c>
      <c r="N49" s="3"/>
      <c r="O49" s="90" t="s">
        <v>303</v>
      </c>
      <c r="P49" s="90"/>
      <c r="Q49" s="90"/>
    </row>
    <row r="50" spans="1:17">
      <c r="A50" s="1">
        <v>163</v>
      </c>
      <c r="B50" s="2">
        <v>2.59</v>
      </c>
      <c r="C50" s="1">
        <v>13</v>
      </c>
      <c r="D50" s="1">
        <v>14</v>
      </c>
      <c r="E50" s="3">
        <v>23.64</v>
      </c>
      <c r="F50" s="1">
        <v>627</v>
      </c>
      <c r="G50" s="3">
        <v>351.09</v>
      </c>
      <c r="H50" s="3">
        <f>kag[[#This Row],[Operational Profit - Daily Revenue]]-$Q$13</f>
        <v>-1566.2359399999993</v>
      </c>
      <c r="I50" s="1">
        <f>_xlfn.NORM.DIST(kag[[#This Row],[Diff Average Rev]],$Q$13,$Q$15,FALSE)</f>
        <v>6.997269891660135E-7</v>
      </c>
      <c r="J50" s="3">
        <f>kag[[#This Row],[Number_of_Customers_Per_Day (any given day)]]*kag[[#This Row],[Average_Order_Value]]</f>
        <v>422.16999999999996</v>
      </c>
      <c r="K50" s="3">
        <f>kag[[#This Row],[Operational Profit - Daily Revenue]]/kag[[#This Row],[Number_of_Employees]]</f>
        <v>25.077857142857141</v>
      </c>
      <c r="L50" s="3">
        <f>kag[[#This Row],[Operational Profit - Daily Revenue]]/kag[[#This Row],[Operating_Hours_Per_Day]]</f>
        <v>27.006923076923076</v>
      </c>
      <c r="M50" s="3">
        <f>kag[[#This Row],[Operational Profit - Daily Revenue]]/kag[[#This Row],[Marketing_Spend_Per_Day]]</f>
        <v>14.851522842639593</v>
      </c>
      <c r="N50" s="3"/>
      <c r="O50" s="90"/>
      <c r="P50" s="90" t="s">
        <v>5</v>
      </c>
      <c r="Q50" s="90">
        <f>SUM($C$2:$C$2001)/2000</f>
        <v>11.667</v>
      </c>
    </row>
    <row r="51" spans="1:17">
      <c r="A51" s="1">
        <v>180</v>
      </c>
      <c r="B51" s="2">
        <v>6.87</v>
      </c>
      <c r="C51" s="1">
        <v>11</v>
      </c>
      <c r="D51" s="1">
        <v>7</v>
      </c>
      <c r="E51" s="3">
        <v>23.78</v>
      </c>
      <c r="F51" s="1">
        <v>698</v>
      </c>
      <c r="G51" s="3">
        <v>1156.98</v>
      </c>
      <c r="H51" s="3">
        <f>kag[[#This Row],[Operational Profit - Daily Revenue]]-$Q$13</f>
        <v>-760.34593999999925</v>
      </c>
      <c r="I51" s="1">
        <f>_xlfn.NORM.DIST(kag[[#This Row],[Diff Average Rev]],$Q$13,$Q$15,FALSE)</f>
        <v>9.4819712464672438E-6</v>
      </c>
      <c r="J51" s="3">
        <f>kag[[#This Row],[Number_of_Customers_Per_Day (any given day)]]*kag[[#This Row],[Average_Order_Value]]</f>
        <v>1236.5999999999999</v>
      </c>
      <c r="K51" s="3">
        <f>kag[[#This Row],[Operational Profit - Daily Revenue]]/kag[[#This Row],[Number_of_Employees]]</f>
        <v>165.28285714285715</v>
      </c>
      <c r="L51" s="3">
        <f>kag[[#This Row],[Operational Profit - Daily Revenue]]/kag[[#This Row],[Operating_Hours_Per_Day]]</f>
        <v>105.18</v>
      </c>
      <c r="M51" s="3">
        <f>kag[[#This Row],[Operational Profit - Daily Revenue]]/kag[[#This Row],[Marketing_Spend_Per_Day]]</f>
        <v>48.653490328006725</v>
      </c>
      <c r="N51" s="3"/>
      <c r="O51" s="90"/>
      <c r="P51" s="90" t="s">
        <v>6</v>
      </c>
      <c r="Q51" s="90">
        <f>MEDIAN(C:C)</f>
        <v>12</v>
      </c>
    </row>
    <row r="52" spans="1:17">
      <c r="A52" s="1">
        <v>118</v>
      </c>
      <c r="B52" s="2">
        <v>5.19</v>
      </c>
      <c r="C52" s="1">
        <v>7</v>
      </c>
      <c r="D52" s="1">
        <v>7</v>
      </c>
      <c r="E52" s="3">
        <v>23.81</v>
      </c>
      <c r="F52" s="1">
        <v>489</v>
      </c>
      <c r="G52" s="3">
        <v>290.58999999999997</v>
      </c>
      <c r="H52" s="3">
        <f>kag[[#This Row],[Operational Profit - Daily Revenue]]-$Q$13</f>
        <v>-1626.7359399999993</v>
      </c>
      <c r="I52" s="1">
        <f>_xlfn.NORM.DIST(kag[[#This Row],[Diff Average Rev]],$Q$13,$Q$15,FALSE)</f>
        <v>5.597566549354451E-7</v>
      </c>
      <c r="J52" s="3">
        <f>kag[[#This Row],[Number_of_Customers_Per_Day (any given day)]]*kag[[#This Row],[Average_Order_Value]]</f>
        <v>612.42000000000007</v>
      </c>
      <c r="K52" s="3">
        <f>kag[[#This Row],[Operational Profit - Daily Revenue]]/kag[[#This Row],[Number_of_Employees]]</f>
        <v>41.512857142857136</v>
      </c>
      <c r="L52" s="3">
        <f>kag[[#This Row],[Operational Profit - Daily Revenue]]/kag[[#This Row],[Operating_Hours_Per_Day]]</f>
        <v>41.512857142857136</v>
      </c>
      <c r="M52" s="3">
        <f>kag[[#This Row],[Operational Profit - Daily Revenue]]/kag[[#This Row],[Marketing_Spend_Per_Day]]</f>
        <v>12.204535909281814</v>
      </c>
      <c r="N52" s="3"/>
      <c r="O52" s="90"/>
      <c r="P52" s="90" t="s">
        <v>7</v>
      </c>
      <c r="Q52" s="94">
        <f>_xlfn.STDEV.P(C:C)</f>
        <v>3.4377479546935956</v>
      </c>
    </row>
    <row r="53" spans="1:17">
      <c r="A53" s="1">
        <v>295</v>
      </c>
      <c r="B53" s="2">
        <v>5.87</v>
      </c>
      <c r="C53" s="1">
        <v>12</v>
      </c>
      <c r="D53" s="1">
        <v>13</v>
      </c>
      <c r="E53" s="3">
        <v>24.36</v>
      </c>
      <c r="F53" s="1">
        <v>312</v>
      </c>
      <c r="G53" s="3">
        <v>1235.6500000000001</v>
      </c>
      <c r="H53" s="3">
        <f>kag[[#This Row],[Operational Profit - Daily Revenue]]-$Q$13</f>
        <v>-681.67593999999917</v>
      </c>
      <c r="I53" s="1">
        <f>_xlfn.NORM.DIST(kag[[#This Row],[Diff Average Rev]],$Q$13,$Q$15,FALSE)</f>
        <v>1.1790592003517933E-5</v>
      </c>
      <c r="J53" s="3">
        <f>kag[[#This Row],[Number_of_Customers_Per_Day (any given day)]]*kag[[#This Row],[Average_Order_Value]]</f>
        <v>1731.65</v>
      </c>
      <c r="K53" s="3">
        <f>kag[[#This Row],[Operational Profit - Daily Revenue]]/kag[[#This Row],[Number_of_Employees]]</f>
        <v>95.050000000000011</v>
      </c>
      <c r="L53" s="3">
        <f>kag[[#This Row],[Operational Profit - Daily Revenue]]/kag[[#This Row],[Operating_Hours_Per_Day]]</f>
        <v>102.97083333333335</v>
      </c>
      <c r="M53" s="3">
        <f>kag[[#This Row],[Operational Profit - Daily Revenue]]/kag[[#This Row],[Marketing_Spend_Per_Day]]</f>
        <v>50.724548440065689</v>
      </c>
      <c r="N53" s="3"/>
      <c r="O53" s="90"/>
      <c r="P53" s="90" t="s">
        <v>8</v>
      </c>
      <c r="Q53" s="94">
        <f>_xlfn.NORM.DIST(C:C,Q50,Q52,FALSE)</f>
        <v>0.11550440494730869</v>
      </c>
    </row>
    <row r="54" spans="1:17">
      <c r="A54" s="1">
        <v>225</v>
      </c>
      <c r="B54" s="2">
        <v>2.97</v>
      </c>
      <c r="C54" s="1">
        <v>9</v>
      </c>
      <c r="D54" s="1">
        <v>5</v>
      </c>
      <c r="E54" s="3">
        <v>25.22</v>
      </c>
      <c r="F54" s="1">
        <v>271</v>
      </c>
      <c r="G54" s="3">
        <v>766.37</v>
      </c>
      <c r="H54" s="3">
        <f>kag[[#This Row],[Operational Profit - Daily Revenue]]-$Q$13</f>
        <v>-1150.9559399999994</v>
      </c>
      <c r="I54" s="1">
        <f>_xlfn.NORM.DIST(kag[[#This Row],[Diff Average Rev]],$Q$13,$Q$15,FALSE)</f>
        <v>2.9189078889662324E-6</v>
      </c>
      <c r="J54" s="3">
        <f>kag[[#This Row],[Number_of_Customers_Per_Day (any given day)]]*kag[[#This Row],[Average_Order_Value]]</f>
        <v>668.25</v>
      </c>
      <c r="K54" s="3">
        <f>kag[[#This Row],[Operational Profit - Daily Revenue]]/kag[[#This Row],[Number_of_Employees]]</f>
        <v>153.274</v>
      </c>
      <c r="L54" s="3">
        <f>kag[[#This Row],[Operational Profit - Daily Revenue]]/kag[[#This Row],[Operating_Hours_Per_Day]]</f>
        <v>85.152222222222221</v>
      </c>
      <c r="M54" s="3">
        <f>kag[[#This Row],[Operational Profit - Daily Revenue]]/kag[[#This Row],[Marketing_Spend_Per_Day]]</f>
        <v>30.387390959555908</v>
      </c>
      <c r="N54" s="3"/>
      <c r="O54" s="90"/>
      <c r="P54" s="90"/>
      <c r="Q54" s="90"/>
    </row>
    <row r="55" spans="1:17">
      <c r="A55" s="1">
        <v>422</v>
      </c>
      <c r="B55" s="2">
        <v>5.23</v>
      </c>
      <c r="C55" s="1">
        <v>14</v>
      </c>
      <c r="D55" s="1">
        <v>11</v>
      </c>
      <c r="E55" s="3">
        <v>25.22</v>
      </c>
      <c r="F55" s="1">
        <v>68</v>
      </c>
      <c r="G55" s="3">
        <v>1690.9</v>
      </c>
      <c r="H55" s="3">
        <f>kag[[#This Row],[Operational Profit - Daily Revenue]]-$Q$13</f>
        <v>-226.42593999999917</v>
      </c>
      <c r="I55" s="1">
        <f>_xlfn.NORM.DIST(kag[[#This Row],[Diff Average Rev]],$Q$13,$Q$15,FALSE)</f>
        <v>3.6624360811536953E-5</v>
      </c>
      <c r="J55" s="3">
        <f>kag[[#This Row],[Number_of_Customers_Per_Day (any given day)]]*kag[[#This Row],[Average_Order_Value]]</f>
        <v>2207.0600000000004</v>
      </c>
      <c r="K55" s="3">
        <f>kag[[#This Row],[Operational Profit - Daily Revenue]]/kag[[#This Row],[Number_of_Employees]]</f>
        <v>153.71818181818182</v>
      </c>
      <c r="L55" s="3">
        <f>kag[[#This Row],[Operational Profit - Daily Revenue]]/kag[[#This Row],[Operating_Hours_Per_Day]]</f>
        <v>120.77857142857144</v>
      </c>
      <c r="M55" s="3">
        <f>kag[[#This Row],[Operational Profit - Daily Revenue]]/kag[[#This Row],[Marketing_Spend_Per_Day]]</f>
        <v>67.045995241871537</v>
      </c>
      <c r="N55" s="3"/>
    </row>
    <row r="56" spans="1:17">
      <c r="A56" s="1">
        <v>430</v>
      </c>
      <c r="B56" s="2">
        <v>2.99</v>
      </c>
      <c r="C56" s="1">
        <v>14</v>
      </c>
      <c r="D56" s="1">
        <v>3</v>
      </c>
      <c r="E56" s="3">
        <v>25.29</v>
      </c>
      <c r="F56" s="1">
        <v>309</v>
      </c>
      <c r="G56" s="3">
        <v>1322.45</v>
      </c>
      <c r="H56" s="3">
        <f>kag[[#This Row],[Operational Profit - Daily Revenue]]-$Q$13</f>
        <v>-594.87593999999922</v>
      </c>
      <c r="I56" s="1">
        <f>_xlfn.NORM.DIST(kag[[#This Row],[Diff Average Rev]],$Q$13,$Q$15,FALSE)</f>
        <v>1.4882581693923987E-5</v>
      </c>
      <c r="J56" s="3">
        <f>kag[[#This Row],[Number_of_Customers_Per_Day (any given day)]]*kag[[#This Row],[Average_Order_Value]]</f>
        <v>1285.7</v>
      </c>
      <c r="K56" s="3">
        <f>kag[[#This Row],[Operational Profit - Daily Revenue]]/kag[[#This Row],[Number_of_Employees]]</f>
        <v>440.81666666666666</v>
      </c>
      <c r="L56" s="3">
        <f>kag[[#This Row],[Operational Profit - Daily Revenue]]/kag[[#This Row],[Operating_Hours_Per_Day]]</f>
        <v>94.460714285714289</v>
      </c>
      <c r="M56" s="3">
        <f>kag[[#This Row],[Operational Profit - Daily Revenue]]/kag[[#This Row],[Marketing_Spend_Per_Day]]</f>
        <v>52.291419533412423</v>
      </c>
      <c r="N56" s="3"/>
    </row>
    <row r="57" spans="1:17">
      <c r="A57" s="1">
        <v>302</v>
      </c>
      <c r="B57" s="2">
        <v>8.0299999999999994</v>
      </c>
      <c r="C57" s="1">
        <v>9</v>
      </c>
      <c r="D57" s="1">
        <v>7</v>
      </c>
      <c r="E57" s="3">
        <v>25.91</v>
      </c>
      <c r="F57" s="1">
        <v>715</v>
      </c>
      <c r="G57" s="3">
        <v>1919.23</v>
      </c>
      <c r="H57" s="3">
        <f>kag[[#This Row],[Operational Profit - Daily Revenue]]-$Q$13</f>
        <v>1.9040600000007544</v>
      </c>
      <c r="I57" s="1">
        <f>_xlfn.NORM.DIST(kag[[#This Row],[Diff Average Rev]],$Q$13,$Q$15,FALSE)</f>
        <v>5.9575328853615195E-5</v>
      </c>
      <c r="J57" s="3">
        <f>kag[[#This Row],[Number_of_Customers_Per_Day (any given day)]]*kag[[#This Row],[Average_Order_Value]]</f>
        <v>2425.06</v>
      </c>
      <c r="K57" s="3">
        <f>kag[[#This Row],[Operational Profit - Daily Revenue]]/kag[[#This Row],[Number_of_Employees]]</f>
        <v>274.17571428571426</v>
      </c>
      <c r="L57" s="3">
        <f>kag[[#This Row],[Operational Profit - Daily Revenue]]/kag[[#This Row],[Operating_Hours_Per_Day]]</f>
        <v>213.24777777777777</v>
      </c>
      <c r="M57" s="3">
        <f>kag[[#This Row],[Operational Profit - Daily Revenue]]/kag[[#This Row],[Marketing_Spend_Per_Day]]</f>
        <v>74.072944808954077</v>
      </c>
      <c r="N57" s="3"/>
      <c r="O57" s="90" t="s">
        <v>306</v>
      </c>
      <c r="P57" s="90"/>
      <c r="Q57" s="90"/>
    </row>
    <row r="58" spans="1:17">
      <c r="A58" s="1">
        <v>445</v>
      </c>
      <c r="B58" s="2">
        <v>8.32</v>
      </c>
      <c r="C58" s="1">
        <v>11</v>
      </c>
      <c r="D58" s="1">
        <v>11</v>
      </c>
      <c r="E58" s="3">
        <v>25.92</v>
      </c>
      <c r="F58" s="1">
        <v>164</v>
      </c>
      <c r="G58" s="3">
        <v>3386.34</v>
      </c>
      <c r="H58" s="3">
        <f>kag[[#This Row],[Operational Profit - Daily Revenue]]-$Q$13</f>
        <v>1469.0140600000009</v>
      </c>
      <c r="I58" s="1">
        <f>_xlfn.NORM.DIST(kag[[#This Row],[Diff Average Rev]],$Q$13,$Q$15,FALSE)</f>
        <v>3.6784001449524499E-4</v>
      </c>
      <c r="J58" s="3">
        <f>kag[[#This Row],[Number_of_Customers_Per_Day (any given day)]]*kag[[#This Row],[Average_Order_Value]]</f>
        <v>3702.4</v>
      </c>
      <c r="K58" s="3">
        <f>kag[[#This Row],[Operational Profit - Daily Revenue]]/kag[[#This Row],[Number_of_Employees]]</f>
        <v>307.84909090909093</v>
      </c>
      <c r="L58" s="3">
        <f>kag[[#This Row],[Operational Profit - Daily Revenue]]/kag[[#This Row],[Operating_Hours_Per_Day]]</f>
        <v>307.84909090909093</v>
      </c>
      <c r="M58" s="3">
        <f>kag[[#This Row],[Operational Profit - Daily Revenue]]/kag[[#This Row],[Marketing_Spend_Per_Day]]</f>
        <v>130.64583333333334</v>
      </c>
      <c r="N58" s="3"/>
      <c r="O58" s="90"/>
      <c r="P58" s="90" t="s">
        <v>5</v>
      </c>
      <c r="Q58" s="90">
        <f>SUM($A$2:$A$2001)/2000</f>
        <v>274.29599999999999</v>
      </c>
    </row>
    <row r="59" spans="1:17">
      <c r="A59" s="1">
        <v>225</v>
      </c>
      <c r="B59" s="2">
        <v>3.11</v>
      </c>
      <c r="C59" s="1">
        <v>6</v>
      </c>
      <c r="D59" s="1">
        <v>9</v>
      </c>
      <c r="E59" s="3">
        <v>26.38</v>
      </c>
      <c r="F59" s="1">
        <v>926</v>
      </c>
      <c r="G59" s="3">
        <v>506.54</v>
      </c>
      <c r="H59" s="3">
        <f>kag[[#This Row],[Operational Profit - Daily Revenue]]-$Q$13</f>
        <v>-1410.7859399999993</v>
      </c>
      <c r="I59" s="1">
        <f>_xlfn.NORM.DIST(kag[[#This Row],[Diff Average Rev]],$Q$13,$Q$15,FALSE)</f>
        <v>1.2199104182337504E-6</v>
      </c>
      <c r="J59" s="3">
        <f>kag[[#This Row],[Number_of_Customers_Per_Day (any given day)]]*kag[[#This Row],[Average_Order_Value]]</f>
        <v>699.75</v>
      </c>
      <c r="K59" s="3">
        <f>kag[[#This Row],[Operational Profit - Daily Revenue]]/kag[[#This Row],[Number_of_Employees]]</f>
        <v>56.282222222222224</v>
      </c>
      <c r="L59" s="3">
        <f>kag[[#This Row],[Operational Profit - Daily Revenue]]/kag[[#This Row],[Operating_Hours_Per_Day]]</f>
        <v>84.423333333333332</v>
      </c>
      <c r="M59" s="3">
        <f>kag[[#This Row],[Operational Profit - Daily Revenue]]/kag[[#This Row],[Marketing_Spend_Per_Day]]</f>
        <v>19.201667930250192</v>
      </c>
      <c r="N59" s="3"/>
      <c r="O59" s="90"/>
      <c r="P59" s="90" t="s">
        <v>6</v>
      </c>
      <c r="Q59" s="90">
        <f>MEDIAN(A:A)</f>
        <v>275</v>
      </c>
    </row>
    <row r="60" spans="1:17">
      <c r="A60" s="1">
        <v>488</v>
      </c>
      <c r="B60" s="2">
        <v>3.62</v>
      </c>
      <c r="C60" s="1">
        <v>11</v>
      </c>
      <c r="D60" s="1">
        <v>8</v>
      </c>
      <c r="E60" s="3">
        <v>26.81</v>
      </c>
      <c r="F60" s="1">
        <v>985</v>
      </c>
      <c r="G60" s="3">
        <v>1502.35</v>
      </c>
      <c r="H60" s="3">
        <f>kag[[#This Row],[Operational Profit - Daily Revenue]]-$Q$13</f>
        <v>-414.97593999999935</v>
      </c>
      <c r="I60" s="1">
        <f>_xlfn.NORM.DIST(kag[[#This Row],[Diff Average Rev]],$Q$13,$Q$15,FALSE)</f>
        <v>2.3516160070954169E-5</v>
      </c>
      <c r="J60" s="3">
        <f>kag[[#This Row],[Number_of_Customers_Per_Day (any given day)]]*kag[[#This Row],[Average_Order_Value]]</f>
        <v>1766.56</v>
      </c>
      <c r="K60" s="3">
        <f>kag[[#This Row],[Operational Profit - Daily Revenue]]/kag[[#This Row],[Number_of_Employees]]</f>
        <v>187.79374999999999</v>
      </c>
      <c r="L60" s="3">
        <f>kag[[#This Row],[Operational Profit - Daily Revenue]]/kag[[#This Row],[Operating_Hours_Per_Day]]</f>
        <v>136.57727272727271</v>
      </c>
      <c r="M60" s="3">
        <f>kag[[#This Row],[Operational Profit - Daily Revenue]]/kag[[#This Row],[Marketing_Spend_Per_Day]]</f>
        <v>56.036926519955237</v>
      </c>
      <c r="N60" s="3"/>
      <c r="O60" s="90"/>
      <c r="P60" s="90" t="s">
        <v>7</v>
      </c>
      <c r="Q60" s="94">
        <f>_xlfn.STDEV.P(A:A)</f>
        <v>129.40956836339421</v>
      </c>
    </row>
    <row r="61" spans="1:17">
      <c r="A61" s="1">
        <v>389</v>
      </c>
      <c r="B61" s="2">
        <v>4.2</v>
      </c>
      <c r="C61" s="1">
        <v>8</v>
      </c>
      <c r="D61" s="1">
        <v>3</v>
      </c>
      <c r="E61" s="3">
        <v>27.23</v>
      </c>
      <c r="F61" s="1">
        <v>284</v>
      </c>
      <c r="G61" s="3">
        <v>1442.16</v>
      </c>
      <c r="H61" s="3">
        <f>kag[[#This Row],[Operational Profit - Daily Revenue]]-$Q$13</f>
        <v>-475.16593999999918</v>
      </c>
      <c r="I61" s="1">
        <f>_xlfn.NORM.DIST(kag[[#This Row],[Diff Average Rev]],$Q$13,$Q$15,FALSE)</f>
        <v>2.0255036365880571E-5</v>
      </c>
      <c r="J61" s="3">
        <f>kag[[#This Row],[Number_of_Customers_Per_Day (any given day)]]*kag[[#This Row],[Average_Order_Value]]</f>
        <v>1633.8000000000002</v>
      </c>
      <c r="K61" s="3">
        <f>kag[[#This Row],[Operational Profit - Daily Revenue]]/kag[[#This Row],[Number_of_Employees]]</f>
        <v>480.72</v>
      </c>
      <c r="L61" s="3">
        <f>kag[[#This Row],[Operational Profit - Daily Revenue]]/kag[[#This Row],[Operating_Hours_Per_Day]]</f>
        <v>180.27</v>
      </c>
      <c r="M61" s="3">
        <f>kag[[#This Row],[Operational Profit - Daily Revenue]]/kag[[#This Row],[Marketing_Spend_Per_Day]]</f>
        <v>52.962174072713921</v>
      </c>
      <c r="N61" s="3"/>
      <c r="O61" s="90"/>
      <c r="P61" s="90" t="s">
        <v>8</v>
      </c>
      <c r="Q61" s="96">
        <f>_xlfn.NORM.DIST(A:A,Q58,Q60,FALSE)</f>
        <v>2.081343780237417E-3</v>
      </c>
    </row>
    <row r="62" spans="1:17">
      <c r="A62" s="1">
        <v>499</v>
      </c>
      <c r="B62" s="2">
        <v>3.99</v>
      </c>
      <c r="C62" s="1">
        <v>8</v>
      </c>
      <c r="D62" s="1">
        <v>7</v>
      </c>
      <c r="E62" s="3">
        <v>27.81</v>
      </c>
      <c r="F62" s="1">
        <v>974</v>
      </c>
      <c r="G62" s="3">
        <v>1785.04</v>
      </c>
      <c r="H62" s="3">
        <f>kag[[#This Row],[Operational Profit - Daily Revenue]]-$Q$13</f>
        <v>-132.2859399999993</v>
      </c>
      <c r="I62" s="1">
        <f>_xlfn.NORM.DIST(kag[[#This Row],[Diff Average Rev]],$Q$13,$Q$15,FALSE)</f>
        <v>4.5057499680182457E-5</v>
      </c>
      <c r="J62" s="3">
        <f>kag[[#This Row],[Number_of_Customers_Per_Day (any given day)]]*kag[[#This Row],[Average_Order_Value]]</f>
        <v>1991.0100000000002</v>
      </c>
      <c r="K62" s="3">
        <f>kag[[#This Row],[Operational Profit - Daily Revenue]]/kag[[#This Row],[Number_of_Employees]]</f>
        <v>255.00571428571428</v>
      </c>
      <c r="L62" s="3">
        <f>kag[[#This Row],[Operational Profit - Daily Revenue]]/kag[[#This Row],[Operating_Hours_Per_Day]]</f>
        <v>223.13</v>
      </c>
      <c r="M62" s="3">
        <f>kag[[#This Row],[Operational Profit - Daily Revenue]]/kag[[#This Row],[Marketing_Spend_Per_Day]]</f>
        <v>64.186983099604461</v>
      </c>
      <c r="N62" s="3"/>
      <c r="O62" s="90"/>
      <c r="P62" s="90"/>
      <c r="Q62" s="90"/>
    </row>
    <row r="63" spans="1:17">
      <c r="A63" s="1">
        <v>317</v>
      </c>
      <c r="B63" s="2">
        <v>5.46</v>
      </c>
      <c r="C63" s="1">
        <v>11</v>
      </c>
      <c r="D63" s="1">
        <v>2</v>
      </c>
      <c r="E63" s="3">
        <v>28.39</v>
      </c>
      <c r="F63" s="1">
        <v>887</v>
      </c>
      <c r="G63" s="3">
        <v>1604.14</v>
      </c>
      <c r="H63" s="3">
        <f>kag[[#This Row],[Operational Profit - Daily Revenue]]-$Q$13</f>
        <v>-313.18593999999916</v>
      </c>
      <c r="I63" s="1">
        <f>_xlfn.NORM.DIST(kag[[#This Row],[Diff Average Rev]],$Q$13,$Q$15,FALSE)</f>
        <v>3.000890579560108E-5</v>
      </c>
      <c r="J63" s="3">
        <f>kag[[#This Row],[Number_of_Customers_Per_Day (any given day)]]*kag[[#This Row],[Average_Order_Value]]</f>
        <v>1730.82</v>
      </c>
      <c r="K63" s="3">
        <f>kag[[#This Row],[Operational Profit - Daily Revenue]]/kag[[#This Row],[Number_of_Employees]]</f>
        <v>802.07</v>
      </c>
      <c r="L63" s="3">
        <f>kag[[#This Row],[Operational Profit - Daily Revenue]]/kag[[#This Row],[Operating_Hours_Per_Day]]</f>
        <v>145.8309090909091</v>
      </c>
      <c r="M63" s="3">
        <f>kag[[#This Row],[Operational Profit - Daily Revenue]]/kag[[#This Row],[Marketing_Spend_Per_Day]]</f>
        <v>56.503698485382181</v>
      </c>
      <c r="N63" s="3"/>
    </row>
    <row r="64" spans="1:17">
      <c r="A64" s="1">
        <v>306</v>
      </c>
      <c r="B64" s="2">
        <v>4.45</v>
      </c>
      <c r="C64" s="1">
        <v>14</v>
      </c>
      <c r="D64" s="1">
        <v>3</v>
      </c>
      <c r="E64" s="3">
        <v>28.41</v>
      </c>
      <c r="F64" s="1">
        <v>111</v>
      </c>
      <c r="G64" s="3">
        <v>964.59</v>
      </c>
      <c r="H64" s="3">
        <f>kag[[#This Row],[Operational Profit - Daily Revenue]]-$Q$13</f>
        <v>-952.73593999999923</v>
      </c>
      <c r="I64" s="1">
        <f>_xlfn.NORM.DIST(kag[[#This Row],[Diff Average Rev]],$Q$13,$Q$15,FALSE)</f>
        <v>5.4146706115767772E-6</v>
      </c>
      <c r="J64" s="3">
        <f>kag[[#This Row],[Number_of_Customers_Per_Day (any given day)]]*kag[[#This Row],[Average_Order_Value]]</f>
        <v>1361.7</v>
      </c>
      <c r="K64" s="3">
        <f>kag[[#This Row],[Operational Profit - Daily Revenue]]/kag[[#This Row],[Number_of_Employees]]</f>
        <v>321.53000000000003</v>
      </c>
      <c r="L64" s="3">
        <f>kag[[#This Row],[Operational Profit - Daily Revenue]]/kag[[#This Row],[Operating_Hours_Per_Day]]</f>
        <v>68.89928571428571</v>
      </c>
      <c r="M64" s="3">
        <f>kag[[#This Row],[Operational Profit - Daily Revenue]]/kag[[#This Row],[Marketing_Spend_Per_Day]]</f>
        <v>33.952481520591341</v>
      </c>
      <c r="N64" s="3"/>
      <c r="O64" s="90" t="s">
        <v>307</v>
      </c>
      <c r="P64" s="90"/>
      <c r="Q64" s="90"/>
    </row>
    <row r="65" spans="1:17">
      <c r="A65" s="1">
        <v>145</v>
      </c>
      <c r="B65" s="2">
        <v>2.89</v>
      </c>
      <c r="C65" s="1">
        <v>16</v>
      </c>
      <c r="D65" s="1">
        <v>7</v>
      </c>
      <c r="E65" s="3">
        <v>28.47</v>
      </c>
      <c r="F65" s="1">
        <v>135</v>
      </c>
      <c r="G65" s="3">
        <v>537.72</v>
      </c>
      <c r="H65" s="3">
        <f>kag[[#This Row],[Operational Profit - Daily Revenue]]-$Q$13</f>
        <v>-1379.6059399999992</v>
      </c>
      <c r="I65" s="1">
        <f>_xlfn.NORM.DIST(kag[[#This Row],[Diff Average Rev]],$Q$13,$Q$15,FALSE)</f>
        <v>1.3596306216236726E-6</v>
      </c>
      <c r="J65" s="3">
        <f>kag[[#This Row],[Number_of_Customers_Per_Day (any given day)]]*kag[[#This Row],[Average_Order_Value]]</f>
        <v>419.05</v>
      </c>
      <c r="K65" s="3">
        <f>kag[[#This Row],[Operational Profit - Daily Revenue]]/kag[[#This Row],[Number_of_Employees]]</f>
        <v>76.817142857142855</v>
      </c>
      <c r="L65" s="3">
        <f>kag[[#This Row],[Operational Profit - Daily Revenue]]/kag[[#This Row],[Operating_Hours_Per_Day]]</f>
        <v>33.607500000000002</v>
      </c>
      <c r="M65" s="3">
        <f>kag[[#This Row],[Operational Profit - Daily Revenue]]/kag[[#This Row],[Marketing_Spend_Per_Day]]</f>
        <v>18.887249736564808</v>
      </c>
      <c r="N65" s="3"/>
      <c r="O65" s="90"/>
      <c r="P65" s="90" t="s">
        <v>5</v>
      </c>
      <c r="Q65" s="90">
        <f>SUM($D$2:$D$2001)/2000</f>
        <v>7.9470000000000001</v>
      </c>
    </row>
    <row r="66" spans="1:17">
      <c r="A66" s="1">
        <v>360</v>
      </c>
      <c r="B66" s="2">
        <v>5.58</v>
      </c>
      <c r="C66" s="1">
        <v>16</v>
      </c>
      <c r="D66" s="1">
        <v>2</v>
      </c>
      <c r="E66" s="3">
        <v>28.51</v>
      </c>
      <c r="F66" s="1">
        <v>888</v>
      </c>
      <c r="G66" s="3">
        <v>2105.1999999999998</v>
      </c>
      <c r="H66" s="3">
        <f>kag[[#This Row],[Operational Profit - Daily Revenue]]-$Q$13</f>
        <v>187.87406000000055</v>
      </c>
      <c r="I66" s="1">
        <f>_xlfn.NORM.DIST(kag[[#This Row],[Diff Average Rev]],$Q$13,$Q$15,FALSE)</f>
        <v>8.5035033578656201E-5</v>
      </c>
      <c r="J66" s="3">
        <f>kag[[#This Row],[Number_of_Customers_Per_Day (any given day)]]*kag[[#This Row],[Average_Order_Value]]</f>
        <v>2008.8</v>
      </c>
      <c r="K66" s="3">
        <f>kag[[#This Row],[Operational Profit - Daily Revenue]]/kag[[#This Row],[Number_of_Employees]]</f>
        <v>1052.5999999999999</v>
      </c>
      <c r="L66" s="3">
        <f>kag[[#This Row],[Operational Profit - Daily Revenue]]/kag[[#This Row],[Operating_Hours_Per_Day]]</f>
        <v>131.57499999999999</v>
      </c>
      <c r="M66" s="3">
        <f>kag[[#This Row],[Operational Profit - Daily Revenue]]/kag[[#This Row],[Marketing_Spend_Per_Day]]</f>
        <v>73.840757628902125</v>
      </c>
      <c r="N66" s="3"/>
      <c r="O66" s="90"/>
      <c r="P66" s="90" t="s">
        <v>6</v>
      </c>
      <c r="Q66" s="90">
        <f>MEDIAN(D:D)</f>
        <v>8</v>
      </c>
    </row>
    <row r="67" spans="1:17">
      <c r="A67" s="1">
        <v>290</v>
      </c>
      <c r="B67" s="2">
        <v>3.29</v>
      </c>
      <c r="C67" s="1">
        <v>11</v>
      </c>
      <c r="D67" s="1">
        <v>9</v>
      </c>
      <c r="E67" s="3">
        <v>28.8</v>
      </c>
      <c r="F67" s="1">
        <v>752</v>
      </c>
      <c r="G67" s="3">
        <v>674.51</v>
      </c>
      <c r="H67" s="3">
        <f>kag[[#This Row],[Operational Profit - Daily Revenue]]-$Q$13</f>
        <v>-1242.8159399999993</v>
      </c>
      <c r="I67" s="1">
        <f>_xlfn.NORM.DIST(kag[[#This Row],[Diff Average Rev]],$Q$13,$Q$15,FALSE)</f>
        <v>2.1616471971157727E-6</v>
      </c>
      <c r="J67" s="3">
        <f>kag[[#This Row],[Number_of_Customers_Per_Day (any given day)]]*kag[[#This Row],[Average_Order_Value]]</f>
        <v>954.1</v>
      </c>
      <c r="K67" s="3">
        <f>kag[[#This Row],[Operational Profit - Daily Revenue]]/kag[[#This Row],[Number_of_Employees]]</f>
        <v>74.945555555555558</v>
      </c>
      <c r="L67" s="3">
        <f>kag[[#This Row],[Operational Profit - Daily Revenue]]/kag[[#This Row],[Operating_Hours_Per_Day]]</f>
        <v>61.31909090909091</v>
      </c>
      <c r="M67" s="3">
        <f>kag[[#This Row],[Operational Profit - Daily Revenue]]/kag[[#This Row],[Marketing_Spend_Per_Day]]</f>
        <v>23.42048611111111</v>
      </c>
      <c r="N67" s="3"/>
      <c r="O67" s="90"/>
      <c r="P67" s="90" t="s">
        <v>7</v>
      </c>
      <c r="Q67" s="94">
        <f>_xlfn.STDEV.P(D:D)</f>
        <v>3.7412819995290385</v>
      </c>
    </row>
    <row r="68" spans="1:17">
      <c r="A68" s="1">
        <v>324</v>
      </c>
      <c r="B68" s="2">
        <v>8.58</v>
      </c>
      <c r="C68" s="1">
        <v>16</v>
      </c>
      <c r="D68" s="1">
        <v>3</v>
      </c>
      <c r="E68" s="3">
        <v>28.8</v>
      </c>
      <c r="F68" s="1">
        <v>127</v>
      </c>
      <c r="G68" s="3">
        <v>2554.17</v>
      </c>
      <c r="H68" s="3">
        <f>kag[[#This Row],[Operational Profit - Daily Revenue]]-$Q$13</f>
        <v>636.84406000000081</v>
      </c>
      <c r="I68" s="1">
        <f>_xlfn.NORM.DIST(kag[[#This Row],[Diff Average Rev]],$Q$13,$Q$15,FALSE)</f>
        <v>1.7285401195079616E-4</v>
      </c>
      <c r="J68" s="3">
        <f>kag[[#This Row],[Number_of_Customers_Per_Day (any given day)]]*kag[[#This Row],[Average_Order_Value]]</f>
        <v>2779.92</v>
      </c>
      <c r="K68" s="3">
        <f>kag[[#This Row],[Operational Profit - Daily Revenue]]/kag[[#This Row],[Number_of_Employees]]</f>
        <v>851.39</v>
      </c>
      <c r="L68" s="3">
        <f>kag[[#This Row],[Operational Profit - Daily Revenue]]/kag[[#This Row],[Operating_Hours_Per_Day]]</f>
        <v>159.635625</v>
      </c>
      <c r="M68" s="3">
        <f>kag[[#This Row],[Operational Profit - Daily Revenue]]/kag[[#This Row],[Marketing_Spend_Per_Day]]</f>
        <v>88.686458333333334</v>
      </c>
      <c r="N68" s="3"/>
      <c r="O68" s="90"/>
      <c r="P68" s="90" t="s">
        <v>8</v>
      </c>
      <c r="Q68" s="94">
        <f>_xlfn.NORM.DIST(D:D,Q65,Q67,FALSE)</f>
        <v>4.4486426348208478E-2</v>
      </c>
    </row>
    <row r="69" spans="1:17">
      <c r="A69" s="1">
        <v>369</v>
      </c>
      <c r="B69" s="2">
        <v>2.79</v>
      </c>
      <c r="C69" s="1">
        <v>11</v>
      </c>
      <c r="D69" s="1">
        <v>8</v>
      </c>
      <c r="E69" s="3">
        <v>29.01</v>
      </c>
      <c r="F69" s="1">
        <v>969</v>
      </c>
      <c r="G69" s="3">
        <v>786.38</v>
      </c>
      <c r="H69" s="3">
        <f>kag[[#This Row],[Operational Profit - Daily Revenue]]-$Q$13</f>
        <v>-1130.9459399999992</v>
      </c>
      <c r="I69" s="1">
        <f>_xlfn.NORM.DIST(kag[[#This Row],[Diff Average Rev]],$Q$13,$Q$15,FALSE)</f>
        <v>3.112597999479386E-6</v>
      </c>
      <c r="J69" s="3">
        <f>kag[[#This Row],[Number_of_Customers_Per_Day (any given day)]]*kag[[#This Row],[Average_Order_Value]]</f>
        <v>1029.51</v>
      </c>
      <c r="K69" s="3">
        <f>kag[[#This Row],[Operational Profit - Daily Revenue]]/kag[[#This Row],[Number_of_Employees]]</f>
        <v>98.297499999999999</v>
      </c>
      <c r="L69" s="3">
        <f>kag[[#This Row],[Operational Profit - Daily Revenue]]/kag[[#This Row],[Operating_Hours_Per_Day]]</f>
        <v>71.489090909090905</v>
      </c>
      <c r="M69" s="3">
        <f>kag[[#This Row],[Operational Profit - Daily Revenue]]/kag[[#This Row],[Marketing_Spend_Per_Day]]</f>
        <v>27.107204412271628</v>
      </c>
      <c r="N69" s="3"/>
      <c r="O69" s="90"/>
      <c r="P69" s="90"/>
      <c r="Q69" s="90"/>
    </row>
    <row r="70" spans="1:17">
      <c r="A70" s="1">
        <v>468</v>
      </c>
      <c r="B70" s="2">
        <v>3.66</v>
      </c>
      <c r="C70" s="1">
        <v>9</v>
      </c>
      <c r="D70" s="1">
        <v>3</v>
      </c>
      <c r="E70" s="3">
        <v>29.02</v>
      </c>
      <c r="F70" s="1">
        <v>241</v>
      </c>
      <c r="G70" s="3">
        <v>1967.63</v>
      </c>
      <c r="H70" s="3">
        <f>kag[[#This Row],[Operational Profit - Daily Revenue]]-$Q$13</f>
        <v>50.304060000000845</v>
      </c>
      <c r="I70" s="1">
        <f>_xlfn.NORM.DIST(kag[[#This Row],[Diff Average Rev]],$Q$13,$Q$15,FALSE)</f>
        <v>6.5584664716073472E-5</v>
      </c>
      <c r="J70" s="3">
        <f>kag[[#This Row],[Number_of_Customers_Per_Day (any given day)]]*kag[[#This Row],[Average_Order_Value]]</f>
        <v>1712.88</v>
      </c>
      <c r="K70" s="3">
        <f>kag[[#This Row],[Operational Profit - Daily Revenue]]/kag[[#This Row],[Number_of_Employees]]</f>
        <v>655.87666666666667</v>
      </c>
      <c r="L70" s="3">
        <f>kag[[#This Row],[Operational Profit - Daily Revenue]]/kag[[#This Row],[Operating_Hours_Per_Day]]</f>
        <v>218.62555555555556</v>
      </c>
      <c r="M70" s="3">
        <f>kag[[#This Row],[Operational Profit - Daily Revenue]]/kag[[#This Row],[Marketing_Spend_Per_Day]]</f>
        <v>67.802549965541004</v>
      </c>
      <c r="N70" s="3"/>
    </row>
    <row r="71" spans="1:17">
      <c r="A71" s="1">
        <v>137</v>
      </c>
      <c r="B71" s="2">
        <v>8.15</v>
      </c>
      <c r="C71" s="1">
        <v>10</v>
      </c>
      <c r="D71" s="1">
        <v>14</v>
      </c>
      <c r="E71" s="3">
        <v>29.11</v>
      </c>
      <c r="F71" s="1">
        <v>505</v>
      </c>
      <c r="G71" s="3">
        <v>1367.08</v>
      </c>
      <c r="H71" s="3">
        <f>kag[[#This Row],[Operational Profit - Daily Revenue]]-$Q$13</f>
        <v>-550.24593999999934</v>
      </c>
      <c r="I71" s="1">
        <f>_xlfn.NORM.DIST(kag[[#This Row],[Diff Average Rev]],$Q$13,$Q$15,FALSE)</f>
        <v>1.6724209493508019E-5</v>
      </c>
      <c r="J71" s="3">
        <f>kag[[#This Row],[Number_of_Customers_Per_Day (any given day)]]*kag[[#This Row],[Average_Order_Value]]</f>
        <v>1116.55</v>
      </c>
      <c r="K71" s="3">
        <f>kag[[#This Row],[Operational Profit - Daily Revenue]]/kag[[#This Row],[Number_of_Employees]]</f>
        <v>97.648571428571429</v>
      </c>
      <c r="L71" s="3">
        <f>kag[[#This Row],[Operational Profit - Daily Revenue]]/kag[[#This Row],[Operating_Hours_Per_Day]]</f>
        <v>136.708</v>
      </c>
      <c r="M71" s="3">
        <f>kag[[#This Row],[Operational Profit - Daily Revenue]]/kag[[#This Row],[Marketing_Spend_Per_Day]]</f>
        <v>46.962555822741322</v>
      </c>
      <c r="N71" s="3"/>
    </row>
    <row r="72" spans="1:17">
      <c r="A72" s="1">
        <v>434</v>
      </c>
      <c r="B72" s="2">
        <v>9.68</v>
      </c>
      <c r="C72" s="1">
        <v>9</v>
      </c>
      <c r="D72" s="1">
        <v>12</v>
      </c>
      <c r="E72" s="3">
        <v>29.25</v>
      </c>
      <c r="F72" s="1">
        <v>551</v>
      </c>
      <c r="G72" s="3">
        <v>3590.73</v>
      </c>
      <c r="H72" s="3">
        <f>kag[[#This Row],[Operational Profit - Daily Revenue]]-$Q$13</f>
        <v>1673.4040600000008</v>
      </c>
      <c r="I72" s="1">
        <f>_xlfn.NORM.DIST(kag[[#This Row],[Diff Average Rev]],$Q$13,$Q$15,FALSE)</f>
        <v>3.9620000719148854E-4</v>
      </c>
      <c r="J72" s="3">
        <f>kag[[#This Row],[Number_of_Customers_Per_Day (any given day)]]*kag[[#This Row],[Average_Order_Value]]</f>
        <v>4201.12</v>
      </c>
      <c r="K72" s="3">
        <f>kag[[#This Row],[Operational Profit - Daily Revenue]]/kag[[#This Row],[Number_of_Employees]]</f>
        <v>299.22750000000002</v>
      </c>
      <c r="L72" s="3">
        <f>kag[[#This Row],[Operational Profit - Daily Revenue]]/kag[[#This Row],[Operating_Hours_Per_Day]]</f>
        <v>398.97</v>
      </c>
      <c r="M72" s="3">
        <f>kag[[#This Row],[Operational Profit - Daily Revenue]]/kag[[#This Row],[Marketing_Spend_Per_Day]]</f>
        <v>122.76</v>
      </c>
      <c r="N72" s="3"/>
      <c r="O72" s="90" t="s">
        <v>308</v>
      </c>
      <c r="P72" s="90"/>
      <c r="Q72" s="90"/>
    </row>
    <row r="73" spans="1:17">
      <c r="A73" s="1">
        <v>139</v>
      </c>
      <c r="B73" s="2">
        <v>6.34</v>
      </c>
      <c r="C73" s="1">
        <v>17</v>
      </c>
      <c r="D73" s="1">
        <v>11</v>
      </c>
      <c r="E73" s="3">
        <v>29.31</v>
      </c>
      <c r="F73" s="1">
        <v>811</v>
      </c>
      <c r="G73" s="3">
        <v>1041.5899999999999</v>
      </c>
      <c r="H73" s="3">
        <f>kag[[#This Row],[Operational Profit - Daily Revenue]]-$Q$13</f>
        <v>-875.73593999999935</v>
      </c>
      <c r="I73" s="1">
        <f>_xlfn.NORM.DIST(kag[[#This Row],[Diff Average Rev]],$Q$13,$Q$15,FALSE)</f>
        <v>6.8074414218821226E-6</v>
      </c>
      <c r="J73" s="3">
        <f>kag[[#This Row],[Number_of_Customers_Per_Day (any given day)]]*kag[[#This Row],[Average_Order_Value]]</f>
        <v>881.26</v>
      </c>
      <c r="K73" s="3">
        <f>kag[[#This Row],[Operational Profit - Daily Revenue]]/kag[[#This Row],[Number_of_Employees]]</f>
        <v>94.69</v>
      </c>
      <c r="L73" s="3">
        <f>kag[[#This Row],[Operational Profit - Daily Revenue]]/kag[[#This Row],[Operating_Hours_Per_Day]]</f>
        <v>61.269999999999996</v>
      </c>
      <c r="M73" s="3">
        <f>kag[[#This Row],[Operational Profit - Daily Revenue]]/kag[[#This Row],[Marketing_Spend_Per_Day]]</f>
        <v>35.537018082565673</v>
      </c>
      <c r="N73" s="3"/>
      <c r="O73" s="90"/>
      <c r="P73" s="90" t="s">
        <v>5</v>
      </c>
      <c r="Q73" s="97">
        <f>SUM($F$2:$F$2001)/2000</f>
        <v>534.89350000000002</v>
      </c>
    </row>
    <row r="74" spans="1:17">
      <c r="A74" s="1">
        <v>490</v>
      </c>
      <c r="B74" s="2">
        <v>3.1</v>
      </c>
      <c r="C74" s="1">
        <v>16</v>
      </c>
      <c r="D74" s="1">
        <v>13</v>
      </c>
      <c r="E74" s="3">
        <v>29.38</v>
      </c>
      <c r="F74" s="1">
        <v>810</v>
      </c>
      <c r="G74" s="3">
        <v>1327.45</v>
      </c>
      <c r="H74" s="3">
        <f>kag[[#This Row],[Operational Profit - Daily Revenue]]-$Q$13</f>
        <v>-589.87593999999922</v>
      </c>
      <c r="I74" s="1">
        <f>_xlfn.NORM.DIST(kag[[#This Row],[Diff Average Rev]],$Q$13,$Q$15,FALSE)</f>
        <v>1.5079947304359177E-5</v>
      </c>
      <c r="J74" s="3">
        <f>kag[[#This Row],[Number_of_Customers_Per_Day (any given day)]]*kag[[#This Row],[Average_Order_Value]]</f>
        <v>1519</v>
      </c>
      <c r="K74" s="3">
        <f>kag[[#This Row],[Operational Profit - Daily Revenue]]/kag[[#This Row],[Number_of_Employees]]</f>
        <v>102.11153846153846</v>
      </c>
      <c r="L74" s="3">
        <f>kag[[#This Row],[Operational Profit - Daily Revenue]]/kag[[#This Row],[Operating_Hours_Per_Day]]</f>
        <v>82.965625000000003</v>
      </c>
      <c r="M74" s="3">
        <f>kag[[#This Row],[Operational Profit - Daily Revenue]]/kag[[#This Row],[Marketing_Spend_Per_Day]]</f>
        <v>45.182096664397555</v>
      </c>
      <c r="N74" s="3"/>
      <c r="O74" s="90"/>
      <c r="P74" s="90" t="s">
        <v>6</v>
      </c>
      <c r="Q74" s="97">
        <f>MEDIAN(F:F)</f>
        <v>540</v>
      </c>
    </row>
    <row r="75" spans="1:17">
      <c r="A75" s="1">
        <v>344</v>
      </c>
      <c r="B75" s="2">
        <v>8.75</v>
      </c>
      <c r="C75" s="1">
        <v>12</v>
      </c>
      <c r="D75" s="1">
        <v>13</v>
      </c>
      <c r="E75" s="3">
        <v>29.63</v>
      </c>
      <c r="F75" s="1">
        <v>864</v>
      </c>
      <c r="G75" s="3">
        <v>2885.78</v>
      </c>
      <c r="H75" s="3">
        <f>kag[[#This Row],[Operational Profit - Daily Revenue]]-$Q$13</f>
        <v>968.45406000000094</v>
      </c>
      <c r="I75" s="1">
        <f>_xlfn.NORM.DIST(kag[[#This Row],[Diff Average Rev]],$Q$13,$Q$15,FALSE)</f>
        <v>2.5481063884415808E-4</v>
      </c>
      <c r="J75" s="3">
        <f>kag[[#This Row],[Number_of_Customers_Per_Day (any given day)]]*kag[[#This Row],[Average_Order_Value]]</f>
        <v>3010</v>
      </c>
      <c r="K75" s="3">
        <f>kag[[#This Row],[Operational Profit - Daily Revenue]]/kag[[#This Row],[Number_of_Employees]]</f>
        <v>221.98307692307694</v>
      </c>
      <c r="L75" s="3">
        <f>kag[[#This Row],[Operational Profit - Daily Revenue]]/kag[[#This Row],[Operating_Hours_Per_Day]]</f>
        <v>240.48166666666668</v>
      </c>
      <c r="M75" s="3">
        <f>kag[[#This Row],[Operational Profit - Daily Revenue]]/kag[[#This Row],[Marketing_Spend_Per_Day]]</f>
        <v>97.393857576780306</v>
      </c>
      <c r="N75" s="3"/>
      <c r="O75" s="90"/>
      <c r="P75" s="90" t="s">
        <v>7</v>
      </c>
      <c r="Q75" s="97">
        <f>_xlfn.STDEV.P(F:F)</f>
        <v>271.59437062971318</v>
      </c>
    </row>
    <row r="76" spans="1:17">
      <c r="A76" s="1">
        <v>210</v>
      </c>
      <c r="B76" s="2">
        <v>8.3699999999999992</v>
      </c>
      <c r="C76" s="1">
        <v>8</v>
      </c>
      <c r="D76" s="1">
        <v>9</v>
      </c>
      <c r="E76" s="3">
        <v>29.89</v>
      </c>
      <c r="F76" s="1">
        <v>924</v>
      </c>
      <c r="G76" s="3">
        <v>1228.1300000000001</v>
      </c>
      <c r="H76" s="3">
        <f>kag[[#This Row],[Operational Profit - Daily Revenue]]-$Q$13</f>
        <v>-689.19593999999915</v>
      </c>
      <c r="I76" s="1">
        <f>_xlfn.NORM.DIST(kag[[#This Row],[Diff Average Rev]],$Q$13,$Q$15,FALSE)</f>
        <v>1.1550780210396309E-5</v>
      </c>
      <c r="J76" s="3">
        <f>kag[[#This Row],[Number_of_Customers_Per_Day (any given day)]]*kag[[#This Row],[Average_Order_Value]]</f>
        <v>1757.6999999999998</v>
      </c>
      <c r="K76" s="3">
        <f>kag[[#This Row],[Operational Profit - Daily Revenue]]/kag[[#This Row],[Number_of_Employees]]</f>
        <v>136.45888888888891</v>
      </c>
      <c r="L76" s="3">
        <f>kag[[#This Row],[Operational Profit - Daily Revenue]]/kag[[#This Row],[Operating_Hours_Per_Day]]</f>
        <v>153.51625000000001</v>
      </c>
      <c r="M76" s="3">
        <f>kag[[#This Row],[Operational Profit - Daily Revenue]]/kag[[#This Row],[Marketing_Spend_Per_Day]]</f>
        <v>41.088323854131822</v>
      </c>
      <c r="N76" s="3"/>
      <c r="O76" s="90"/>
      <c r="P76" s="90" t="s">
        <v>8</v>
      </c>
      <c r="Q76" s="96">
        <f>_xlfn.NORM.DIST(F:F,Q73,Q75,FALSE)</f>
        <v>5.2635892304585068E-4</v>
      </c>
    </row>
    <row r="77" spans="1:17">
      <c r="A77" s="1">
        <v>272</v>
      </c>
      <c r="B77" s="2">
        <v>6.57</v>
      </c>
      <c r="C77" s="1">
        <v>9</v>
      </c>
      <c r="D77" s="1">
        <v>2</v>
      </c>
      <c r="E77" s="3">
        <v>30.13</v>
      </c>
      <c r="F77" s="1">
        <v>885</v>
      </c>
      <c r="G77" s="3">
        <v>1957.73</v>
      </c>
      <c r="H77" s="3">
        <f>kag[[#This Row],[Operational Profit - Daily Revenue]]-$Q$13</f>
        <v>40.404060000000754</v>
      </c>
      <c r="I77" s="1">
        <f>_xlfn.NORM.DIST(kag[[#This Row],[Diff Average Rev]],$Q$13,$Q$15,FALSE)</f>
        <v>6.4320930259515233E-5</v>
      </c>
      <c r="J77" s="3">
        <f>kag[[#This Row],[Number_of_Customers_Per_Day (any given day)]]*kag[[#This Row],[Average_Order_Value]]</f>
        <v>1787.04</v>
      </c>
      <c r="K77" s="3">
        <f>kag[[#This Row],[Operational Profit - Daily Revenue]]/kag[[#This Row],[Number_of_Employees]]</f>
        <v>978.86500000000001</v>
      </c>
      <c r="L77" s="3">
        <f>kag[[#This Row],[Operational Profit - Daily Revenue]]/kag[[#This Row],[Operating_Hours_Per_Day]]</f>
        <v>217.52555555555557</v>
      </c>
      <c r="M77" s="3">
        <f>kag[[#This Row],[Operational Profit - Daily Revenue]]/kag[[#This Row],[Marketing_Spend_Per_Day]]</f>
        <v>64.976103551277802</v>
      </c>
      <c r="N77" s="3"/>
      <c r="O77" s="90"/>
      <c r="P77" s="90"/>
      <c r="Q77" s="90"/>
    </row>
    <row r="78" spans="1:17">
      <c r="A78" s="1">
        <v>258</v>
      </c>
      <c r="B78" s="2">
        <v>6.25</v>
      </c>
      <c r="C78" s="1">
        <v>15</v>
      </c>
      <c r="D78" s="1">
        <v>12</v>
      </c>
      <c r="E78" s="3">
        <v>30.68</v>
      </c>
      <c r="F78" s="1">
        <v>308</v>
      </c>
      <c r="G78" s="3">
        <v>1782.4</v>
      </c>
      <c r="H78" s="3">
        <f>kag[[#This Row],[Operational Profit - Daily Revenue]]-$Q$13</f>
        <v>-134.92593999999917</v>
      </c>
      <c r="I78" s="1">
        <f>_xlfn.NORM.DIST(kag[[#This Row],[Diff Average Rev]],$Q$13,$Q$15,FALSE)</f>
        <v>4.4802096903965215E-5</v>
      </c>
      <c r="J78" s="3">
        <f>kag[[#This Row],[Number_of_Customers_Per_Day (any given day)]]*kag[[#This Row],[Average_Order_Value]]</f>
        <v>1612.5</v>
      </c>
      <c r="K78" s="3">
        <f>kag[[#This Row],[Operational Profit - Daily Revenue]]/kag[[#This Row],[Number_of_Employees]]</f>
        <v>148.53333333333333</v>
      </c>
      <c r="L78" s="3">
        <f>kag[[#This Row],[Operational Profit - Daily Revenue]]/kag[[#This Row],[Operating_Hours_Per_Day]]</f>
        <v>118.82666666666667</v>
      </c>
      <c r="M78" s="3">
        <f>kag[[#This Row],[Operational Profit - Daily Revenue]]/kag[[#This Row],[Marketing_Spend_Per_Day]]</f>
        <v>58.096479791395048</v>
      </c>
      <c r="N78" s="3"/>
    </row>
    <row r="79" spans="1:17">
      <c r="A79" s="1">
        <v>460</v>
      </c>
      <c r="B79" s="2">
        <v>7.2</v>
      </c>
      <c r="C79" s="1">
        <v>7</v>
      </c>
      <c r="D79" s="1">
        <v>12</v>
      </c>
      <c r="E79" s="3">
        <v>31.39</v>
      </c>
      <c r="F79" s="1">
        <v>184</v>
      </c>
      <c r="G79" s="3">
        <v>2898.17</v>
      </c>
      <c r="H79" s="3">
        <f>kag[[#This Row],[Operational Profit - Daily Revenue]]-$Q$13</f>
        <v>980.84406000000081</v>
      </c>
      <c r="I79" s="1">
        <f>_xlfn.NORM.DIST(kag[[#This Row],[Diff Average Rev]],$Q$13,$Q$15,FALSE)</f>
        <v>2.5795443451868174E-4</v>
      </c>
      <c r="J79" s="3">
        <f>kag[[#This Row],[Number_of_Customers_Per_Day (any given day)]]*kag[[#This Row],[Average_Order_Value]]</f>
        <v>3312</v>
      </c>
      <c r="K79" s="3">
        <f>kag[[#This Row],[Operational Profit - Daily Revenue]]/kag[[#This Row],[Number_of_Employees]]</f>
        <v>241.51416666666668</v>
      </c>
      <c r="L79" s="3">
        <f>kag[[#This Row],[Operational Profit - Daily Revenue]]/kag[[#This Row],[Operating_Hours_Per_Day]]</f>
        <v>414.02428571428572</v>
      </c>
      <c r="M79" s="3">
        <f>kag[[#This Row],[Operational Profit - Daily Revenue]]/kag[[#This Row],[Marketing_Spend_Per_Day]]</f>
        <v>92.327811404906015</v>
      </c>
      <c r="N79" s="3"/>
    </row>
    <row r="80" spans="1:17">
      <c r="A80" s="1">
        <v>112</v>
      </c>
      <c r="B80" s="2">
        <v>4.51</v>
      </c>
      <c r="C80" s="1">
        <v>16</v>
      </c>
      <c r="D80" s="1">
        <v>8</v>
      </c>
      <c r="E80" s="3">
        <v>31.48</v>
      </c>
      <c r="F80" s="1">
        <v>691</v>
      </c>
      <c r="G80" s="3">
        <v>668.8</v>
      </c>
      <c r="H80" s="3">
        <f>kag[[#This Row],[Operational Profit - Daily Revenue]]-$Q$13</f>
        <v>-1248.5259399999993</v>
      </c>
      <c r="I80" s="1">
        <f>_xlfn.NORM.DIST(kag[[#This Row],[Diff Average Rev]],$Q$13,$Q$15,FALSE)</f>
        <v>2.1210453387043634E-6</v>
      </c>
      <c r="J80" s="3">
        <f>kag[[#This Row],[Number_of_Customers_Per_Day (any given day)]]*kag[[#This Row],[Average_Order_Value]]</f>
        <v>505.12</v>
      </c>
      <c r="K80" s="3">
        <f>kag[[#This Row],[Operational Profit - Daily Revenue]]/kag[[#This Row],[Number_of_Employees]]</f>
        <v>83.6</v>
      </c>
      <c r="L80" s="3">
        <f>kag[[#This Row],[Operational Profit - Daily Revenue]]/kag[[#This Row],[Operating_Hours_Per_Day]]</f>
        <v>41.8</v>
      </c>
      <c r="M80" s="3">
        <f>kag[[#This Row],[Operational Profit - Daily Revenue]]/kag[[#This Row],[Marketing_Spend_Per_Day]]</f>
        <v>21.245235069885641</v>
      </c>
      <c r="N80" s="3"/>
    </row>
    <row r="81" spans="1:14">
      <c r="A81" s="1">
        <v>180</v>
      </c>
      <c r="B81" s="2">
        <v>9.18</v>
      </c>
      <c r="C81" s="1">
        <v>15</v>
      </c>
      <c r="D81" s="1">
        <v>14</v>
      </c>
      <c r="E81" s="3">
        <v>31.5</v>
      </c>
      <c r="F81" s="1">
        <v>595</v>
      </c>
      <c r="G81" s="3">
        <v>1752.61</v>
      </c>
      <c r="H81" s="3">
        <f>kag[[#This Row],[Operational Profit - Daily Revenue]]-$Q$13</f>
        <v>-164.71593999999936</v>
      </c>
      <c r="I81" s="1">
        <f>_xlfn.NORM.DIST(kag[[#This Row],[Diff Average Rev]],$Q$13,$Q$15,FALSE)</f>
        <v>4.1997218370963894E-5</v>
      </c>
      <c r="J81" s="3">
        <f>kag[[#This Row],[Number_of_Customers_Per_Day (any given day)]]*kag[[#This Row],[Average_Order_Value]]</f>
        <v>1652.3999999999999</v>
      </c>
      <c r="K81" s="3">
        <f>kag[[#This Row],[Operational Profit - Daily Revenue]]/kag[[#This Row],[Number_of_Employees]]</f>
        <v>125.18642857142856</v>
      </c>
      <c r="L81" s="3">
        <f>kag[[#This Row],[Operational Profit - Daily Revenue]]/kag[[#This Row],[Operating_Hours_Per_Day]]</f>
        <v>116.84066666666666</v>
      </c>
      <c r="M81" s="3">
        <f>kag[[#This Row],[Operational Profit - Daily Revenue]]/kag[[#This Row],[Marketing_Spend_Per_Day]]</f>
        <v>55.638412698412694</v>
      </c>
      <c r="N81" s="3"/>
    </row>
    <row r="82" spans="1:14">
      <c r="A82" s="1">
        <v>434</v>
      </c>
      <c r="B82" s="2">
        <v>3.75</v>
      </c>
      <c r="C82" s="1">
        <v>14</v>
      </c>
      <c r="D82" s="1">
        <v>5</v>
      </c>
      <c r="E82" s="3">
        <v>31.85</v>
      </c>
      <c r="F82" s="1">
        <v>641</v>
      </c>
      <c r="G82" s="3">
        <v>1923.67</v>
      </c>
      <c r="H82" s="3">
        <f>kag[[#This Row],[Operational Profit - Daily Revenue]]-$Q$13</f>
        <v>6.3440600000008089</v>
      </c>
      <c r="I82" s="1">
        <f>_xlfn.NORM.DIST(kag[[#This Row],[Diff Average Rev]],$Q$13,$Q$15,FALSE)</f>
        <v>6.0109014333825966E-5</v>
      </c>
      <c r="J82" s="3">
        <f>kag[[#This Row],[Number_of_Customers_Per_Day (any given day)]]*kag[[#This Row],[Average_Order_Value]]</f>
        <v>1627.5</v>
      </c>
      <c r="K82" s="3">
        <f>kag[[#This Row],[Operational Profit - Daily Revenue]]/kag[[#This Row],[Number_of_Employees]]</f>
        <v>384.73400000000004</v>
      </c>
      <c r="L82" s="3">
        <f>kag[[#This Row],[Operational Profit - Daily Revenue]]/kag[[#This Row],[Operating_Hours_Per_Day]]</f>
        <v>137.405</v>
      </c>
      <c r="M82" s="3">
        <f>kag[[#This Row],[Operational Profit - Daily Revenue]]/kag[[#This Row],[Marketing_Spend_Per_Day]]</f>
        <v>60.3978021978022</v>
      </c>
      <c r="N82" s="3"/>
    </row>
    <row r="83" spans="1:14">
      <c r="A83" s="1">
        <v>201</v>
      </c>
      <c r="B83" s="2">
        <v>3.86</v>
      </c>
      <c r="C83" s="1">
        <v>7</v>
      </c>
      <c r="D83" s="1">
        <v>4</v>
      </c>
      <c r="E83" s="3">
        <v>31.98</v>
      </c>
      <c r="F83" s="1">
        <v>356</v>
      </c>
      <c r="G83" s="3">
        <v>877.85</v>
      </c>
      <c r="H83" s="3">
        <f>kag[[#This Row],[Operational Profit - Daily Revenue]]-$Q$13</f>
        <v>-1039.4759399999994</v>
      </c>
      <c r="I83" s="1">
        <f>_xlfn.NORM.DIST(kag[[#This Row],[Diff Average Rev]],$Q$13,$Q$15,FALSE)</f>
        <v>4.152860083941056E-6</v>
      </c>
      <c r="J83" s="3">
        <f>kag[[#This Row],[Number_of_Customers_Per_Day (any given day)]]*kag[[#This Row],[Average_Order_Value]]</f>
        <v>775.86</v>
      </c>
      <c r="K83" s="3">
        <f>kag[[#This Row],[Operational Profit - Daily Revenue]]/kag[[#This Row],[Number_of_Employees]]</f>
        <v>219.46250000000001</v>
      </c>
      <c r="L83" s="3">
        <f>kag[[#This Row],[Operational Profit - Daily Revenue]]/kag[[#This Row],[Operating_Hours_Per_Day]]</f>
        <v>125.40714285714286</v>
      </c>
      <c r="M83" s="3">
        <f>kag[[#This Row],[Operational Profit - Daily Revenue]]/kag[[#This Row],[Marketing_Spend_Per_Day]]</f>
        <v>27.449968730456536</v>
      </c>
      <c r="N83" s="3"/>
    </row>
    <row r="84" spans="1:14">
      <c r="A84" s="1">
        <v>334</v>
      </c>
      <c r="B84" s="2">
        <v>5.93</v>
      </c>
      <c r="C84" s="1">
        <v>17</v>
      </c>
      <c r="D84" s="1">
        <v>13</v>
      </c>
      <c r="E84" s="3">
        <v>32.57</v>
      </c>
      <c r="F84" s="1">
        <v>75</v>
      </c>
      <c r="G84" s="3">
        <v>1563.46</v>
      </c>
      <c r="H84" s="3">
        <f>kag[[#This Row],[Operational Profit - Daily Revenue]]-$Q$13</f>
        <v>-353.86593999999923</v>
      </c>
      <c r="I84" s="1">
        <f>_xlfn.NORM.DIST(kag[[#This Row],[Diff Average Rev]],$Q$13,$Q$15,FALSE)</f>
        <v>2.7258430620646779E-5</v>
      </c>
      <c r="J84" s="3">
        <f>kag[[#This Row],[Number_of_Customers_Per_Day (any given day)]]*kag[[#This Row],[Average_Order_Value]]</f>
        <v>1980.62</v>
      </c>
      <c r="K84" s="3">
        <f>kag[[#This Row],[Operational Profit - Daily Revenue]]/kag[[#This Row],[Number_of_Employees]]</f>
        <v>120.26615384615386</v>
      </c>
      <c r="L84" s="3">
        <f>kag[[#This Row],[Operational Profit - Daily Revenue]]/kag[[#This Row],[Operating_Hours_Per_Day]]</f>
        <v>91.968235294117648</v>
      </c>
      <c r="M84" s="3">
        <f>kag[[#This Row],[Operational Profit - Daily Revenue]]/kag[[#This Row],[Marketing_Spend_Per_Day]]</f>
        <v>48.003070310101322</v>
      </c>
      <c r="N84" s="3"/>
    </row>
    <row r="85" spans="1:14">
      <c r="A85" s="1">
        <v>64</v>
      </c>
      <c r="B85" s="2">
        <v>5.0199999999999996</v>
      </c>
      <c r="C85" s="1">
        <v>13</v>
      </c>
      <c r="D85" s="1">
        <v>2</v>
      </c>
      <c r="E85" s="3">
        <v>32.880000000000003</v>
      </c>
      <c r="F85" s="1">
        <v>179</v>
      </c>
      <c r="G85" s="3">
        <v>682.07</v>
      </c>
      <c r="H85" s="3">
        <f>kag[[#This Row],[Operational Profit - Daily Revenue]]-$Q$13</f>
        <v>-1235.2559399999991</v>
      </c>
      <c r="I85" s="1">
        <f>_xlfn.NORM.DIST(kag[[#This Row],[Diff Average Rev]],$Q$13,$Q$15,FALSE)</f>
        <v>2.2164852368940125E-6</v>
      </c>
      <c r="J85" s="3">
        <f>kag[[#This Row],[Number_of_Customers_Per_Day (any given day)]]*kag[[#This Row],[Average_Order_Value]]</f>
        <v>321.27999999999997</v>
      </c>
      <c r="K85" s="3">
        <f>kag[[#This Row],[Operational Profit - Daily Revenue]]/kag[[#This Row],[Number_of_Employees]]</f>
        <v>341.03500000000003</v>
      </c>
      <c r="L85" s="3">
        <f>kag[[#This Row],[Operational Profit - Daily Revenue]]/kag[[#This Row],[Operating_Hours_Per_Day]]</f>
        <v>52.466923076923081</v>
      </c>
      <c r="M85" s="3">
        <f>kag[[#This Row],[Operational Profit - Daily Revenue]]/kag[[#This Row],[Marketing_Spend_Per_Day]]</f>
        <v>20.744221411192214</v>
      </c>
      <c r="N85" s="3"/>
    </row>
    <row r="86" spans="1:14">
      <c r="A86" s="1">
        <v>162</v>
      </c>
      <c r="B86" s="2">
        <v>2.59</v>
      </c>
      <c r="C86" s="1">
        <v>11</v>
      </c>
      <c r="D86" s="1">
        <v>13</v>
      </c>
      <c r="E86" s="3">
        <v>33.01</v>
      </c>
      <c r="F86" s="1">
        <v>632</v>
      </c>
      <c r="G86" s="3">
        <v>615.54999999999995</v>
      </c>
      <c r="H86" s="3">
        <f>kag[[#This Row],[Operational Profit - Daily Revenue]]-$Q$13</f>
        <v>-1301.7759399999993</v>
      </c>
      <c r="I86" s="1">
        <f>_xlfn.NORM.DIST(kag[[#This Row],[Diff Average Rev]],$Q$13,$Q$15,FALSE)</f>
        <v>1.7743446079049901E-6</v>
      </c>
      <c r="J86" s="3">
        <f>kag[[#This Row],[Number_of_Customers_Per_Day (any given day)]]*kag[[#This Row],[Average_Order_Value]]</f>
        <v>419.58</v>
      </c>
      <c r="K86" s="3">
        <f>kag[[#This Row],[Operational Profit - Daily Revenue]]/kag[[#This Row],[Number_of_Employees]]</f>
        <v>47.349999999999994</v>
      </c>
      <c r="L86" s="3">
        <f>kag[[#This Row],[Operational Profit - Daily Revenue]]/kag[[#This Row],[Operating_Hours_Per_Day]]</f>
        <v>55.959090909090904</v>
      </c>
      <c r="M86" s="3">
        <f>kag[[#This Row],[Operational Profit - Daily Revenue]]/kag[[#This Row],[Marketing_Spend_Per_Day]]</f>
        <v>18.647379581944865</v>
      </c>
      <c r="N86" s="3"/>
    </row>
    <row r="87" spans="1:14">
      <c r="A87" s="1">
        <v>162</v>
      </c>
      <c r="B87" s="2">
        <v>4.12</v>
      </c>
      <c r="C87" s="1">
        <v>14</v>
      </c>
      <c r="D87" s="1">
        <v>13</v>
      </c>
      <c r="E87" s="3">
        <v>33.06</v>
      </c>
      <c r="F87" s="1">
        <v>604</v>
      </c>
      <c r="G87" s="3">
        <v>840.16</v>
      </c>
      <c r="H87" s="3">
        <f>kag[[#This Row],[Operational Profit - Daily Revenue]]-$Q$13</f>
        <v>-1077.1659399999994</v>
      </c>
      <c r="I87" s="1">
        <f>_xlfn.NORM.DIST(kag[[#This Row],[Diff Average Rev]],$Q$13,$Q$15,FALSE)</f>
        <v>3.6915693853355993E-6</v>
      </c>
      <c r="J87" s="3">
        <f>kag[[#This Row],[Number_of_Customers_Per_Day (any given day)]]*kag[[#This Row],[Average_Order_Value]]</f>
        <v>667.44</v>
      </c>
      <c r="K87" s="3">
        <f>kag[[#This Row],[Operational Profit - Daily Revenue]]/kag[[#This Row],[Number_of_Employees]]</f>
        <v>64.6276923076923</v>
      </c>
      <c r="L87" s="3">
        <f>kag[[#This Row],[Operational Profit - Daily Revenue]]/kag[[#This Row],[Operating_Hours_Per_Day]]</f>
        <v>60.011428571428567</v>
      </c>
      <c r="M87" s="3">
        <f>kag[[#This Row],[Operational Profit - Daily Revenue]]/kag[[#This Row],[Marketing_Spend_Per_Day]]</f>
        <v>25.413188142770718</v>
      </c>
      <c r="N87" s="3"/>
    </row>
    <row r="88" spans="1:14">
      <c r="A88" s="1">
        <v>266</v>
      </c>
      <c r="B88" s="2">
        <v>9.76</v>
      </c>
      <c r="C88" s="1">
        <v>9</v>
      </c>
      <c r="D88" s="1">
        <v>2</v>
      </c>
      <c r="E88" s="3">
        <v>33.409999999999997</v>
      </c>
      <c r="F88" s="1">
        <v>123</v>
      </c>
      <c r="G88" s="3">
        <v>2198.6999999999998</v>
      </c>
      <c r="H88" s="3">
        <f>kag[[#This Row],[Operational Profit - Daily Revenue]]-$Q$13</f>
        <v>281.37406000000055</v>
      </c>
      <c r="I88" s="1">
        <f>_xlfn.NORM.DIST(kag[[#This Row],[Diff Average Rev]],$Q$13,$Q$15,FALSE)</f>
        <v>1.0030772926205129E-4</v>
      </c>
      <c r="J88" s="3">
        <f>kag[[#This Row],[Number_of_Customers_Per_Day (any given day)]]*kag[[#This Row],[Average_Order_Value]]</f>
        <v>2596.16</v>
      </c>
      <c r="K88" s="3">
        <f>kag[[#This Row],[Operational Profit - Daily Revenue]]/kag[[#This Row],[Number_of_Employees]]</f>
        <v>1099.3499999999999</v>
      </c>
      <c r="L88" s="3">
        <f>kag[[#This Row],[Operational Profit - Daily Revenue]]/kag[[#This Row],[Operating_Hours_Per_Day]]</f>
        <v>244.29999999999998</v>
      </c>
      <c r="M88" s="3">
        <f>kag[[#This Row],[Operational Profit - Daily Revenue]]/kag[[#This Row],[Marketing_Spend_Per_Day]]</f>
        <v>65.809637832984137</v>
      </c>
      <c r="N88" s="3"/>
    </row>
    <row r="89" spans="1:14">
      <c r="A89" s="1">
        <v>418</v>
      </c>
      <c r="B89" s="2">
        <v>3.41</v>
      </c>
      <c r="C89" s="1">
        <v>7</v>
      </c>
      <c r="D89" s="1">
        <v>3</v>
      </c>
      <c r="E89" s="3">
        <v>33.75</v>
      </c>
      <c r="F89" s="1">
        <v>206</v>
      </c>
      <c r="G89" s="3">
        <v>1457.26</v>
      </c>
      <c r="H89" s="3">
        <f>kag[[#This Row],[Operational Profit - Daily Revenue]]-$Q$13</f>
        <v>-460.06593999999927</v>
      </c>
      <c r="I89" s="1">
        <f>_xlfn.NORM.DIST(kag[[#This Row],[Diff Average Rev]],$Q$13,$Q$15,FALSE)</f>
        <v>2.1035514699120063E-5</v>
      </c>
      <c r="J89" s="3">
        <f>kag[[#This Row],[Number_of_Customers_Per_Day (any given day)]]*kag[[#This Row],[Average_Order_Value]]</f>
        <v>1425.38</v>
      </c>
      <c r="K89" s="3">
        <f>kag[[#This Row],[Operational Profit - Daily Revenue]]/kag[[#This Row],[Number_of_Employees]]</f>
        <v>485.75333333333333</v>
      </c>
      <c r="L89" s="3">
        <f>kag[[#This Row],[Operational Profit - Daily Revenue]]/kag[[#This Row],[Operating_Hours_Per_Day]]</f>
        <v>208.18</v>
      </c>
      <c r="M89" s="3">
        <f>kag[[#This Row],[Operational Profit - Daily Revenue]]/kag[[#This Row],[Marketing_Spend_Per_Day]]</f>
        <v>43.178074074074075</v>
      </c>
      <c r="N89" s="3"/>
    </row>
    <row r="90" spans="1:14">
      <c r="A90" s="1">
        <v>77</v>
      </c>
      <c r="B90" s="2">
        <v>4.54</v>
      </c>
      <c r="C90" s="1">
        <v>8</v>
      </c>
      <c r="D90" s="1">
        <v>11</v>
      </c>
      <c r="E90" s="3">
        <v>34.08</v>
      </c>
      <c r="F90" s="1">
        <v>934</v>
      </c>
      <c r="G90" s="3">
        <v>199.99</v>
      </c>
      <c r="H90" s="3">
        <f>kag[[#This Row],[Operational Profit - Daily Revenue]]-$Q$13</f>
        <v>-1717.3359399999993</v>
      </c>
      <c r="I90" s="1">
        <f>_xlfn.NORM.DIST(kag[[#This Row],[Diff Average Rev]],$Q$13,$Q$15,FALSE)</f>
        <v>3.9785481266772244E-7</v>
      </c>
      <c r="J90" s="3">
        <f>kag[[#This Row],[Number_of_Customers_Per_Day (any given day)]]*kag[[#This Row],[Average_Order_Value]]</f>
        <v>349.58</v>
      </c>
      <c r="K90" s="3">
        <f>kag[[#This Row],[Operational Profit - Daily Revenue]]/kag[[#This Row],[Number_of_Employees]]</f>
        <v>18.180909090909093</v>
      </c>
      <c r="L90" s="3">
        <f>kag[[#This Row],[Operational Profit - Daily Revenue]]/kag[[#This Row],[Operating_Hours_Per_Day]]</f>
        <v>24.998750000000001</v>
      </c>
      <c r="M90" s="3">
        <f>kag[[#This Row],[Operational Profit - Daily Revenue]]/kag[[#This Row],[Marketing_Spend_Per_Day]]</f>
        <v>5.8682511737089209</v>
      </c>
      <c r="N90" s="3"/>
    </row>
    <row r="91" spans="1:14">
      <c r="A91" s="1">
        <v>438</v>
      </c>
      <c r="B91" s="2">
        <v>4.3600000000000003</v>
      </c>
      <c r="C91" s="1">
        <v>12</v>
      </c>
      <c r="D91" s="1">
        <v>6</v>
      </c>
      <c r="E91" s="3">
        <v>34.090000000000003</v>
      </c>
      <c r="F91" s="1">
        <v>923</v>
      </c>
      <c r="G91" s="3">
        <v>1681.31</v>
      </c>
      <c r="H91" s="3">
        <f>kag[[#This Row],[Operational Profit - Daily Revenue]]-$Q$13</f>
        <v>-236.01593999999932</v>
      </c>
      <c r="I91" s="1">
        <f>_xlfn.NORM.DIST(kag[[#This Row],[Diff Average Rev]],$Q$13,$Q$15,FALSE)</f>
        <v>3.5840603251316368E-5</v>
      </c>
      <c r="J91" s="3">
        <f>kag[[#This Row],[Number_of_Customers_Per_Day (any given day)]]*kag[[#This Row],[Average_Order_Value]]</f>
        <v>1909.68</v>
      </c>
      <c r="K91" s="3">
        <f>kag[[#This Row],[Operational Profit - Daily Revenue]]/kag[[#This Row],[Number_of_Employees]]</f>
        <v>280.21833333333331</v>
      </c>
      <c r="L91" s="3">
        <f>kag[[#This Row],[Operational Profit - Daily Revenue]]/kag[[#This Row],[Operating_Hours_Per_Day]]</f>
        <v>140.10916666666665</v>
      </c>
      <c r="M91" s="3">
        <f>kag[[#This Row],[Operational Profit - Daily Revenue]]/kag[[#This Row],[Marketing_Spend_Per_Day]]</f>
        <v>49.319741859782923</v>
      </c>
      <c r="N91" s="3"/>
    </row>
    <row r="92" spans="1:14">
      <c r="A92" s="1">
        <v>404</v>
      </c>
      <c r="B92" s="2">
        <v>5.09</v>
      </c>
      <c r="C92" s="1">
        <v>9</v>
      </c>
      <c r="D92" s="1">
        <v>14</v>
      </c>
      <c r="E92" s="3">
        <v>34.39</v>
      </c>
      <c r="F92" s="1">
        <v>378</v>
      </c>
      <c r="G92" s="3">
        <v>1722.33</v>
      </c>
      <c r="H92" s="3">
        <f>kag[[#This Row],[Operational Profit - Daily Revenue]]-$Q$13</f>
        <v>-194.99593999999934</v>
      </c>
      <c r="I92" s="1">
        <f>_xlfn.NORM.DIST(kag[[#This Row],[Diff Average Rev]],$Q$13,$Q$15,FALSE)</f>
        <v>3.928856823403225E-5</v>
      </c>
      <c r="J92" s="3">
        <f>kag[[#This Row],[Number_of_Customers_Per_Day (any given day)]]*kag[[#This Row],[Average_Order_Value]]</f>
        <v>2056.36</v>
      </c>
      <c r="K92" s="3">
        <f>kag[[#This Row],[Operational Profit - Daily Revenue]]/kag[[#This Row],[Number_of_Employees]]</f>
        <v>123.02357142857143</v>
      </c>
      <c r="L92" s="3">
        <f>kag[[#This Row],[Operational Profit - Daily Revenue]]/kag[[#This Row],[Operating_Hours_Per_Day]]</f>
        <v>191.37</v>
      </c>
      <c r="M92" s="3">
        <f>kag[[#This Row],[Operational Profit - Daily Revenue]]/kag[[#This Row],[Marketing_Spend_Per_Day]]</f>
        <v>50.082291363768533</v>
      </c>
      <c r="N92" s="3"/>
    </row>
    <row r="93" spans="1:14">
      <c r="A93" s="1">
        <v>51</v>
      </c>
      <c r="B93" s="2">
        <v>6.4</v>
      </c>
      <c r="C93" s="1">
        <v>7</v>
      </c>
      <c r="D93" s="1">
        <v>12</v>
      </c>
      <c r="E93" s="3">
        <v>34.43</v>
      </c>
      <c r="F93" s="1">
        <v>281</v>
      </c>
      <c r="G93" s="3">
        <v>221.87</v>
      </c>
      <c r="H93" s="3">
        <f>kag[[#This Row],[Operational Profit - Daily Revenue]]-$Q$13</f>
        <v>-1695.4559399999994</v>
      </c>
      <c r="I93" s="1">
        <f>_xlfn.NORM.DIST(kag[[#This Row],[Diff Average Rev]],$Q$13,$Q$15,FALSE)</f>
        <v>4.3239025010028439E-7</v>
      </c>
      <c r="J93" s="3">
        <f>kag[[#This Row],[Number_of_Customers_Per_Day (any given day)]]*kag[[#This Row],[Average_Order_Value]]</f>
        <v>326.40000000000003</v>
      </c>
      <c r="K93" s="3">
        <f>kag[[#This Row],[Operational Profit - Daily Revenue]]/kag[[#This Row],[Number_of_Employees]]</f>
        <v>18.489166666666666</v>
      </c>
      <c r="L93" s="3">
        <f>kag[[#This Row],[Operational Profit - Daily Revenue]]/kag[[#This Row],[Operating_Hours_Per_Day]]</f>
        <v>31.695714285714285</v>
      </c>
      <c r="M93" s="3">
        <f>kag[[#This Row],[Operational Profit - Daily Revenue]]/kag[[#This Row],[Marketing_Spend_Per_Day]]</f>
        <v>6.4440894568690101</v>
      </c>
      <c r="N93" s="3"/>
    </row>
    <row r="94" spans="1:14">
      <c r="A94" s="1">
        <v>237</v>
      </c>
      <c r="B94" s="2">
        <v>5.89</v>
      </c>
      <c r="C94" s="1">
        <v>10</v>
      </c>
      <c r="D94" s="1">
        <v>4</v>
      </c>
      <c r="E94" s="3">
        <v>34.659999999999997</v>
      </c>
      <c r="F94" s="1">
        <v>725</v>
      </c>
      <c r="G94" s="3">
        <v>1150.42</v>
      </c>
      <c r="H94" s="3">
        <f>kag[[#This Row],[Operational Profit - Daily Revenue]]-$Q$13</f>
        <v>-766.90593999999919</v>
      </c>
      <c r="I94" s="1">
        <f>_xlfn.NORM.DIST(kag[[#This Row],[Diff Average Rev]],$Q$13,$Q$15,FALSE)</f>
        <v>9.3085008514047493E-6</v>
      </c>
      <c r="J94" s="3">
        <f>kag[[#This Row],[Number_of_Customers_Per_Day (any given day)]]*kag[[#This Row],[Average_Order_Value]]</f>
        <v>1395.9299999999998</v>
      </c>
      <c r="K94" s="3">
        <f>kag[[#This Row],[Operational Profit - Daily Revenue]]/kag[[#This Row],[Number_of_Employees]]</f>
        <v>287.60500000000002</v>
      </c>
      <c r="L94" s="3">
        <f>kag[[#This Row],[Operational Profit - Daily Revenue]]/kag[[#This Row],[Operating_Hours_Per_Day]]</f>
        <v>115.042</v>
      </c>
      <c r="M94" s="3">
        <f>kag[[#This Row],[Operational Profit - Daily Revenue]]/kag[[#This Row],[Marketing_Spend_Per_Day]]</f>
        <v>33.19157530294288</v>
      </c>
      <c r="N94" s="3"/>
    </row>
    <row r="95" spans="1:14">
      <c r="A95" s="1">
        <v>408</v>
      </c>
      <c r="B95" s="2">
        <v>3.99</v>
      </c>
      <c r="C95" s="1">
        <v>15</v>
      </c>
      <c r="D95" s="1">
        <v>4</v>
      </c>
      <c r="E95" s="3">
        <v>34.75</v>
      </c>
      <c r="F95" s="1">
        <v>645</v>
      </c>
      <c r="G95" s="3">
        <v>1144.06</v>
      </c>
      <c r="H95" s="3">
        <f>kag[[#This Row],[Operational Profit - Daily Revenue]]-$Q$13</f>
        <v>-773.26593999999932</v>
      </c>
      <c r="I95" s="1">
        <f>_xlfn.NORM.DIST(kag[[#This Row],[Diff Average Rev]],$Q$13,$Q$15,FALSE)</f>
        <v>9.1429553069561162E-6</v>
      </c>
      <c r="J95" s="3">
        <f>kag[[#This Row],[Number_of_Customers_Per_Day (any given day)]]*kag[[#This Row],[Average_Order_Value]]</f>
        <v>1627.92</v>
      </c>
      <c r="K95" s="3">
        <f>kag[[#This Row],[Operational Profit - Daily Revenue]]/kag[[#This Row],[Number_of_Employees]]</f>
        <v>286.01499999999999</v>
      </c>
      <c r="L95" s="3">
        <f>kag[[#This Row],[Operational Profit - Daily Revenue]]/kag[[#This Row],[Operating_Hours_Per_Day]]</f>
        <v>76.270666666666656</v>
      </c>
      <c r="M95" s="3">
        <f>kag[[#This Row],[Operational Profit - Daily Revenue]]/kag[[#This Row],[Marketing_Spend_Per_Day]]</f>
        <v>32.922589928057555</v>
      </c>
      <c r="N95" s="3"/>
    </row>
    <row r="96" spans="1:14">
      <c r="A96" s="1">
        <v>371</v>
      </c>
      <c r="B96" s="2">
        <v>4.01</v>
      </c>
      <c r="C96" s="1">
        <v>15</v>
      </c>
      <c r="D96" s="1">
        <v>4</v>
      </c>
      <c r="E96" s="3">
        <v>35.1</v>
      </c>
      <c r="F96" s="1">
        <v>176</v>
      </c>
      <c r="G96" s="3">
        <v>1567.28</v>
      </c>
      <c r="H96" s="3">
        <f>kag[[#This Row],[Operational Profit - Daily Revenue]]-$Q$13</f>
        <v>-350.04593999999929</v>
      </c>
      <c r="I96" s="1">
        <f>_xlfn.NORM.DIST(kag[[#This Row],[Diff Average Rev]],$Q$13,$Q$15,FALSE)</f>
        <v>2.7507641824481142E-5</v>
      </c>
      <c r="J96" s="3">
        <f>kag[[#This Row],[Number_of_Customers_Per_Day (any given day)]]*kag[[#This Row],[Average_Order_Value]]</f>
        <v>1487.7099999999998</v>
      </c>
      <c r="K96" s="3">
        <f>kag[[#This Row],[Operational Profit - Daily Revenue]]/kag[[#This Row],[Number_of_Employees]]</f>
        <v>391.82</v>
      </c>
      <c r="L96" s="3">
        <f>kag[[#This Row],[Operational Profit - Daily Revenue]]/kag[[#This Row],[Operating_Hours_Per_Day]]</f>
        <v>104.48533333333333</v>
      </c>
      <c r="M96" s="3">
        <f>kag[[#This Row],[Operational Profit - Daily Revenue]]/kag[[#This Row],[Marketing_Spend_Per_Day]]</f>
        <v>44.651851851851852</v>
      </c>
      <c r="N96" s="3"/>
    </row>
    <row r="97" spans="1:14">
      <c r="A97" s="1">
        <v>198</v>
      </c>
      <c r="B97" s="2">
        <v>6.27</v>
      </c>
      <c r="C97" s="1">
        <v>6</v>
      </c>
      <c r="D97" s="1">
        <v>12</v>
      </c>
      <c r="E97" s="3">
        <v>35.46</v>
      </c>
      <c r="F97" s="1">
        <v>538</v>
      </c>
      <c r="G97" s="3">
        <v>1251.54</v>
      </c>
      <c r="H97" s="3">
        <f>kag[[#This Row],[Operational Profit - Daily Revenue]]-$Q$13</f>
        <v>-665.7859399999993</v>
      </c>
      <c r="I97" s="1">
        <f>_xlfn.NORM.DIST(kag[[#This Row],[Diff Average Rev]],$Q$13,$Q$15,FALSE)</f>
        <v>1.231141922045215E-5</v>
      </c>
      <c r="J97" s="3">
        <f>kag[[#This Row],[Number_of_Customers_Per_Day (any given day)]]*kag[[#This Row],[Average_Order_Value]]</f>
        <v>1241.4599999999998</v>
      </c>
      <c r="K97" s="3">
        <f>kag[[#This Row],[Operational Profit - Daily Revenue]]/kag[[#This Row],[Number_of_Employees]]</f>
        <v>104.295</v>
      </c>
      <c r="L97" s="3">
        <f>kag[[#This Row],[Operational Profit - Daily Revenue]]/kag[[#This Row],[Operating_Hours_Per_Day]]</f>
        <v>208.59</v>
      </c>
      <c r="M97" s="3">
        <f>kag[[#This Row],[Operational Profit - Daily Revenue]]/kag[[#This Row],[Marketing_Spend_Per_Day]]</f>
        <v>35.294416243654823</v>
      </c>
      <c r="N97" s="3"/>
    </row>
    <row r="98" spans="1:14">
      <c r="A98" s="1">
        <v>76</v>
      </c>
      <c r="B98" s="2">
        <v>7.61</v>
      </c>
      <c r="C98" s="1">
        <v>7</v>
      </c>
      <c r="D98" s="1">
        <v>2</v>
      </c>
      <c r="E98" s="3">
        <v>35.49</v>
      </c>
      <c r="F98" s="1">
        <v>937</v>
      </c>
      <c r="G98" s="3">
        <v>818.2</v>
      </c>
      <c r="H98" s="3">
        <f>kag[[#This Row],[Operational Profit - Daily Revenue]]-$Q$13</f>
        <v>-1099.1259399999992</v>
      </c>
      <c r="I98" s="1">
        <f>_xlfn.NORM.DIST(kag[[#This Row],[Diff Average Rev]],$Q$13,$Q$15,FALSE)</f>
        <v>3.4444347938507327E-6</v>
      </c>
      <c r="J98" s="3">
        <f>kag[[#This Row],[Number_of_Customers_Per_Day (any given day)]]*kag[[#This Row],[Average_Order_Value]]</f>
        <v>578.36</v>
      </c>
      <c r="K98" s="3">
        <f>kag[[#This Row],[Operational Profit - Daily Revenue]]/kag[[#This Row],[Number_of_Employees]]</f>
        <v>409.1</v>
      </c>
      <c r="L98" s="3">
        <f>kag[[#This Row],[Operational Profit - Daily Revenue]]/kag[[#This Row],[Operating_Hours_Per_Day]]</f>
        <v>116.88571428571429</v>
      </c>
      <c r="M98" s="3">
        <f>kag[[#This Row],[Operational Profit - Daily Revenue]]/kag[[#This Row],[Marketing_Spend_Per_Day]]</f>
        <v>23.054381515919978</v>
      </c>
      <c r="N98" s="3"/>
    </row>
    <row r="99" spans="1:14">
      <c r="A99" s="1">
        <v>302</v>
      </c>
      <c r="B99" s="2">
        <v>4.7300000000000004</v>
      </c>
      <c r="C99" s="1">
        <v>12</v>
      </c>
      <c r="D99" s="1">
        <v>13</v>
      </c>
      <c r="E99" s="3">
        <v>35.520000000000003</v>
      </c>
      <c r="F99" s="1">
        <v>667</v>
      </c>
      <c r="G99" s="3">
        <v>1332.53</v>
      </c>
      <c r="H99" s="3">
        <f>kag[[#This Row],[Operational Profit - Daily Revenue]]-$Q$13</f>
        <v>-584.79593999999929</v>
      </c>
      <c r="I99" s="1">
        <f>_xlfn.NORM.DIST(kag[[#This Row],[Diff Average Rev]],$Q$13,$Q$15,FALSE)</f>
        <v>1.5282740665165986E-5</v>
      </c>
      <c r="J99" s="3">
        <f>kag[[#This Row],[Number_of_Customers_Per_Day (any given day)]]*kag[[#This Row],[Average_Order_Value]]</f>
        <v>1428.46</v>
      </c>
      <c r="K99" s="3">
        <f>kag[[#This Row],[Operational Profit - Daily Revenue]]/kag[[#This Row],[Number_of_Employees]]</f>
        <v>102.5023076923077</v>
      </c>
      <c r="L99" s="3">
        <f>kag[[#This Row],[Operational Profit - Daily Revenue]]/kag[[#This Row],[Operating_Hours_Per_Day]]</f>
        <v>111.04416666666667</v>
      </c>
      <c r="M99" s="3">
        <f>kag[[#This Row],[Operational Profit - Daily Revenue]]/kag[[#This Row],[Marketing_Spend_Per_Day]]</f>
        <v>37.514921171171167</v>
      </c>
      <c r="N99" s="3"/>
    </row>
    <row r="100" spans="1:14">
      <c r="A100" s="1">
        <v>326</v>
      </c>
      <c r="B100" s="2">
        <v>2.64</v>
      </c>
      <c r="C100" s="1">
        <v>16</v>
      </c>
      <c r="D100" s="1">
        <v>11</v>
      </c>
      <c r="E100" s="3">
        <v>35.619999999999997</v>
      </c>
      <c r="F100" s="1">
        <v>888</v>
      </c>
      <c r="G100" s="3">
        <v>952.25</v>
      </c>
      <c r="H100" s="3">
        <f>kag[[#This Row],[Operational Profit - Daily Revenue]]-$Q$13</f>
        <v>-965.07593999999926</v>
      </c>
      <c r="I100" s="1">
        <f>_xlfn.NORM.DIST(kag[[#This Row],[Diff Average Rev]],$Q$13,$Q$15,FALSE)</f>
        <v>5.2166174189638799E-6</v>
      </c>
      <c r="J100" s="3">
        <f>kag[[#This Row],[Number_of_Customers_Per_Day (any given day)]]*kag[[#This Row],[Average_Order_Value]]</f>
        <v>860.64</v>
      </c>
      <c r="K100" s="3">
        <f>kag[[#This Row],[Operational Profit - Daily Revenue]]/kag[[#This Row],[Number_of_Employees]]</f>
        <v>86.568181818181813</v>
      </c>
      <c r="L100" s="3">
        <f>kag[[#This Row],[Operational Profit - Daily Revenue]]/kag[[#This Row],[Operating_Hours_Per_Day]]</f>
        <v>59.515625</v>
      </c>
      <c r="M100" s="3">
        <f>kag[[#This Row],[Operational Profit - Daily Revenue]]/kag[[#This Row],[Marketing_Spend_Per_Day]]</f>
        <v>26.73357664233577</v>
      </c>
      <c r="N100" s="3"/>
    </row>
    <row r="101" spans="1:14">
      <c r="A101" s="1">
        <v>395</v>
      </c>
      <c r="B101" s="2">
        <v>6.11</v>
      </c>
      <c r="C101" s="1">
        <v>8</v>
      </c>
      <c r="D101" s="1">
        <v>7</v>
      </c>
      <c r="E101" s="3">
        <v>35.64</v>
      </c>
      <c r="F101" s="1">
        <v>695</v>
      </c>
      <c r="G101" s="3">
        <v>2207.9499999999998</v>
      </c>
      <c r="H101" s="3">
        <f>kag[[#This Row],[Operational Profit - Daily Revenue]]-$Q$13</f>
        <v>290.62406000000055</v>
      </c>
      <c r="I101" s="1">
        <f>_xlfn.NORM.DIST(kag[[#This Row],[Diff Average Rev]],$Q$13,$Q$15,FALSE)</f>
        <v>1.0190949478704726E-4</v>
      </c>
      <c r="J101" s="3">
        <f>kag[[#This Row],[Number_of_Customers_Per_Day (any given day)]]*kag[[#This Row],[Average_Order_Value]]</f>
        <v>2413.4500000000003</v>
      </c>
      <c r="K101" s="3">
        <f>kag[[#This Row],[Operational Profit - Daily Revenue]]/kag[[#This Row],[Number_of_Employees]]</f>
        <v>315.42142857142852</v>
      </c>
      <c r="L101" s="3">
        <f>kag[[#This Row],[Operational Profit - Daily Revenue]]/kag[[#This Row],[Operating_Hours_Per_Day]]</f>
        <v>275.99374999999998</v>
      </c>
      <c r="M101" s="3">
        <f>kag[[#This Row],[Operational Profit - Daily Revenue]]/kag[[#This Row],[Marketing_Spend_Per_Day]]</f>
        <v>61.951459034792364</v>
      </c>
      <c r="N101" s="3"/>
    </row>
    <row r="102" spans="1:14">
      <c r="A102" s="1">
        <v>436</v>
      </c>
      <c r="B102" s="2">
        <v>7.06</v>
      </c>
      <c r="C102" s="1">
        <v>8</v>
      </c>
      <c r="D102" s="1">
        <v>7</v>
      </c>
      <c r="E102" s="3">
        <v>35.65</v>
      </c>
      <c r="F102" s="1">
        <v>870</v>
      </c>
      <c r="G102" s="3">
        <v>2766.11</v>
      </c>
      <c r="H102" s="3">
        <f>kag[[#This Row],[Operational Profit - Daily Revenue]]-$Q$13</f>
        <v>848.78406000000086</v>
      </c>
      <c r="I102" s="1">
        <f>_xlfn.NORM.DIST(kag[[#This Row],[Diff Average Rev]],$Q$13,$Q$15,FALSE)</f>
        <v>2.2448038799470005E-4</v>
      </c>
      <c r="J102" s="3">
        <f>kag[[#This Row],[Number_of_Customers_Per_Day (any given day)]]*kag[[#This Row],[Average_Order_Value]]</f>
        <v>3078.16</v>
      </c>
      <c r="K102" s="3">
        <f>kag[[#This Row],[Operational Profit - Daily Revenue]]/kag[[#This Row],[Number_of_Employees]]</f>
        <v>395.15857142857146</v>
      </c>
      <c r="L102" s="3">
        <f>kag[[#This Row],[Operational Profit - Daily Revenue]]/kag[[#This Row],[Operating_Hours_Per_Day]]</f>
        <v>345.76375000000002</v>
      </c>
      <c r="M102" s="3">
        <f>kag[[#This Row],[Operational Profit - Daily Revenue]]/kag[[#This Row],[Marketing_Spend_Per_Day]]</f>
        <v>77.590743338008423</v>
      </c>
      <c r="N102" s="3"/>
    </row>
    <row r="103" spans="1:14">
      <c r="A103" s="1">
        <v>145</v>
      </c>
      <c r="B103" s="2">
        <v>2.64</v>
      </c>
      <c r="C103" s="1">
        <v>7</v>
      </c>
      <c r="D103" s="1">
        <v>5</v>
      </c>
      <c r="E103" s="3">
        <v>35.83</v>
      </c>
      <c r="F103" s="1">
        <v>594</v>
      </c>
      <c r="G103" s="3">
        <v>405.71</v>
      </c>
      <c r="H103" s="3">
        <f>kag[[#This Row],[Operational Profit - Daily Revenue]]-$Q$13</f>
        <v>-1511.6159399999992</v>
      </c>
      <c r="I103" s="1">
        <f>_xlfn.NORM.DIST(kag[[#This Row],[Diff Average Rev]],$Q$13,$Q$15,FALSE)</f>
        <v>8.531078242846695E-7</v>
      </c>
      <c r="J103" s="3">
        <f>kag[[#This Row],[Number_of_Customers_Per_Day (any given day)]]*kag[[#This Row],[Average_Order_Value]]</f>
        <v>382.8</v>
      </c>
      <c r="K103" s="3">
        <f>kag[[#This Row],[Operational Profit - Daily Revenue]]/kag[[#This Row],[Number_of_Employees]]</f>
        <v>81.141999999999996</v>
      </c>
      <c r="L103" s="3">
        <f>kag[[#This Row],[Operational Profit - Daily Revenue]]/kag[[#This Row],[Operating_Hours_Per_Day]]</f>
        <v>57.958571428571425</v>
      </c>
      <c r="M103" s="3">
        <f>kag[[#This Row],[Operational Profit - Daily Revenue]]/kag[[#This Row],[Marketing_Spend_Per_Day]]</f>
        <v>11.323192855149316</v>
      </c>
      <c r="N103" s="3"/>
    </row>
    <row r="104" spans="1:14">
      <c r="A104" s="1">
        <v>163</v>
      </c>
      <c r="B104" s="2">
        <v>5.53</v>
      </c>
      <c r="C104" s="1">
        <v>12</v>
      </c>
      <c r="D104" s="1">
        <v>8</v>
      </c>
      <c r="E104" s="3">
        <v>35.880000000000003</v>
      </c>
      <c r="F104" s="1">
        <v>239</v>
      </c>
      <c r="G104" s="3">
        <v>1053.47</v>
      </c>
      <c r="H104" s="3">
        <f>kag[[#This Row],[Operational Profit - Daily Revenue]]-$Q$13</f>
        <v>-863.85593999999924</v>
      </c>
      <c r="I104" s="1">
        <f>_xlfn.NORM.DIST(kag[[#This Row],[Diff Average Rev]],$Q$13,$Q$15,FALSE)</f>
        <v>7.0482455282325661E-6</v>
      </c>
      <c r="J104" s="3">
        <f>kag[[#This Row],[Number_of_Customers_Per_Day (any given day)]]*kag[[#This Row],[Average_Order_Value]]</f>
        <v>901.39</v>
      </c>
      <c r="K104" s="3">
        <f>kag[[#This Row],[Operational Profit - Daily Revenue]]/kag[[#This Row],[Number_of_Employees]]</f>
        <v>131.68375</v>
      </c>
      <c r="L104" s="3">
        <f>kag[[#This Row],[Operational Profit - Daily Revenue]]/kag[[#This Row],[Operating_Hours_Per_Day]]</f>
        <v>87.789166666666674</v>
      </c>
      <c r="M104" s="3">
        <f>kag[[#This Row],[Operational Profit - Daily Revenue]]/kag[[#This Row],[Marketing_Spend_Per_Day]]</f>
        <v>29.360925306577478</v>
      </c>
      <c r="N104" s="3"/>
    </row>
    <row r="105" spans="1:14">
      <c r="A105" s="1">
        <v>96</v>
      </c>
      <c r="B105" s="2">
        <v>4.74</v>
      </c>
      <c r="C105" s="1">
        <v>15</v>
      </c>
      <c r="D105" s="1">
        <v>13</v>
      </c>
      <c r="E105" s="3">
        <v>35.94</v>
      </c>
      <c r="F105" s="1">
        <v>452</v>
      </c>
      <c r="G105" s="3">
        <v>593.96</v>
      </c>
      <c r="H105" s="3">
        <f>kag[[#This Row],[Operational Profit - Daily Revenue]]-$Q$13</f>
        <v>-1323.3659399999992</v>
      </c>
      <c r="I105" s="1">
        <f>_xlfn.NORM.DIST(kag[[#This Row],[Diff Average Rev]],$Q$13,$Q$15,FALSE)</f>
        <v>1.6490836396912759E-6</v>
      </c>
      <c r="J105" s="3">
        <f>kag[[#This Row],[Number_of_Customers_Per_Day (any given day)]]*kag[[#This Row],[Average_Order_Value]]</f>
        <v>455.04</v>
      </c>
      <c r="K105" s="3">
        <f>kag[[#This Row],[Operational Profit - Daily Revenue]]/kag[[#This Row],[Number_of_Employees]]</f>
        <v>45.689230769230775</v>
      </c>
      <c r="L105" s="3">
        <f>kag[[#This Row],[Operational Profit - Daily Revenue]]/kag[[#This Row],[Operating_Hours_Per_Day]]</f>
        <v>39.597333333333339</v>
      </c>
      <c r="M105" s="3">
        <f>kag[[#This Row],[Operational Profit - Daily Revenue]]/kag[[#This Row],[Marketing_Spend_Per_Day]]</f>
        <v>16.526432943795218</v>
      </c>
      <c r="N105" s="3"/>
    </row>
    <row r="106" spans="1:14">
      <c r="A106" s="1">
        <v>406</v>
      </c>
      <c r="B106" s="2">
        <v>9.83</v>
      </c>
      <c r="C106" s="1">
        <v>10</v>
      </c>
      <c r="D106" s="1">
        <v>11</v>
      </c>
      <c r="E106" s="3">
        <v>36.18</v>
      </c>
      <c r="F106" s="1">
        <v>646</v>
      </c>
      <c r="G106" s="3">
        <v>3434.25</v>
      </c>
      <c r="H106" s="3">
        <f>kag[[#This Row],[Operational Profit - Daily Revenue]]-$Q$13</f>
        <v>1516.9240600000007</v>
      </c>
      <c r="I106" s="1">
        <f>_xlfn.NORM.DIST(kag[[#This Row],[Diff Average Rev]],$Q$13,$Q$15,FALSE)</f>
        <v>3.75775925273038E-4</v>
      </c>
      <c r="J106" s="3">
        <f>kag[[#This Row],[Number_of_Customers_Per_Day (any given day)]]*kag[[#This Row],[Average_Order_Value]]</f>
        <v>3990.98</v>
      </c>
      <c r="K106" s="3">
        <f>kag[[#This Row],[Operational Profit - Daily Revenue]]/kag[[#This Row],[Number_of_Employees]]</f>
        <v>312.20454545454544</v>
      </c>
      <c r="L106" s="3">
        <f>kag[[#This Row],[Operational Profit - Daily Revenue]]/kag[[#This Row],[Operating_Hours_Per_Day]]</f>
        <v>343.42500000000001</v>
      </c>
      <c r="M106" s="3">
        <f>kag[[#This Row],[Operational Profit - Daily Revenue]]/kag[[#This Row],[Marketing_Spend_Per_Day]]</f>
        <v>94.921227197346596</v>
      </c>
      <c r="N106" s="3"/>
    </row>
    <row r="107" spans="1:14">
      <c r="A107" s="1">
        <v>116</v>
      </c>
      <c r="B107" s="2">
        <v>8.3000000000000007</v>
      </c>
      <c r="C107" s="1">
        <v>9</v>
      </c>
      <c r="D107" s="1">
        <v>7</v>
      </c>
      <c r="E107" s="3">
        <v>36.25</v>
      </c>
      <c r="F107" s="1">
        <v>412</v>
      </c>
      <c r="G107" s="3">
        <v>659.28</v>
      </c>
      <c r="H107" s="3">
        <f>kag[[#This Row],[Operational Profit - Daily Revenue]]-$Q$13</f>
        <v>-1258.0459399999993</v>
      </c>
      <c r="I107" s="1">
        <f>_xlfn.NORM.DIST(kag[[#This Row],[Diff Average Rev]],$Q$13,$Q$15,FALSE)</f>
        <v>2.0548840447252183E-6</v>
      </c>
      <c r="J107" s="3">
        <f>kag[[#This Row],[Number_of_Customers_Per_Day (any given day)]]*kag[[#This Row],[Average_Order_Value]]</f>
        <v>962.80000000000007</v>
      </c>
      <c r="K107" s="3">
        <f>kag[[#This Row],[Operational Profit - Daily Revenue]]/kag[[#This Row],[Number_of_Employees]]</f>
        <v>94.182857142857145</v>
      </c>
      <c r="L107" s="3">
        <f>kag[[#This Row],[Operational Profit - Daily Revenue]]/kag[[#This Row],[Operating_Hours_Per_Day]]</f>
        <v>73.25333333333333</v>
      </c>
      <c r="M107" s="3">
        <f>kag[[#This Row],[Operational Profit - Daily Revenue]]/kag[[#This Row],[Marketing_Spend_Per_Day]]</f>
        <v>18.187034482758619</v>
      </c>
      <c r="N107" s="3"/>
    </row>
    <row r="108" spans="1:14">
      <c r="A108" s="1">
        <v>480</v>
      </c>
      <c r="B108" s="2">
        <v>7.88</v>
      </c>
      <c r="C108" s="1">
        <v>10</v>
      </c>
      <c r="D108" s="1">
        <v>4</v>
      </c>
      <c r="E108" s="3">
        <v>36.71</v>
      </c>
      <c r="F108" s="1">
        <v>533</v>
      </c>
      <c r="G108" s="3">
        <v>3266.2</v>
      </c>
      <c r="H108" s="3">
        <f>kag[[#This Row],[Operational Profit - Daily Revenue]]-$Q$13</f>
        <v>1348.8740600000006</v>
      </c>
      <c r="I108" s="1">
        <f>_xlfn.NORM.DIST(kag[[#This Row],[Diff Average Rev]],$Q$13,$Q$15,FALSE)</f>
        <v>3.4499328442102052E-4</v>
      </c>
      <c r="J108" s="3">
        <f>kag[[#This Row],[Number_of_Customers_Per_Day (any given day)]]*kag[[#This Row],[Average_Order_Value]]</f>
        <v>3782.4</v>
      </c>
      <c r="K108" s="3">
        <f>kag[[#This Row],[Operational Profit - Daily Revenue]]/kag[[#This Row],[Number_of_Employees]]</f>
        <v>816.55</v>
      </c>
      <c r="L108" s="3">
        <f>kag[[#This Row],[Operational Profit - Daily Revenue]]/kag[[#This Row],[Operating_Hours_Per_Day]]</f>
        <v>326.62</v>
      </c>
      <c r="M108" s="3">
        <f>kag[[#This Row],[Operational Profit - Daily Revenue]]/kag[[#This Row],[Marketing_Spend_Per_Day]]</f>
        <v>88.973031871424666</v>
      </c>
      <c r="N108" s="3"/>
    </row>
    <row r="109" spans="1:14">
      <c r="A109" s="1">
        <v>50</v>
      </c>
      <c r="B109" s="2">
        <v>5.95</v>
      </c>
      <c r="C109" s="1">
        <v>17</v>
      </c>
      <c r="D109" s="1">
        <v>9</v>
      </c>
      <c r="E109" s="3">
        <v>36.83</v>
      </c>
      <c r="F109" s="1">
        <v>675</v>
      </c>
      <c r="G109" s="3">
        <v>110.52</v>
      </c>
      <c r="H109" s="3">
        <f>kag[[#This Row],[Operational Profit - Daily Revenue]]-$Q$13</f>
        <v>-1806.8059399999993</v>
      </c>
      <c r="I109" s="1">
        <f>_xlfn.NORM.DIST(kag[[#This Row],[Diff Average Rev]],$Q$13,$Q$15,FALSE)</f>
        <v>2.8159594586939233E-7</v>
      </c>
      <c r="J109" s="3">
        <f>kag[[#This Row],[Number_of_Customers_Per_Day (any given day)]]*kag[[#This Row],[Average_Order_Value]]</f>
        <v>297.5</v>
      </c>
      <c r="K109" s="3">
        <f>kag[[#This Row],[Operational Profit - Daily Revenue]]/kag[[#This Row],[Number_of_Employees]]</f>
        <v>12.28</v>
      </c>
      <c r="L109" s="3">
        <f>kag[[#This Row],[Operational Profit - Daily Revenue]]/kag[[#This Row],[Operating_Hours_Per_Day]]</f>
        <v>6.5011764705882351</v>
      </c>
      <c r="M109" s="3">
        <f>kag[[#This Row],[Operational Profit - Daily Revenue]]/kag[[#This Row],[Marketing_Spend_Per_Day]]</f>
        <v>3.0008145533532447</v>
      </c>
      <c r="N109" s="3"/>
    </row>
    <row r="110" spans="1:14">
      <c r="A110" s="1">
        <v>323</v>
      </c>
      <c r="B110" s="2">
        <v>6.6</v>
      </c>
      <c r="C110" s="1">
        <v>11</v>
      </c>
      <c r="D110" s="1">
        <v>5</v>
      </c>
      <c r="E110" s="3">
        <v>37.03</v>
      </c>
      <c r="F110" s="1">
        <v>753</v>
      </c>
      <c r="G110" s="3">
        <v>1923.68</v>
      </c>
      <c r="H110" s="3">
        <f>kag[[#This Row],[Operational Profit - Daily Revenue]]-$Q$13</f>
        <v>6.3540600000007998</v>
      </c>
      <c r="I110" s="1">
        <f>_xlfn.NORM.DIST(kag[[#This Row],[Diff Average Rev]],$Q$13,$Q$15,FALSE)</f>
        <v>6.0110220303945576E-5</v>
      </c>
      <c r="J110" s="3">
        <f>kag[[#This Row],[Number_of_Customers_Per_Day (any given day)]]*kag[[#This Row],[Average_Order_Value]]</f>
        <v>2131.7999999999997</v>
      </c>
      <c r="K110" s="3">
        <f>kag[[#This Row],[Operational Profit - Daily Revenue]]/kag[[#This Row],[Number_of_Employees]]</f>
        <v>384.73599999999999</v>
      </c>
      <c r="L110" s="3">
        <f>kag[[#This Row],[Operational Profit - Daily Revenue]]/kag[[#This Row],[Operating_Hours_Per_Day]]</f>
        <v>174.88</v>
      </c>
      <c r="M110" s="3">
        <f>kag[[#This Row],[Operational Profit - Daily Revenue]]/kag[[#This Row],[Marketing_Spend_Per_Day]]</f>
        <v>51.949230353767213</v>
      </c>
      <c r="N110" s="3"/>
    </row>
    <row r="111" spans="1:14">
      <c r="A111" s="1">
        <v>380</v>
      </c>
      <c r="B111" s="2">
        <v>7.27</v>
      </c>
      <c r="C111" s="1">
        <v>14</v>
      </c>
      <c r="D111" s="1">
        <v>5</v>
      </c>
      <c r="E111" s="3">
        <v>37.130000000000003</v>
      </c>
      <c r="F111" s="1">
        <v>871</v>
      </c>
      <c r="G111" s="3">
        <v>2584.56</v>
      </c>
      <c r="H111" s="3">
        <f>kag[[#This Row],[Operational Profit - Daily Revenue]]-$Q$13</f>
        <v>667.23406000000068</v>
      </c>
      <c r="I111" s="1">
        <f>_xlfn.NORM.DIST(kag[[#This Row],[Diff Average Rev]],$Q$13,$Q$15,FALSE)</f>
        <v>1.7997486472569145E-4</v>
      </c>
      <c r="J111" s="3">
        <f>kag[[#This Row],[Number_of_Customers_Per_Day (any given day)]]*kag[[#This Row],[Average_Order_Value]]</f>
        <v>2762.6</v>
      </c>
      <c r="K111" s="3">
        <f>kag[[#This Row],[Operational Profit - Daily Revenue]]/kag[[#This Row],[Number_of_Employees]]</f>
        <v>516.91200000000003</v>
      </c>
      <c r="L111" s="3">
        <f>kag[[#This Row],[Operational Profit - Daily Revenue]]/kag[[#This Row],[Operating_Hours_Per_Day]]</f>
        <v>184.61142857142858</v>
      </c>
      <c r="M111" s="3">
        <f>kag[[#This Row],[Operational Profit - Daily Revenue]]/kag[[#This Row],[Marketing_Spend_Per_Day]]</f>
        <v>69.608402908699162</v>
      </c>
      <c r="N111" s="3"/>
    </row>
    <row r="112" spans="1:14">
      <c r="A112" s="1">
        <v>223</v>
      </c>
      <c r="B112" s="2">
        <v>3.52</v>
      </c>
      <c r="C112" s="1">
        <v>7</v>
      </c>
      <c r="D112" s="1">
        <v>7</v>
      </c>
      <c r="E112" s="3">
        <v>37.4</v>
      </c>
      <c r="F112" s="1">
        <v>732</v>
      </c>
      <c r="G112" s="3">
        <v>482.73</v>
      </c>
      <c r="H112" s="3">
        <f>kag[[#This Row],[Operational Profit - Daily Revenue]]-$Q$13</f>
        <v>-1434.5959399999992</v>
      </c>
      <c r="I112" s="1">
        <f>_xlfn.NORM.DIST(kag[[#This Row],[Diff Average Rev]],$Q$13,$Q$15,FALSE)</f>
        <v>1.1221936235252257E-6</v>
      </c>
      <c r="J112" s="3">
        <f>kag[[#This Row],[Number_of_Customers_Per_Day (any given day)]]*kag[[#This Row],[Average_Order_Value]]</f>
        <v>784.96</v>
      </c>
      <c r="K112" s="3">
        <f>kag[[#This Row],[Operational Profit - Daily Revenue]]/kag[[#This Row],[Number_of_Employees]]</f>
        <v>68.96142857142857</v>
      </c>
      <c r="L112" s="3">
        <f>kag[[#This Row],[Operational Profit - Daily Revenue]]/kag[[#This Row],[Operating_Hours_Per_Day]]</f>
        <v>68.96142857142857</v>
      </c>
      <c r="M112" s="3">
        <f>kag[[#This Row],[Operational Profit - Daily Revenue]]/kag[[#This Row],[Marketing_Spend_Per_Day]]</f>
        <v>12.907219251336899</v>
      </c>
      <c r="N112" s="3"/>
    </row>
    <row r="113" spans="1:14">
      <c r="A113" s="1">
        <v>292</v>
      </c>
      <c r="B113" s="2">
        <v>9.76</v>
      </c>
      <c r="C113" s="1">
        <v>17</v>
      </c>
      <c r="D113" s="1">
        <v>2</v>
      </c>
      <c r="E113" s="3">
        <v>37.6</v>
      </c>
      <c r="F113" s="1">
        <v>509</v>
      </c>
      <c r="G113" s="3">
        <v>2506.5500000000002</v>
      </c>
      <c r="H113" s="3">
        <f>kag[[#This Row],[Operational Profit - Daily Revenue]]-$Q$13</f>
        <v>589.22406000000092</v>
      </c>
      <c r="I113" s="1">
        <f>_xlfn.NORM.DIST(kag[[#This Row],[Diff Average Rev]],$Q$13,$Q$15,FALSE)</f>
        <v>1.6194217202014624E-4</v>
      </c>
      <c r="J113" s="3">
        <f>kag[[#This Row],[Number_of_Customers_Per_Day (any given day)]]*kag[[#This Row],[Average_Order_Value]]</f>
        <v>2849.92</v>
      </c>
      <c r="K113" s="3">
        <f>kag[[#This Row],[Operational Profit - Daily Revenue]]/kag[[#This Row],[Number_of_Employees]]</f>
        <v>1253.2750000000001</v>
      </c>
      <c r="L113" s="3">
        <f>kag[[#This Row],[Operational Profit - Daily Revenue]]/kag[[#This Row],[Operating_Hours_Per_Day]]</f>
        <v>147.44411764705885</v>
      </c>
      <c r="M113" s="3">
        <f>kag[[#This Row],[Operational Profit - Daily Revenue]]/kag[[#This Row],[Marketing_Spend_Per_Day]]</f>
        <v>66.663563829787236</v>
      </c>
      <c r="N113" s="3"/>
    </row>
    <row r="114" spans="1:14">
      <c r="A114" s="1">
        <v>225</v>
      </c>
      <c r="B114" s="2">
        <v>8.35</v>
      </c>
      <c r="C114" s="1">
        <v>17</v>
      </c>
      <c r="D114" s="1">
        <v>13</v>
      </c>
      <c r="E114" s="3">
        <v>37.630000000000003</v>
      </c>
      <c r="F114" s="1">
        <v>534</v>
      </c>
      <c r="G114" s="3">
        <v>1654.9</v>
      </c>
      <c r="H114" s="3">
        <f>kag[[#This Row],[Operational Profit - Daily Revenue]]-$Q$13</f>
        <v>-262.42593999999917</v>
      </c>
      <c r="I114" s="1">
        <f>_xlfn.NORM.DIST(kag[[#This Row],[Diff Average Rev]],$Q$13,$Q$15,FALSE)</f>
        <v>3.3750971599835973E-5</v>
      </c>
      <c r="J114" s="3">
        <f>kag[[#This Row],[Number_of_Customers_Per_Day (any given day)]]*kag[[#This Row],[Average_Order_Value]]</f>
        <v>1878.75</v>
      </c>
      <c r="K114" s="3">
        <f>kag[[#This Row],[Operational Profit - Daily Revenue]]/kag[[#This Row],[Number_of_Employees]]</f>
        <v>127.30000000000001</v>
      </c>
      <c r="L114" s="3">
        <f>kag[[#This Row],[Operational Profit - Daily Revenue]]/kag[[#This Row],[Operating_Hours_Per_Day]]</f>
        <v>97.347058823529423</v>
      </c>
      <c r="M114" s="3">
        <f>kag[[#This Row],[Operational Profit - Daily Revenue]]/kag[[#This Row],[Marketing_Spend_Per_Day]]</f>
        <v>43.97820887589689</v>
      </c>
      <c r="N114" s="3"/>
    </row>
    <row r="115" spans="1:14">
      <c r="A115" s="1">
        <v>251</v>
      </c>
      <c r="B115" s="2">
        <v>4.0999999999999996</v>
      </c>
      <c r="C115" s="1">
        <v>10</v>
      </c>
      <c r="D115" s="1">
        <v>10</v>
      </c>
      <c r="E115" s="3">
        <v>37.75</v>
      </c>
      <c r="F115" s="1">
        <v>882</v>
      </c>
      <c r="G115" s="3">
        <v>889.21</v>
      </c>
      <c r="H115" s="3">
        <f>kag[[#This Row],[Operational Profit - Daily Revenue]]-$Q$13</f>
        <v>-1028.1159399999992</v>
      </c>
      <c r="I115" s="1">
        <f>_xlfn.NORM.DIST(kag[[#This Row],[Diff Average Rev]],$Q$13,$Q$15,FALSE)</f>
        <v>4.3016300361213177E-6</v>
      </c>
      <c r="J115" s="3">
        <f>kag[[#This Row],[Number_of_Customers_Per_Day (any given day)]]*kag[[#This Row],[Average_Order_Value]]</f>
        <v>1029.0999999999999</v>
      </c>
      <c r="K115" s="3">
        <f>kag[[#This Row],[Operational Profit - Daily Revenue]]/kag[[#This Row],[Number_of_Employees]]</f>
        <v>88.921000000000006</v>
      </c>
      <c r="L115" s="3">
        <f>kag[[#This Row],[Operational Profit - Daily Revenue]]/kag[[#This Row],[Operating_Hours_Per_Day]]</f>
        <v>88.921000000000006</v>
      </c>
      <c r="M115" s="3">
        <f>kag[[#This Row],[Operational Profit - Daily Revenue]]/kag[[#This Row],[Marketing_Spend_Per_Day]]</f>
        <v>23.555231788079471</v>
      </c>
      <c r="N115" s="3"/>
    </row>
    <row r="116" spans="1:14">
      <c r="A116" s="1">
        <v>156</v>
      </c>
      <c r="B116" s="2">
        <v>4.6100000000000003</v>
      </c>
      <c r="C116" s="1">
        <v>8</v>
      </c>
      <c r="D116" s="1">
        <v>9</v>
      </c>
      <c r="E116" s="3">
        <v>37.979999999999997</v>
      </c>
      <c r="F116" s="1">
        <v>813</v>
      </c>
      <c r="G116" s="3">
        <v>974.58</v>
      </c>
      <c r="H116" s="3">
        <f>kag[[#This Row],[Operational Profit - Daily Revenue]]-$Q$13</f>
        <v>-942.74593999999922</v>
      </c>
      <c r="I116" s="1">
        <f>_xlfn.NORM.DIST(kag[[#This Row],[Diff Average Rev]],$Q$13,$Q$15,FALSE)</f>
        <v>5.5798481366537939E-6</v>
      </c>
      <c r="J116" s="3">
        <f>kag[[#This Row],[Number_of_Customers_Per_Day (any given day)]]*kag[[#This Row],[Average_Order_Value]]</f>
        <v>719.16000000000008</v>
      </c>
      <c r="K116" s="3">
        <f>kag[[#This Row],[Operational Profit - Daily Revenue]]/kag[[#This Row],[Number_of_Employees]]</f>
        <v>108.28666666666668</v>
      </c>
      <c r="L116" s="3">
        <f>kag[[#This Row],[Operational Profit - Daily Revenue]]/kag[[#This Row],[Operating_Hours_Per_Day]]</f>
        <v>121.82250000000001</v>
      </c>
      <c r="M116" s="3">
        <f>kag[[#This Row],[Operational Profit - Daily Revenue]]/kag[[#This Row],[Marketing_Spend_Per_Day]]</f>
        <v>25.660347551342817</v>
      </c>
      <c r="N116" s="3"/>
    </row>
    <row r="117" spans="1:14">
      <c r="A117" s="1">
        <v>236</v>
      </c>
      <c r="B117" s="2">
        <v>4.18</v>
      </c>
      <c r="C117" s="1">
        <v>6</v>
      </c>
      <c r="D117" s="1">
        <v>2</v>
      </c>
      <c r="E117" s="3">
        <v>38.54</v>
      </c>
      <c r="F117" s="1">
        <v>380</v>
      </c>
      <c r="G117" s="3">
        <v>954.1</v>
      </c>
      <c r="H117" s="3">
        <f>kag[[#This Row],[Operational Profit - Daily Revenue]]-$Q$13</f>
        <v>-963.22593999999924</v>
      </c>
      <c r="I117" s="1">
        <f>_xlfn.NORM.DIST(kag[[#This Row],[Diff Average Rev]],$Q$13,$Q$15,FALSE)</f>
        <v>5.2458945730756542E-6</v>
      </c>
      <c r="J117" s="3">
        <f>kag[[#This Row],[Number_of_Customers_Per_Day (any given day)]]*kag[[#This Row],[Average_Order_Value]]</f>
        <v>986.4799999999999</v>
      </c>
      <c r="K117" s="3">
        <f>kag[[#This Row],[Operational Profit - Daily Revenue]]/kag[[#This Row],[Number_of_Employees]]</f>
        <v>477.05</v>
      </c>
      <c r="L117" s="3">
        <f>kag[[#This Row],[Operational Profit - Daily Revenue]]/kag[[#This Row],[Operating_Hours_Per_Day]]</f>
        <v>159.01666666666668</v>
      </c>
      <c r="M117" s="3">
        <f>kag[[#This Row],[Operational Profit - Daily Revenue]]/kag[[#This Row],[Marketing_Spend_Per_Day]]</f>
        <v>24.756097560975611</v>
      </c>
      <c r="N117" s="3"/>
    </row>
    <row r="118" spans="1:14">
      <c r="A118" s="1">
        <v>86</v>
      </c>
      <c r="B118" s="2">
        <v>3.41</v>
      </c>
      <c r="C118" s="1">
        <v>10</v>
      </c>
      <c r="D118" s="1">
        <v>5</v>
      </c>
      <c r="E118" s="3">
        <v>39.28</v>
      </c>
      <c r="F118" s="1">
        <v>609</v>
      </c>
      <c r="G118" s="3">
        <v>480.43</v>
      </c>
      <c r="H118" s="3">
        <f>kag[[#This Row],[Operational Profit - Daily Revenue]]-$Q$13</f>
        <v>-1436.8959399999992</v>
      </c>
      <c r="I118" s="1">
        <f>_xlfn.NORM.DIST(kag[[#This Row],[Diff Average Rev]],$Q$13,$Q$15,FALSE)</f>
        <v>1.1131442469977535E-6</v>
      </c>
      <c r="J118" s="3">
        <f>kag[[#This Row],[Number_of_Customers_Per_Day (any given day)]]*kag[[#This Row],[Average_Order_Value]]</f>
        <v>293.26</v>
      </c>
      <c r="K118" s="3">
        <f>kag[[#This Row],[Operational Profit - Daily Revenue]]/kag[[#This Row],[Number_of_Employees]]</f>
        <v>96.085999999999999</v>
      </c>
      <c r="L118" s="3">
        <f>kag[[#This Row],[Operational Profit - Daily Revenue]]/kag[[#This Row],[Operating_Hours_Per_Day]]</f>
        <v>48.042999999999999</v>
      </c>
      <c r="M118" s="3">
        <f>kag[[#This Row],[Operational Profit - Daily Revenue]]/kag[[#This Row],[Marketing_Spend_Per_Day]]</f>
        <v>12.230906313645621</v>
      </c>
      <c r="N118" s="3"/>
    </row>
    <row r="119" spans="1:14">
      <c r="A119" s="1">
        <v>150</v>
      </c>
      <c r="B119" s="2">
        <v>7.66</v>
      </c>
      <c r="C119" s="1">
        <v>8</v>
      </c>
      <c r="D119" s="1">
        <v>8</v>
      </c>
      <c r="E119" s="3">
        <v>39.729999999999997</v>
      </c>
      <c r="F119" s="1">
        <v>738</v>
      </c>
      <c r="G119" s="3">
        <v>1144.17</v>
      </c>
      <c r="H119" s="3">
        <f>kag[[#This Row],[Operational Profit - Daily Revenue]]-$Q$13</f>
        <v>-773.15593999999919</v>
      </c>
      <c r="I119" s="1">
        <f>_xlfn.NORM.DIST(kag[[#This Row],[Diff Average Rev]],$Q$13,$Q$15,FALSE)</f>
        <v>9.1457966446750199E-6</v>
      </c>
      <c r="J119" s="3">
        <f>kag[[#This Row],[Number_of_Customers_Per_Day (any given day)]]*kag[[#This Row],[Average_Order_Value]]</f>
        <v>1149</v>
      </c>
      <c r="K119" s="3">
        <f>kag[[#This Row],[Operational Profit - Daily Revenue]]/kag[[#This Row],[Number_of_Employees]]</f>
        <v>143.02125000000001</v>
      </c>
      <c r="L119" s="3">
        <f>kag[[#This Row],[Operational Profit - Daily Revenue]]/kag[[#This Row],[Operating_Hours_Per_Day]]</f>
        <v>143.02125000000001</v>
      </c>
      <c r="M119" s="3">
        <f>kag[[#This Row],[Operational Profit - Daily Revenue]]/kag[[#This Row],[Marketing_Spend_Per_Day]]</f>
        <v>28.798640825572619</v>
      </c>
      <c r="N119" s="3"/>
    </row>
    <row r="120" spans="1:14">
      <c r="A120" s="1">
        <v>473</v>
      </c>
      <c r="B120" s="2">
        <v>4.5599999999999996</v>
      </c>
      <c r="C120" s="1">
        <v>11</v>
      </c>
      <c r="D120" s="1">
        <v>10</v>
      </c>
      <c r="E120" s="3">
        <v>40</v>
      </c>
      <c r="F120" s="1">
        <v>731</v>
      </c>
      <c r="G120" s="3">
        <v>1930.53</v>
      </c>
      <c r="H120" s="3">
        <f>kag[[#This Row],[Operational Profit - Daily Revenue]]-$Q$13</f>
        <v>13.204060000000709</v>
      </c>
      <c r="I120" s="1">
        <f>_xlfn.NORM.DIST(kag[[#This Row],[Diff Average Rev]],$Q$13,$Q$15,FALSE)</f>
        <v>6.094051751157426E-5</v>
      </c>
      <c r="J120" s="3">
        <f>kag[[#This Row],[Number_of_Customers_Per_Day (any given day)]]*kag[[#This Row],[Average_Order_Value]]</f>
        <v>2156.8799999999997</v>
      </c>
      <c r="K120" s="3">
        <f>kag[[#This Row],[Operational Profit - Daily Revenue]]/kag[[#This Row],[Number_of_Employees]]</f>
        <v>193.053</v>
      </c>
      <c r="L120" s="3">
        <f>kag[[#This Row],[Operational Profit - Daily Revenue]]/kag[[#This Row],[Operating_Hours_Per_Day]]</f>
        <v>175.50272727272727</v>
      </c>
      <c r="M120" s="3">
        <f>kag[[#This Row],[Operational Profit - Daily Revenue]]/kag[[#This Row],[Marketing_Spend_Per_Day]]</f>
        <v>48.263249999999999</v>
      </c>
      <c r="N120" s="3"/>
    </row>
    <row r="121" spans="1:14">
      <c r="A121" s="1">
        <v>217</v>
      </c>
      <c r="B121" s="2">
        <v>7.5</v>
      </c>
      <c r="C121" s="1">
        <v>16</v>
      </c>
      <c r="D121" s="1">
        <v>5</v>
      </c>
      <c r="E121" s="3">
        <v>40.19</v>
      </c>
      <c r="F121" s="1">
        <v>819</v>
      </c>
      <c r="G121" s="3">
        <v>1620.83</v>
      </c>
      <c r="H121" s="3">
        <f>kag[[#This Row],[Operational Profit - Daily Revenue]]-$Q$13</f>
        <v>-296.49593999999934</v>
      </c>
      <c r="I121" s="1">
        <f>_xlfn.NORM.DIST(kag[[#This Row],[Diff Average Rev]],$Q$13,$Q$15,FALSE)</f>
        <v>3.1200430264899236E-5</v>
      </c>
      <c r="J121" s="3">
        <f>kag[[#This Row],[Number_of_Customers_Per_Day (any given day)]]*kag[[#This Row],[Average_Order_Value]]</f>
        <v>1627.5</v>
      </c>
      <c r="K121" s="3">
        <f>kag[[#This Row],[Operational Profit - Daily Revenue]]/kag[[#This Row],[Number_of_Employees]]</f>
        <v>324.166</v>
      </c>
      <c r="L121" s="3">
        <f>kag[[#This Row],[Operational Profit - Daily Revenue]]/kag[[#This Row],[Operating_Hours_Per_Day]]</f>
        <v>101.301875</v>
      </c>
      <c r="M121" s="3">
        <f>kag[[#This Row],[Operational Profit - Daily Revenue]]/kag[[#This Row],[Marketing_Spend_Per_Day]]</f>
        <v>40.329186364767352</v>
      </c>
      <c r="N121" s="3"/>
    </row>
    <row r="122" spans="1:14">
      <c r="A122" s="1">
        <v>165</v>
      </c>
      <c r="B122" s="2">
        <v>6.9</v>
      </c>
      <c r="C122" s="1">
        <v>17</v>
      </c>
      <c r="D122" s="1">
        <v>9</v>
      </c>
      <c r="E122" s="3">
        <v>40.82</v>
      </c>
      <c r="F122" s="1">
        <v>708</v>
      </c>
      <c r="G122" s="3">
        <v>1071.92</v>
      </c>
      <c r="H122" s="3">
        <f>kag[[#This Row],[Operational Profit - Daily Revenue]]-$Q$13</f>
        <v>-845.40593999999919</v>
      </c>
      <c r="I122" s="1">
        <f>_xlfn.NORM.DIST(kag[[#This Row],[Diff Average Rev]],$Q$13,$Q$15,FALSE)</f>
        <v>7.437033243365613E-6</v>
      </c>
      <c r="J122" s="3">
        <f>kag[[#This Row],[Number_of_Customers_Per_Day (any given day)]]*kag[[#This Row],[Average_Order_Value]]</f>
        <v>1138.5</v>
      </c>
      <c r="K122" s="3">
        <f>kag[[#This Row],[Operational Profit - Daily Revenue]]/kag[[#This Row],[Number_of_Employees]]</f>
        <v>119.10222222222222</v>
      </c>
      <c r="L122" s="3">
        <f>kag[[#This Row],[Operational Profit - Daily Revenue]]/kag[[#This Row],[Operating_Hours_Per_Day]]</f>
        <v>63.054117647058831</v>
      </c>
      <c r="M122" s="3">
        <f>kag[[#This Row],[Operational Profit - Daily Revenue]]/kag[[#This Row],[Marketing_Spend_Per_Day]]</f>
        <v>26.259676629103382</v>
      </c>
      <c r="N122" s="3"/>
    </row>
    <row r="123" spans="1:14">
      <c r="A123" s="1">
        <v>121</v>
      </c>
      <c r="B123" s="2">
        <v>8.32</v>
      </c>
      <c r="C123" s="1">
        <v>8</v>
      </c>
      <c r="D123" s="1">
        <v>8</v>
      </c>
      <c r="E123" s="3">
        <v>40.99</v>
      </c>
      <c r="F123" s="1">
        <v>135</v>
      </c>
      <c r="G123" s="3">
        <v>1099.8499999999999</v>
      </c>
      <c r="H123" s="3">
        <f>kag[[#This Row],[Operational Profit - Daily Revenue]]-$Q$13</f>
        <v>-817.47593999999935</v>
      </c>
      <c r="I123" s="1">
        <f>_xlfn.NORM.DIST(kag[[#This Row],[Diff Average Rev]],$Q$13,$Q$15,FALSE)</f>
        <v>8.0612936394962932E-6</v>
      </c>
      <c r="J123" s="3">
        <f>kag[[#This Row],[Number_of_Customers_Per_Day (any given day)]]*kag[[#This Row],[Average_Order_Value]]</f>
        <v>1006.72</v>
      </c>
      <c r="K123" s="3">
        <f>kag[[#This Row],[Operational Profit - Daily Revenue]]/kag[[#This Row],[Number_of_Employees]]</f>
        <v>137.48124999999999</v>
      </c>
      <c r="L123" s="3">
        <f>kag[[#This Row],[Operational Profit - Daily Revenue]]/kag[[#This Row],[Operating_Hours_Per_Day]]</f>
        <v>137.48124999999999</v>
      </c>
      <c r="M123" s="3">
        <f>kag[[#This Row],[Operational Profit - Daily Revenue]]/kag[[#This Row],[Marketing_Spend_Per_Day]]</f>
        <v>26.832154183947299</v>
      </c>
      <c r="N123" s="3"/>
    </row>
    <row r="124" spans="1:14">
      <c r="A124" s="1">
        <v>200</v>
      </c>
      <c r="B124" s="2">
        <v>9.5299999999999994</v>
      </c>
      <c r="C124" s="1">
        <v>7</v>
      </c>
      <c r="D124" s="1">
        <v>8</v>
      </c>
      <c r="E124" s="3">
        <v>41.16</v>
      </c>
      <c r="F124" s="1">
        <v>294</v>
      </c>
      <c r="G124" s="3">
        <v>1702.72</v>
      </c>
      <c r="H124" s="3">
        <f>kag[[#This Row],[Operational Profit - Daily Revenue]]-$Q$13</f>
        <v>-214.60593999999924</v>
      </c>
      <c r="I124" s="1">
        <f>_xlfn.NORM.DIST(kag[[#This Row],[Diff Average Rev]],$Q$13,$Q$15,FALSE)</f>
        <v>3.7608992529058971E-5</v>
      </c>
      <c r="J124" s="3">
        <f>kag[[#This Row],[Number_of_Customers_Per_Day (any given day)]]*kag[[#This Row],[Average_Order_Value]]</f>
        <v>1905.9999999999998</v>
      </c>
      <c r="K124" s="3">
        <f>kag[[#This Row],[Operational Profit - Daily Revenue]]/kag[[#This Row],[Number_of_Employees]]</f>
        <v>212.84</v>
      </c>
      <c r="L124" s="3">
        <f>kag[[#This Row],[Operational Profit - Daily Revenue]]/kag[[#This Row],[Operating_Hours_Per_Day]]</f>
        <v>243.24571428571429</v>
      </c>
      <c r="M124" s="3">
        <f>kag[[#This Row],[Operational Profit - Daily Revenue]]/kag[[#This Row],[Marketing_Spend_Per_Day]]</f>
        <v>41.368318756073862</v>
      </c>
      <c r="N124" s="3"/>
    </row>
    <row r="125" spans="1:14">
      <c r="A125" s="1">
        <v>334</v>
      </c>
      <c r="B125" s="2">
        <v>5.78</v>
      </c>
      <c r="C125" s="1">
        <v>12</v>
      </c>
      <c r="D125" s="1">
        <v>10</v>
      </c>
      <c r="E125" s="3">
        <v>41.8</v>
      </c>
      <c r="F125" s="1">
        <v>373</v>
      </c>
      <c r="G125" s="3">
        <v>1641.99</v>
      </c>
      <c r="H125" s="3">
        <f>kag[[#This Row],[Operational Profit - Daily Revenue]]-$Q$13</f>
        <v>-275.33593999999925</v>
      </c>
      <c r="I125" s="1">
        <f>_xlfn.NORM.DIST(kag[[#This Row],[Diff Average Rev]],$Q$13,$Q$15,FALSE)</f>
        <v>3.2765549257120121E-5</v>
      </c>
      <c r="J125" s="3">
        <f>kag[[#This Row],[Number_of_Customers_Per_Day (any given day)]]*kag[[#This Row],[Average_Order_Value]]</f>
        <v>1930.52</v>
      </c>
      <c r="K125" s="3">
        <f>kag[[#This Row],[Operational Profit - Daily Revenue]]/kag[[#This Row],[Number_of_Employees]]</f>
        <v>164.19900000000001</v>
      </c>
      <c r="L125" s="3">
        <f>kag[[#This Row],[Operational Profit - Daily Revenue]]/kag[[#This Row],[Operating_Hours_Per_Day]]</f>
        <v>136.83250000000001</v>
      </c>
      <c r="M125" s="3">
        <f>kag[[#This Row],[Operational Profit - Daily Revenue]]/kag[[#This Row],[Marketing_Spend_Per_Day]]</f>
        <v>39.282057416267946</v>
      </c>
      <c r="N125" s="3"/>
    </row>
    <row r="126" spans="1:14">
      <c r="A126" s="1">
        <v>443</v>
      </c>
      <c r="B126" s="2">
        <v>2.59</v>
      </c>
      <c r="C126" s="1">
        <v>17</v>
      </c>
      <c r="D126" s="1">
        <v>8</v>
      </c>
      <c r="E126" s="3">
        <v>42.14</v>
      </c>
      <c r="F126" s="1">
        <v>535</v>
      </c>
      <c r="G126" s="3">
        <v>1215.17</v>
      </c>
      <c r="H126" s="3">
        <f>kag[[#This Row],[Operational Profit - Daily Revenue]]-$Q$13</f>
        <v>-702.15593999999919</v>
      </c>
      <c r="I126" s="1">
        <f>_xlfn.NORM.DIST(kag[[#This Row],[Diff Average Rev]],$Q$13,$Q$15,FALSE)</f>
        <v>1.1147324624149473E-5</v>
      </c>
      <c r="J126" s="3">
        <f>kag[[#This Row],[Number_of_Customers_Per_Day (any given day)]]*kag[[#This Row],[Average_Order_Value]]</f>
        <v>1147.3699999999999</v>
      </c>
      <c r="K126" s="3">
        <f>kag[[#This Row],[Operational Profit - Daily Revenue]]/kag[[#This Row],[Number_of_Employees]]</f>
        <v>151.89625000000001</v>
      </c>
      <c r="L126" s="3">
        <f>kag[[#This Row],[Operational Profit - Daily Revenue]]/kag[[#This Row],[Operating_Hours_Per_Day]]</f>
        <v>71.480588235294121</v>
      </c>
      <c r="M126" s="3">
        <f>kag[[#This Row],[Operational Profit - Daily Revenue]]/kag[[#This Row],[Marketing_Spend_Per_Day]]</f>
        <v>28.836497389653537</v>
      </c>
      <c r="N126" s="3"/>
    </row>
    <row r="127" spans="1:14">
      <c r="A127" s="1">
        <v>171</v>
      </c>
      <c r="B127" s="2">
        <v>8.24</v>
      </c>
      <c r="C127" s="1">
        <v>13</v>
      </c>
      <c r="D127" s="1">
        <v>12</v>
      </c>
      <c r="E127" s="3">
        <v>42.16</v>
      </c>
      <c r="F127" s="1">
        <v>724</v>
      </c>
      <c r="G127" s="3">
        <v>1551.93</v>
      </c>
      <c r="H127" s="3">
        <f>kag[[#This Row],[Operational Profit - Daily Revenue]]-$Q$13</f>
        <v>-365.3959399999992</v>
      </c>
      <c r="I127" s="1">
        <f>_xlfn.NORM.DIST(kag[[#This Row],[Diff Average Rev]],$Q$13,$Q$15,FALSE)</f>
        <v>2.6517375175284188E-5</v>
      </c>
      <c r="J127" s="3">
        <f>kag[[#This Row],[Number_of_Customers_Per_Day (any given day)]]*kag[[#This Row],[Average_Order_Value]]</f>
        <v>1409.04</v>
      </c>
      <c r="K127" s="3">
        <f>kag[[#This Row],[Operational Profit - Daily Revenue]]/kag[[#This Row],[Number_of_Employees]]</f>
        <v>129.32750000000001</v>
      </c>
      <c r="L127" s="3">
        <f>kag[[#This Row],[Operational Profit - Daily Revenue]]/kag[[#This Row],[Operating_Hours_Per_Day]]</f>
        <v>119.37923076923077</v>
      </c>
      <c r="M127" s="3">
        <f>kag[[#This Row],[Operational Profit - Daily Revenue]]/kag[[#This Row],[Marketing_Spend_Per_Day]]</f>
        <v>36.810483870967744</v>
      </c>
      <c r="N127" s="3"/>
    </row>
    <row r="128" spans="1:14">
      <c r="A128" s="1">
        <v>395</v>
      </c>
      <c r="B128" s="2">
        <v>8.0299999999999994</v>
      </c>
      <c r="C128" s="1">
        <v>16</v>
      </c>
      <c r="D128" s="1">
        <v>6</v>
      </c>
      <c r="E128" s="3">
        <v>42.26</v>
      </c>
      <c r="F128" s="1">
        <v>264</v>
      </c>
      <c r="G128" s="3">
        <v>2849.1</v>
      </c>
      <c r="H128" s="3">
        <f>kag[[#This Row],[Operational Profit - Daily Revenue]]-$Q$13</f>
        <v>931.77406000000065</v>
      </c>
      <c r="I128" s="1">
        <f>_xlfn.NORM.DIST(kag[[#This Row],[Diff Average Rev]],$Q$13,$Q$15,FALSE)</f>
        <v>2.4549435444526423E-4</v>
      </c>
      <c r="J128" s="3">
        <f>kag[[#This Row],[Number_of_Customers_Per_Day (any given day)]]*kag[[#This Row],[Average_Order_Value]]</f>
        <v>3171.85</v>
      </c>
      <c r="K128" s="3">
        <f>kag[[#This Row],[Operational Profit - Daily Revenue]]/kag[[#This Row],[Number_of_Employees]]</f>
        <v>474.84999999999997</v>
      </c>
      <c r="L128" s="3">
        <f>kag[[#This Row],[Operational Profit - Daily Revenue]]/kag[[#This Row],[Operating_Hours_Per_Day]]</f>
        <v>178.06874999999999</v>
      </c>
      <c r="M128" s="3">
        <f>kag[[#This Row],[Operational Profit - Daily Revenue]]/kag[[#This Row],[Marketing_Spend_Per_Day]]</f>
        <v>67.418362517747283</v>
      </c>
      <c r="N128" s="3"/>
    </row>
    <row r="129" spans="1:14">
      <c r="A129" s="1">
        <v>131</v>
      </c>
      <c r="B129" s="2">
        <v>6.05</v>
      </c>
      <c r="C129" s="1">
        <v>9</v>
      </c>
      <c r="D129" s="1">
        <v>5</v>
      </c>
      <c r="E129" s="3">
        <v>42.54</v>
      </c>
      <c r="F129" s="1">
        <v>385</v>
      </c>
      <c r="G129" s="3">
        <v>568.26</v>
      </c>
      <c r="H129" s="3">
        <f>kag[[#This Row],[Operational Profit - Daily Revenue]]-$Q$13</f>
        <v>-1349.0659399999993</v>
      </c>
      <c r="I129" s="1">
        <f>_xlfn.NORM.DIST(kag[[#This Row],[Diff Average Rev]],$Q$13,$Q$15,FALSE)</f>
        <v>1.5104890576269848E-6</v>
      </c>
      <c r="J129" s="3">
        <f>kag[[#This Row],[Number_of_Customers_Per_Day (any given day)]]*kag[[#This Row],[Average_Order_Value]]</f>
        <v>792.55</v>
      </c>
      <c r="K129" s="3">
        <f>kag[[#This Row],[Operational Profit - Daily Revenue]]/kag[[#This Row],[Number_of_Employees]]</f>
        <v>113.652</v>
      </c>
      <c r="L129" s="3">
        <f>kag[[#This Row],[Operational Profit - Daily Revenue]]/kag[[#This Row],[Operating_Hours_Per_Day]]</f>
        <v>63.14</v>
      </c>
      <c r="M129" s="3">
        <f>kag[[#This Row],[Operational Profit - Daily Revenue]]/kag[[#This Row],[Marketing_Spend_Per_Day]]</f>
        <v>13.358251057827927</v>
      </c>
      <c r="N129" s="3"/>
    </row>
    <row r="130" spans="1:14">
      <c r="A130" s="1">
        <v>472</v>
      </c>
      <c r="B130" s="2">
        <v>5.01</v>
      </c>
      <c r="C130" s="1">
        <v>8</v>
      </c>
      <c r="D130" s="1">
        <v>6</v>
      </c>
      <c r="E130" s="3">
        <v>42.66</v>
      </c>
      <c r="F130" s="1">
        <v>868</v>
      </c>
      <c r="G130" s="3">
        <v>2342.9299999999998</v>
      </c>
      <c r="H130" s="3">
        <f>kag[[#This Row],[Operational Profit - Daily Revenue]]-$Q$13</f>
        <v>425.60406000000057</v>
      </c>
      <c r="I130" s="1">
        <f>_xlfn.NORM.DIST(kag[[#This Row],[Diff Average Rev]],$Q$13,$Q$15,FALSE)</f>
        <v>1.2710889002648282E-4</v>
      </c>
      <c r="J130" s="3">
        <f>kag[[#This Row],[Number_of_Customers_Per_Day (any given day)]]*kag[[#This Row],[Average_Order_Value]]</f>
        <v>2364.7199999999998</v>
      </c>
      <c r="K130" s="3">
        <f>kag[[#This Row],[Operational Profit - Daily Revenue]]/kag[[#This Row],[Number_of_Employees]]</f>
        <v>390.48833333333329</v>
      </c>
      <c r="L130" s="3">
        <f>kag[[#This Row],[Operational Profit - Daily Revenue]]/kag[[#This Row],[Operating_Hours_Per_Day]]</f>
        <v>292.86624999999998</v>
      </c>
      <c r="M130" s="3">
        <f>kag[[#This Row],[Operational Profit - Daily Revenue]]/kag[[#This Row],[Marketing_Spend_Per_Day]]</f>
        <v>54.921003281762779</v>
      </c>
      <c r="N130" s="3"/>
    </row>
    <row r="131" spans="1:14">
      <c r="A131" s="1">
        <v>332</v>
      </c>
      <c r="B131" s="2">
        <v>4.75</v>
      </c>
      <c r="C131" s="1">
        <v>14</v>
      </c>
      <c r="D131" s="1">
        <v>6</v>
      </c>
      <c r="E131" s="3">
        <v>42.83</v>
      </c>
      <c r="F131" s="1">
        <v>506</v>
      </c>
      <c r="G131" s="3">
        <v>1785.35</v>
      </c>
      <c r="H131" s="3">
        <f>kag[[#This Row],[Operational Profit - Daily Revenue]]-$Q$13</f>
        <v>-131.97593999999935</v>
      </c>
      <c r="I131" s="1">
        <f>_xlfn.NORM.DIST(kag[[#This Row],[Diff Average Rev]],$Q$13,$Q$15,FALSE)</f>
        <v>4.5087563874389229E-5</v>
      </c>
      <c r="J131" s="3">
        <f>kag[[#This Row],[Number_of_Customers_Per_Day (any given day)]]*kag[[#This Row],[Average_Order_Value]]</f>
        <v>1577</v>
      </c>
      <c r="K131" s="3">
        <f>kag[[#This Row],[Operational Profit - Daily Revenue]]/kag[[#This Row],[Number_of_Employees]]</f>
        <v>297.55833333333334</v>
      </c>
      <c r="L131" s="3">
        <f>kag[[#This Row],[Operational Profit - Daily Revenue]]/kag[[#This Row],[Operating_Hours_Per_Day]]</f>
        <v>127.52499999999999</v>
      </c>
      <c r="M131" s="3">
        <f>kag[[#This Row],[Operational Profit - Daily Revenue]]/kag[[#This Row],[Marketing_Spend_Per_Day]]</f>
        <v>41.684566892365162</v>
      </c>
      <c r="N131" s="3"/>
    </row>
    <row r="132" spans="1:14">
      <c r="A132" s="1">
        <v>224</v>
      </c>
      <c r="B132" s="2">
        <v>3.27</v>
      </c>
      <c r="C132" s="1">
        <v>6</v>
      </c>
      <c r="D132" s="1">
        <v>3</v>
      </c>
      <c r="E132" s="3">
        <v>42.97</v>
      </c>
      <c r="F132" s="1">
        <v>541</v>
      </c>
      <c r="G132" s="3">
        <v>851.77</v>
      </c>
      <c r="H132" s="3">
        <f>kag[[#This Row],[Operational Profit - Daily Revenue]]-$Q$13</f>
        <v>-1065.5559399999993</v>
      </c>
      <c r="I132" s="1">
        <f>_xlfn.NORM.DIST(kag[[#This Row],[Diff Average Rev]],$Q$13,$Q$15,FALSE)</f>
        <v>3.828529888015415E-6</v>
      </c>
      <c r="J132" s="3">
        <f>kag[[#This Row],[Number_of_Customers_Per_Day (any given day)]]*kag[[#This Row],[Average_Order_Value]]</f>
        <v>732.48</v>
      </c>
      <c r="K132" s="3">
        <f>kag[[#This Row],[Operational Profit - Daily Revenue]]/kag[[#This Row],[Number_of_Employees]]</f>
        <v>283.92333333333335</v>
      </c>
      <c r="L132" s="3">
        <f>kag[[#This Row],[Operational Profit - Daily Revenue]]/kag[[#This Row],[Operating_Hours_Per_Day]]</f>
        <v>141.96166666666667</v>
      </c>
      <c r="M132" s="3">
        <f>kag[[#This Row],[Operational Profit - Daily Revenue]]/kag[[#This Row],[Marketing_Spend_Per_Day]]</f>
        <v>19.822434256457996</v>
      </c>
      <c r="N132" s="3"/>
    </row>
    <row r="133" spans="1:14">
      <c r="A133" s="1">
        <v>168</v>
      </c>
      <c r="B133" s="2">
        <v>4.1900000000000004</v>
      </c>
      <c r="C133" s="1">
        <v>14</v>
      </c>
      <c r="D133" s="1">
        <v>13</v>
      </c>
      <c r="E133" s="3">
        <v>43.33</v>
      </c>
      <c r="F133" s="1">
        <v>348</v>
      </c>
      <c r="G133" s="3">
        <v>772.25</v>
      </c>
      <c r="H133" s="3">
        <f>kag[[#This Row],[Operational Profit - Daily Revenue]]-$Q$13</f>
        <v>-1145.0759399999993</v>
      </c>
      <c r="I133" s="1">
        <f>_xlfn.NORM.DIST(kag[[#This Row],[Diff Average Rev]],$Q$13,$Q$15,FALSE)</f>
        <v>2.9746687377539644E-6</v>
      </c>
      <c r="J133" s="3">
        <f>kag[[#This Row],[Number_of_Customers_Per_Day (any given day)]]*kag[[#This Row],[Average_Order_Value]]</f>
        <v>703.92000000000007</v>
      </c>
      <c r="K133" s="3">
        <f>kag[[#This Row],[Operational Profit - Daily Revenue]]/kag[[#This Row],[Number_of_Employees]]</f>
        <v>59.403846153846153</v>
      </c>
      <c r="L133" s="3">
        <f>kag[[#This Row],[Operational Profit - Daily Revenue]]/kag[[#This Row],[Operating_Hours_Per_Day]]</f>
        <v>55.160714285714285</v>
      </c>
      <c r="M133" s="3">
        <f>kag[[#This Row],[Operational Profit - Daily Revenue]]/kag[[#This Row],[Marketing_Spend_Per_Day]]</f>
        <v>17.82252480960074</v>
      </c>
      <c r="N133" s="3"/>
    </row>
    <row r="134" spans="1:14">
      <c r="A134" s="1">
        <v>211</v>
      </c>
      <c r="B134" s="2">
        <v>4.22</v>
      </c>
      <c r="C134" s="1">
        <v>6</v>
      </c>
      <c r="D134" s="1">
        <v>4</v>
      </c>
      <c r="E134" s="3">
        <v>44.33</v>
      </c>
      <c r="F134" s="1">
        <v>71</v>
      </c>
      <c r="G134" s="3">
        <v>684.96</v>
      </c>
      <c r="H134" s="3">
        <f>kag[[#This Row],[Operational Profit - Daily Revenue]]-$Q$13</f>
        <v>-1232.3659399999992</v>
      </c>
      <c r="I134" s="1">
        <f>_xlfn.NORM.DIST(kag[[#This Row],[Diff Average Rev]],$Q$13,$Q$15,FALSE)</f>
        <v>2.2377786313690689E-6</v>
      </c>
      <c r="J134" s="3">
        <f>kag[[#This Row],[Number_of_Customers_Per_Day (any given day)]]*kag[[#This Row],[Average_Order_Value]]</f>
        <v>890.42</v>
      </c>
      <c r="K134" s="3">
        <f>kag[[#This Row],[Operational Profit - Daily Revenue]]/kag[[#This Row],[Number_of_Employees]]</f>
        <v>171.24</v>
      </c>
      <c r="L134" s="3">
        <f>kag[[#This Row],[Operational Profit - Daily Revenue]]/kag[[#This Row],[Operating_Hours_Per_Day]]</f>
        <v>114.16000000000001</v>
      </c>
      <c r="M134" s="3">
        <f>kag[[#This Row],[Operational Profit - Daily Revenue]]/kag[[#This Row],[Marketing_Spend_Per_Day]]</f>
        <v>15.451387322355066</v>
      </c>
      <c r="N134" s="3"/>
    </row>
    <row r="135" spans="1:14">
      <c r="A135" s="1">
        <v>160</v>
      </c>
      <c r="B135" s="2">
        <v>7.1</v>
      </c>
      <c r="C135" s="1">
        <v>13</v>
      </c>
      <c r="D135" s="1">
        <v>6</v>
      </c>
      <c r="E135" s="3">
        <v>44.53</v>
      </c>
      <c r="F135" s="1">
        <v>294</v>
      </c>
      <c r="G135" s="3">
        <v>815.52</v>
      </c>
      <c r="H135" s="3">
        <f>kag[[#This Row],[Operational Profit - Daily Revenue]]-$Q$13</f>
        <v>-1101.8059399999993</v>
      </c>
      <c r="I135" s="1">
        <f>_xlfn.NORM.DIST(kag[[#This Row],[Diff Average Rev]],$Q$13,$Q$15,FALSE)</f>
        <v>3.4153117545617919E-6</v>
      </c>
      <c r="J135" s="3">
        <f>kag[[#This Row],[Number_of_Customers_Per_Day (any given day)]]*kag[[#This Row],[Average_Order_Value]]</f>
        <v>1136</v>
      </c>
      <c r="K135" s="3">
        <f>kag[[#This Row],[Operational Profit - Daily Revenue]]/kag[[#This Row],[Number_of_Employees]]</f>
        <v>135.91999999999999</v>
      </c>
      <c r="L135" s="3">
        <f>kag[[#This Row],[Operational Profit - Daily Revenue]]/kag[[#This Row],[Operating_Hours_Per_Day]]</f>
        <v>62.732307692307693</v>
      </c>
      <c r="M135" s="3">
        <f>kag[[#This Row],[Operational Profit - Daily Revenue]]/kag[[#This Row],[Marketing_Spend_Per_Day]]</f>
        <v>18.313945654614866</v>
      </c>
      <c r="N135" s="3"/>
    </row>
    <row r="136" spans="1:14">
      <c r="A136" s="1">
        <v>288</v>
      </c>
      <c r="B136" s="2">
        <v>3.7</v>
      </c>
      <c r="C136" s="1">
        <v>14</v>
      </c>
      <c r="D136" s="1">
        <v>11</v>
      </c>
      <c r="E136" s="3">
        <v>44.57</v>
      </c>
      <c r="F136" s="1">
        <v>161</v>
      </c>
      <c r="G136" s="3">
        <v>963.39</v>
      </c>
      <c r="H136" s="3">
        <f>kag[[#This Row],[Operational Profit - Daily Revenue]]-$Q$13</f>
        <v>-953.93593999999928</v>
      </c>
      <c r="I136" s="1">
        <f>_xlfn.NORM.DIST(kag[[#This Row],[Diff Average Rev]],$Q$13,$Q$15,FALSE)</f>
        <v>5.3951232842953794E-6</v>
      </c>
      <c r="J136" s="3">
        <f>kag[[#This Row],[Number_of_Customers_Per_Day (any given day)]]*kag[[#This Row],[Average_Order_Value]]</f>
        <v>1065.6000000000001</v>
      </c>
      <c r="K136" s="3">
        <f>kag[[#This Row],[Operational Profit - Daily Revenue]]/kag[[#This Row],[Number_of_Employees]]</f>
        <v>87.580909090909088</v>
      </c>
      <c r="L136" s="3">
        <f>kag[[#This Row],[Operational Profit - Daily Revenue]]/kag[[#This Row],[Operating_Hours_Per_Day]]</f>
        <v>68.813571428571422</v>
      </c>
      <c r="M136" s="3">
        <f>kag[[#This Row],[Operational Profit - Daily Revenue]]/kag[[#This Row],[Marketing_Spend_Per_Day]]</f>
        <v>21.615212026026473</v>
      </c>
      <c r="N136" s="3"/>
    </row>
    <row r="137" spans="1:14">
      <c r="A137" s="1">
        <v>286</v>
      </c>
      <c r="B137" s="2">
        <v>8.2100000000000009</v>
      </c>
      <c r="C137" s="1">
        <v>6</v>
      </c>
      <c r="D137" s="1">
        <v>6</v>
      </c>
      <c r="E137" s="3">
        <v>44.64</v>
      </c>
      <c r="F137" s="1">
        <v>724</v>
      </c>
      <c r="G137" s="3">
        <v>2183.92</v>
      </c>
      <c r="H137" s="3">
        <f>kag[[#This Row],[Operational Profit - Daily Revenue]]-$Q$13</f>
        <v>266.59406000000081</v>
      </c>
      <c r="I137" s="1">
        <f>_xlfn.NORM.DIST(kag[[#This Row],[Diff Average Rev]],$Q$13,$Q$15,FALSE)</f>
        <v>9.7782223123685171E-5</v>
      </c>
      <c r="J137" s="3">
        <f>kag[[#This Row],[Number_of_Customers_Per_Day (any given day)]]*kag[[#This Row],[Average_Order_Value]]</f>
        <v>2348.0600000000004</v>
      </c>
      <c r="K137" s="3">
        <f>kag[[#This Row],[Operational Profit - Daily Revenue]]/kag[[#This Row],[Number_of_Employees]]</f>
        <v>363.98666666666668</v>
      </c>
      <c r="L137" s="3">
        <f>kag[[#This Row],[Operational Profit - Daily Revenue]]/kag[[#This Row],[Operating_Hours_Per_Day]]</f>
        <v>363.98666666666668</v>
      </c>
      <c r="M137" s="3">
        <f>kag[[#This Row],[Operational Profit - Daily Revenue]]/kag[[#This Row],[Marketing_Spend_Per_Day]]</f>
        <v>48.922939068100362</v>
      </c>
      <c r="N137" s="3"/>
    </row>
    <row r="138" spans="1:14">
      <c r="A138" s="1">
        <v>135</v>
      </c>
      <c r="B138" s="2">
        <v>6.94</v>
      </c>
      <c r="C138" s="1">
        <v>11</v>
      </c>
      <c r="D138" s="1">
        <v>6</v>
      </c>
      <c r="E138" s="3">
        <v>45.15</v>
      </c>
      <c r="F138" s="1">
        <v>536</v>
      </c>
      <c r="G138" s="3">
        <v>1293.56</v>
      </c>
      <c r="H138" s="3">
        <f>kag[[#This Row],[Operational Profit - Daily Revenue]]-$Q$13</f>
        <v>-623.76593999999932</v>
      </c>
      <c r="I138" s="1">
        <f>_xlfn.NORM.DIST(kag[[#This Row],[Diff Average Rev]],$Q$13,$Q$15,FALSE)</f>
        <v>1.3784656806131081E-5</v>
      </c>
      <c r="J138" s="3">
        <f>kag[[#This Row],[Number_of_Customers_Per_Day (any given day)]]*kag[[#This Row],[Average_Order_Value]]</f>
        <v>936.90000000000009</v>
      </c>
      <c r="K138" s="3">
        <f>kag[[#This Row],[Operational Profit - Daily Revenue]]/kag[[#This Row],[Number_of_Employees]]</f>
        <v>215.59333333333333</v>
      </c>
      <c r="L138" s="3">
        <f>kag[[#This Row],[Operational Profit - Daily Revenue]]/kag[[#This Row],[Operating_Hours_Per_Day]]</f>
        <v>117.59636363636363</v>
      </c>
      <c r="M138" s="3">
        <f>kag[[#This Row],[Operational Profit - Daily Revenue]]/kag[[#This Row],[Marketing_Spend_Per_Day]]</f>
        <v>28.650276854928016</v>
      </c>
      <c r="N138" s="3"/>
    </row>
    <row r="139" spans="1:14">
      <c r="A139" s="1">
        <v>282</v>
      </c>
      <c r="B139" s="2">
        <v>6.3</v>
      </c>
      <c r="C139" s="1">
        <v>7</v>
      </c>
      <c r="D139" s="1">
        <v>5</v>
      </c>
      <c r="E139" s="3">
        <v>45.23</v>
      </c>
      <c r="F139" s="1">
        <v>486</v>
      </c>
      <c r="G139" s="3">
        <v>1385.07</v>
      </c>
      <c r="H139" s="3">
        <f>kag[[#This Row],[Operational Profit - Daily Revenue]]-$Q$13</f>
        <v>-532.25593999999933</v>
      </c>
      <c r="I139" s="1">
        <f>_xlfn.NORM.DIST(kag[[#This Row],[Diff Average Rev]],$Q$13,$Q$15,FALSE)</f>
        <v>1.7519123432228183E-5</v>
      </c>
      <c r="J139" s="3">
        <f>kag[[#This Row],[Number_of_Customers_Per_Day (any given day)]]*kag[[#This Row],[Average_Order_Value]]</f>
        <v>1776.6</v>
      </c>
      <c r="K139" s="3">
        <f>kag[[#This Row],[Operational Profit - Daily Revenue]]/kag[[#This Row],[Number_of_Employees]]</f>
        <v>277.01400000000001</v>
      </c>
      <c r="L139" s="3">
        <f>kag[[#This Row],[Operational Profit - Daily Revenue]]/kag[[#This Row],[Operating_Hours_Per_Day]]</f>
        <v>197.86714285714285</v>
      </c>
      <c r="M139" s="3">
        <f>kag[[#This Row],[Operational Profit - Daily Revenue]]/kag[[#This Row],[Marketing_Spend_Per_Day]]</f>
        <v>30.622816714569975</v>
      </c>
      <c r="N139" s="3"/>
    </row>
    <row r="140" spans="1:14">
      <c r="A140" s="1">
        <v>373</v>
      </c>
      <c r="B140" s="2">
        <v>3.34</v>
      </c>
      <c r="C140" s="1">
        <v>8</v>
      </c>
      <c r="D140" s="1">
        <v>3</v>
      </c>
      <c r="E140" s="3">
        <v>45.38</v>
      </c>
      <c r="F140" s="1">
        <v>931</v>
      </c>
      <c r="G140" s="3">
        <v>1410.92</v>
      </c>
      <c r="H140" s="3">
        <f>kag[[#This Row],[Operational Profit - Daily Revenue]]-$Q$13</f>
        <v>-506.40593999999919</v>
      </c>
      <c r="I140" s="1">
        <f>_xlfn.NORM.DIST(kag[[#This Row],[Diff Average Rev]],$Q$13,$Q$15,FALSE)</f>
        <v>1.8716810370799322E-5</v>
      </c>
      <c r="J140" s="3">
        <f>kag[[#This Row],[Number_of_Customers_Per_Day (any given day)]]*kag[[#This Row],[Average_Order_Value]]</f>
        <v>1245.82</v>
      </c>
      <c r="K140" s="3">
        <f>kag[[#This Row],[Operational Profit - Daily Revenue]]/kag[[#This Row],[Number_of_Employees]]</f>
        <v>470.30666666666667</v>
      </c>
      <c r="L140" s="3">
        <f>kag[[#This Row],[Operational Profit - Daily Revenue]]/kag[[#This Row],[Operating_Hours_Per_Day]]</f>
        <v>176.36500000000001</v>
      </c>
      <c r="M140" s="3">
        <f>kag[[#This Row],[Operational Profit - Daily Revenue]]/kag[[#This Row],[Marketing_Spend_Per_Day]]</f>
        <v>31.091229616571177</v>
      </c>
      <c r="N140" s="3"/>
    </row>
    <row r="141" spans="1:14">
      <c r="A141" s="1">
        <v>54</v>
      </c>
      <c r="B141" s="2">
        <v>9.74</v>
      </c>
      <c r="C141" s="1">
        <v>17</v>
      </c>
      <c r="D141" s="1">
        <v>9</v>
      </c>
      <c r="E141" s="3">
        <v>45.39</v>
      </c>
      <c r="F141" s="1">
        <v>551</v>
      </c>
      <c r="G141" s="3">
        <v>447.09</v>
      </c>
      <c r="H141" s="3">
        <f>kag[[#This Row],[Operational Profit - Daily Revenue]]-$Q$13</f>
        <v>-1470.2359399999993</v>
      </c>
      <c r="I141" s="1">
        <f>_xlfn.NORM.DIST(kag[[#This Row],[Diff Average Rev]],$Q$13,$Q$15,FALSE)</f>
        <v>9.8925615415624113E-7</v>
      </c>
      <c r="J141" s="3">
        <f>kag[[#This Row],[Number_of_Customers_Per_Day (any given day)]]*kag[[#This Row],[Average_Order_Value]]</f>
        <v>525.96</v>
      </c>
      <c r="K141" s="3">
        <f>kag[[#This Row],[Operational Profit - Daily Revenue]]/kag[[#This Row],[Number_of_Employees]]</f>
        <v>49.676666666666662</v>
      </c>
      <c r="L141" s="3">
        <f>kag[[#This Row],[Operational Profit - Daily Revenue]]/kag[[#This Row],[Operating_Hours_Per_Day]]</f>
        <v>26.29941176470588</v>
      </c>
      <c r="M141" s="3">
        <f>kag[[#This Row],[Operational Profit - Daily Revenue]]/kag[[#This Row],[Marketing_Spend_Per_Day]]</f>
        <v>9.8499669530733627</v>
      </c>
      <c r="N141" s="3"/>
    </row>
    <row r="142" spans="1:14">
      <c r="A142" s="1">
        <v>89</v>
      </c>
      <c r="B142" s="2">
        <v>8.67</v>
      </c>
      <c r="C142" s="1">
        <v>14</v>
      </c>
      <c r="D142" s="1">
        <v>10</v>
      </c>
      <c r="E142" s="3">
        <v>45.46</v>
      </c>
      <c r="F142" s="1">
        <v>441</v>
      </c>
      <c r="G142" s="3">
        <v>815.09</v>
      </c>
      <c r="H142" s="3">
        <f>kag[[#This Row],[Operational Profit - Daily Revenue]]-$Q$13</f>
        <v>-1102.2359399999991</v>
      </c>
      <c r="I142" s="1">
        <f>_xlfn.NORM.DIST(kag[[#This Row],[Diff Average Rev]],$Q$13,$Q$15,FALSE)</f>
        <v>3.4106596119825391E-6</v>
      </c>
      <c r="J142" s="3">
        <f>kag[[#This Row],[Number_of_Customers_Per_Day (any given day)]]*kag[[#This Row],[Average_Order_Value]]</f>
        <v>771.63</v>
      </c>
      <c r="K142" s="3">
        <f>kag[[#This Row],[Operational Profit - Daily Revenue]]/kag[[#This Row],[Number_of_Employees]]</f>
        <v>81.509</v>
      </c>
      <c r="L142" s="3">
        <f>kag[[#This Row],[Operational Profit - Daily Revenue]]/kag[[#This Row],[Operating_Hours_Per_Day]]</f>
        <v>58.220714285714287</v>
      </c>
      <c r="M142" s="3">
        <f>kag[[#This Row],[Operational Profit - Daily Revenue]]/kag[[#This Row],[Marketing_Spend_Per_Day]]</f>
        <v>17.92982842058953</v>
      </c>
      <c r="N142" s="3"/>
    </row>
    <row r="143" spans="1:14">
      <c r="A143" s="1">
        <v>275</v>
      </c>
      <c r="B143" s="2">
        <v>2.57</v>
      </c>
      <c r="C143" s="1">
        <v>15</v>
      </c>
      <c r="D143" s="1">
        <v>8</v>
      </c>
      <c r="E143" s="3">
        <v>45.46</v>
      </c>
      <c r="F143" s="1">
        <v>573</v>
      </c>
      <c r="G143" s="3">
        <v>863.58</v>
      </c>
      <c r="H143" s="3">
        <f>kag[[#This Row],[Operational Profit - Daily Revenue]]-$Q$13</f>
        <v>-1053.7459399999993</v>
      </c>
      <c r="I143" s="1">
        <f>_xlfn.NORM.DIST(kag[[#This Row],[Diff Average Rev]],$Q$13,$Q$15,FALSE)</f>
        <v>3.9724874399286729E-6</v>
      </c>
      <c r="J143" s="3">
        <f>kag[[#This Row],[Number_of_Customers_Per_Day (any given day)]]*kag[[#This Row],[Average_Order_Value]]</f>
        <v>706.75</v>
      </c>
      <c r="K143" s="3">
        <f>kag[[#This Row],[Operational Profit - Daily Revenue]]/kag[[#This Row],[Number_of_Employees]]</f>
        <v>107.94750000000001</v>
      </c>
      <c r="L143" s="3">
        <f>kag[[#This Row],[Operational Profit - Daily Revenue]]/kag[[#This Row],[Operating_Hours_Per_Day]]</f>
        <v>57.572000000000003</v>
      </c>
      <c r="M143" s="3">
        <f>kag[[#This Row],[Operational Profit - Daily Revenue]]/kag[[#This Row],[Marketing_Spend_Per_Day]]</f>
        <v>18.996480422349318</v>
      </c>
      <c r="N143" s="3"/>
    </row>
    <row r="144" spans="1:14">
      <c r="A144" s="1">
        <v>222</v>
      </c>
      <c r="B144" s="2">
        <v>9.9600000000000009</v>
      </c>
      <c r="C144" s="1">
        <v>16</v>
      </c>
      <c r="D144" s="1">
        <v>4</v>
      </c>
      <c r="E144" s="3">
        <v>45.54</v>
      </c>
      <c r="F144" s="1">
        <v>430</v>
      </c>
      <c r="G144" s="3">
        <v>2083.86</v>
      </c>
      <c r="H144" s="3">
        <f>kag[[#This Row],[Operational Profit - Daily Revenue]]-$Q$13</f>
        <v>166.53406000000086</v>
      </c>
      <c r="I144" s="1">
        <f>_xlfn.NORM.DIST(kag[[#This Row],[Diff Average Rev]],$Q$13,$Q$15,FALSE)</f>
        <v>8.1783630044510053E-5</v>
      </c>
      <c r="J144" s="3">
        <f>kag[[#This Row],[Number_of_Customers_Per_Day (any given day)]]*kag[[#This Row],[Average_Order_Value]]</f>
        <v>2211.1200000000003</v>
      </c>
      <c r="K144" s="3">
        <f>kag[[#This Row],[Operational Profit - Daily Revenue]]/kag[[#This Row],[Number_of_Employees]]</f>
        <v>520.96500000000003</v>
      </c>
      <c r="L144" s="3">
        <f>kag[[#This Row],[Operational Profit - Daily Revenue]]/kag[[#This Row],[Operating_Hours_Per_Day]]</f>
        <v>130.24125000000001</v>
      </c>
      <c r="M144" s="3">
        <f>kag[[#This Row],[Operational Profit - Daily Revenue]]/kag[[#This Row],[Marketing_Spend_Per_Day]]</f>
        <v>45.758893280632414</v>
      </c>
      <c r="N144" s="3"/>
    </row>
    <row r="145" spans="1:14">
      <c r="A145" s="1">
        <v>317</v>
      </c>
      <c r="B145" s="2">
        <v>9.75</v>
      </c>
      <c r="C145" s="1">
        <v>12</v>
      </c>
      <c r="D145" s="1">
        <v>3</v>
      </c>
      <c r="E145" s="3">
        <v>45.56</v>
      </c>
      <c r="F145" s="1">
        <v>832</v>
      </c>
      <c r="G145" s="3">
        <v>3005.08</v>
      </c>
      <c r="H145" s="3">
        <f>kag[[#This Row],[Operational Profit - Daily Revenue]]-$Q$13</f>
        <v>1087.7540600000007</v>
      </c>
      <c r="I145" s="1">
        <f>_xlfn.NORM.DIST(kag[[#This Row],[Diff Average Rev]],$Q$13,$Q$15,FALSE)</f>
        <v>2.8483090297133878E-4</v>
      </c>
      <c r="J145" s="3">
        <f>kag[[#This Row],[Number_of_Customers_Per_Day (any given day)]]*kag[[#This Row],[Average_Order_Value]]</f>
        <v>3090.75</v>
      </c>
      <c r="K145" s="3">
        <f>kag[[#This Row],[Operational Profit - Daily Revenue]]/kag[[#This Row],[Number_of_Employees]]</f>
        <v>1001.6933333333333</v>
      </c>
      <c r="L145" s="3">
        <f>kag[[#This Row],[Operational Profit - Daily Revenue]]/kag[[#This Row],[Operating_Hours_Per_Day]]</f>
        <v>250.42333333333332</v>
      </c>
      <c r="M145" s="3">
        <f>kag[[#This Row],[Operational Profit - Daily Revenue]]/kag[[#This Row],[Marketing_Spend_Per_Day]]</f>
        <v>65.958735733099203</v>
      </c>
      <c r="N145" s="3"/>
    </row>
    <row r="146" spans="1:14">
      <c r="A146" s="1">
        <v>300</v>
      </c>
      <c r="B146" s="2">
        <v>8.93</v>
      </c>
      <c r="C146" s="1">
        <v>13</v>
      </c>
      <c r="D146" s="1">
        <v>5</v>
      </c>
      <c r="E146" s="3">
        <v>45.64</v>
      </c>
      <c r="F146" s="1">
        <v>108</v>
      </c>
      <c r="G146" s="3">
        <v>2410.17</v>
      </c>
      <c r="H146" s="3">
        <f>kag[[#This Row],[Operational Profit - Daily Revenue]]-$Q$13</f>
        <v>492.84406000000081</v>
      </c>
      <c r="I146" s="1">
        <f>_xlfn.NORM.DIST(kag[[#This Row],[Diff Average Rev]],$Q$13,$Q$15,FALSE)</f>
        <v>1.4088960909784847E-4</v>
      </c>
      <c r="J146" s="3">
        <f>kag[[#This Row],[Number_of_Customers_Per_Day (any given day)]]*kag[[#This Row],[Average_Order_Value]]</f>
        <v>2679</v>
      </c>
      <c r="K146" s="3">
        <f>kag[[#This Row],[Operational Profit - Daily Revenue]]/kag[[#This Row],[Number_of_Employees]]</f>
        <v>482.03399999999999</v>
      </c>
      <c r="L146" s="3">
        <f>kag[[#This Row],[Operational Profit - Daily Revenue]]/kag[[#This Row],[Operating_Hours_Per_Day]]</f>
        <v>185.39769230769232</v>
      </c>
      <c r="M146" s="3">
        <f>kag[[#This Row],[Operational Profit - Daily Revenue]]/kag[[#This Row],[Marketing_Spend_Per_Day]]</f>
        <v>52.808282208588956</v>
      </c>
      <c r="N146" s="3"/>
    </row>
    <row r="147" spans="1:14">
      <c r="A147" s="1">
        <v>444</v>
      </c>
      <c r="B147" s="2">
        <v>9.9</v>
      </c>
      <c r="C147" s="1">
        <v>8</v>
      </c>
      <c r="D147" s="1">
        <v>14</v>
      </c>
      <c r="E147" s="3">
        <v>45.72</v>
      </c>
      <c r="F147" s="1">
        <v>52</v>
      </c>
      <c r="G147" s="3">
        <v>3807.97</v>
      </c>
      <c r="H147" s="3">
        <f>kag[[#This Row],[Operational Profit - Daily Revenue]]-$Q$13</f>
        <v>1890.6440600000005</v>
      </c>
      <c r="I147" s="1">
        <f>_xlfn.NORM.DIST(kag[[#This Row],[Diff Average Rev]],$Q$13,$Q$15,FALSE)</f>
        <v>4.0861691389120766E-4</v>
      </c>
      <c r="J147" s="3">
        <f>kag[[#This Row],[Number_of_Customers_Per_Day (any given day)]]*kag[[#This Row],[Average_Order_Value]]</f>
        <v>4395.6000000000004</v>
      </c>
      <c r="K147" s="3">
        <f>kag[[#This Row],[Operational Profit - Daily Revenue]]/kag[[#This Row],[Number_of_Employees]]</f>
        <v>271.99785714285713</v>
      </c>
      <c r="L147" s="3">
        <f>kag[[#This Row],[Operational Profit - Daily Revenue]]/kag[[#This Row],[Operating_Hours_Per_Day]]</f>
        <v>475.99624999999997</v>
      </c>
      <c r="M147" s="3">
        <f>kag[[#This Row],[Operational Profit - Daily Revenue]]/kag[[#This Row],[Marketing_Spend_Per_Day]]</f>
        <v>83.288932633420814</v>
      </c>
      <c r="N147" s="3"/>
    </row>
    <row r="148" spans="1:14">
      <c r="A148" s="1">
        <v>429</v>
      </c>
      <c r="B148" s="2">
        <v>3.24</v>
      </c>
      <c r="C148" s="1">
        <v>15</v>
      </c>
      <c r="D148" s="1">
        <v>7</v>
      </c>
      <c r="E148" s="3">
        <v>45.81</v>
      </c>
      <c r="F148" s="1">
        <v>880</v>
      </c>
      <c r="G148" s="3">
        <v>1417.73</v>
      </c>
      <c r="H148" s="3">
        <f>kag[[#This Row],[Operational Profit - Daily Revenue]]-$Q$13</f>
        <v>-499.59593999999925</v>
      </c>
      <c r="I148" s="1">
        <f>_xlfn.NORM.DIST(kag[[#This Row],[Diff Average Rev]],$Q$13,$Q$15,FALSE)</f>
        <v>1.9043513402249317E-5</v>
      </c>
      <c r="J148" s="3">
        <f>kag[[#This Row],[Number_of_Customers_Per_Day (any given day)]]*kag[[#This Row],[Average_Order_Value]]</f>
        <v>1389.96</v>
      </c>
      <c r="K148" s="3">
        <f>kag[[#This Row],[Operational Profit - Daily Revenue]]/kag[[#This Row],[Number_of_Employees]]</f>
        <v>202.53285714285715</v>
      </c>
      <c r="L148" s="3">
        <f>kag[[#This Row],[Operational Profit - Daily Revenue]]/kag[[#This Row],[Operating_Hours_Per_Day]]</f>
        <v>94.515333333333331</v>
      </c>
      <c r="M148" s="3">
        <f>kag[[#This Row],[Operational Profit - Daily Revenue]]/kag[[#This Row],[Marketing_Spend_Per_Day]]</f>
        <v>30.948046278105217</v>
      </c>
      <c r="N148" s="3"/>
    </row>
    <row r="149" spans="1:14">
      <c r="A149" s="1">
        <v>103</v>
      </c>
      <c r="B149" s="2">
        <v>7.57</v>
      </c>
      <c r="C149" s="1">
        <v>11</v>
      </c>
      <c r="D149" s="1">
        <v>13</v>
      </c>
      <c r="E149" s="3">
        <v>45.89</v>
      </c>
      <c r="F149" s="1">
        <v>333</v>
      </c>
      <c r="G149" s="3">
        <v>355.61</v>
      </c>
      <c r="H149" s="3">
        <f>kag[[#This Row],[Operational Profit - Daily Revenue]]-$Q$13</f>
        <v>-1561.7159399999991</v>
      </c>
      <c r="I149" s="1">
        <f>_xlfn.NORM.DIST(kag[[#This Row],[Diff Average Rev]],$Q$13,$Q$15,FALSE)</f>
        <v>7.1138268396828534E-7</v>
      </c>
      <c r="J149" s="3">
        <f>kag[[#This Row],[Number_of_Customers_Per_Day (any given day)]]*kag[[#This Row],[Average_Order_Value]]</f>
        <v>779.71</v>
      </c>
      <c r="K149" s="3">
        <f>kag[[#This Row],[Operational Profit - Daily Revenue]]/kag[[#This Row],[Number_of_Employees]]</f>
        <v>27.354615384615386</v>
      </c>
      <c r="L149" s="3">
        <f>kag[[#This Row],[Operational Profit - Daily Revenue]]/kag[[#This Row],[Operating_Hours_Per_Day]]</f>
        <v>32.328181818181818</v>
      </c>
      <c r="M149" s="3">
        <f>kag[[#This Row],[Operational Profit - Daily Revenue]]/kag[[#This Row],[Marketing_Spend_Per_Day]]</f>
        <v>7.749182828502942</v>
      </c>
      <c r="N149" s="3"/>
    </row>
    <row r="150" spans="1:14">
      <c r="A150" s="1">
        <v>447</v>
      </c>
      <c r="B150" s="2">
        <v>7.54</v>
      </c>
      <c r="C150" s="1">
        <v>6</v>
      </c>
      <c r="D150" s="1">
        <v>14</v>
      </c>
      <c r="E150" s="3">
        <v>46.05</v>
      </c>
      <c r="F150" s="1">
        <v>638</v>
      </c>
      <c r="G150" s="3">
        <v>2974.57</v>
      </c>
      <c r="H150" s="3">
        <f>kag[[#This Row],[Operational Profit - Daily Revenue]]-$Q$13</f>
        <v>1057.2440600000009</v>
      </c>
      <c r="I150" s="1">
        <f>_xlfn.NORM.DIST(kag[[#This Row],[Diff Average Rev]],$Q$13,$Q$15,FALSE)</f>
        <v>2.7722639401999159E-4</v>
      </c>
      <c r="J150" s="3">
        <f>kag[[#This Row],[Number_of_Customers_Per_Day (any given day)]]*kag[[#This Row],[Average_Order_Value]]</f>
        <v>3370.38</v>
      </c>
      <c r="K150" s="3">
        <f>kag[[#This Row],[Operational Profit - Daily Revenue]]/kag[[#This Row],[Number_of_Employees]]</f>
        <v>212.46928571428572</v>
      </c>
      <c r="L150" s="3">
        <f>kag[[#This Row],[Operational Profit - Daily Revenue]]/kag[[#This Row],[Operating_Hours_Per_Day]]</f>
        <v>495.76166666666671</v>
      </c>
      <c r="M150" s="3">
        <f>kag[[#This Row],[Operational Profit - Daily Revenue]]/kag[[#This Row],[Marketing_Spend_Per_Day]]</f>
        <v>64.594353963083606</v>
      </c>
      <c r="N150" s="3"/>
    </row>
    <row r="151" spans="1:14">
      <c r="A151" s="1">
        <v>298</v>
      </c>
      <c r="B151" s="2">
        <v>6.03</v>
      </c>
      <c r="C151" s="1">
        <v>6</v>
      </c>
      <c r="D151" s="1">
        <v>12</v>
      </c>
      <c r="E151" s="3">
        <v>46.3</v>
      </c>
      <c r="F151" s="1">
        <v>965</v>
      </c>
      <c r="G151" s="3">
        <v>1900.81</v>
      </c>
      <c r="H151" s="3">
        <f>kag[[#This Row],[Operational Profit - Daily Revenue]]-$Q$13</f>
        <v>-16.515939999999318</v>
      </c>
      <c r="I151" s="1">
        <f>_xlfn.NORM.DIST(kag[[#This Row],[Diff Average Rev]],$Q$13,$Q$15,FALSE)</f>
        <v>5.7398702995789709E-5</v>
      </c>
      <c r="J151" s="3">
        <f>kag[[#This Row],[Number_of_Customers_Per_Day (any given day)]]*kag[[#This Row],[Average_Order_Value]]</f>
        <v>1796.94</v>
      </c>
      <c r="K151" s="3">
        <f>kag[[#This Row],[Operational Profit - Daily Revenue]]/kag[[#This Row],[Number_of_Employees]]</f>
        <v>158.40083333333334</v>
      </c>
      <c r="L151" s="3">
        <f>kag[[#This Row],[Operational Profit - Daily Revenue]]/kag[[#This Row],[Operating_Hours_Per_Day]]</f>
        <v>316.80166666666668</v>
      </c>
      <c r="M151" s="3">
        <f>kag[[#This Row],[Operational Profit - Daily Revenue]]/kag[[#This Row],[Marketing_Spend_Per_Day]]</f>
        <v>41.054211663066958</v>
      </c>
      <c r="N151" s="3"/>
    </row>
    <row r="152" spans="1:14">
      <c r="A152" s="1">
        <v>389</v>
      </c>
      <c r="B152" s="2">
        <v>9.3000000000000007</v>
      </c>
      <c r="C152" s="1">
        <v>7</v>
      </c>
      <c r="D152" s="1">
        <v>14</v>
      </c>
      <c r="E152" s="3">
        <v>46.35</v>
      </c>
      <c r="F152" s="1">
        <v>906</v>
      </c>
      <c r="G152" s="3">
        <v>3187.56</v>
      </c>
      <c r="H152" s="3">
        <f>kag[[#This Row],[Operational Profit - Daily Revenue]]-$Q$13</f>
        <v>1270.2340600000007</v>
      </c>
      <c r="I152" s="1">
        <f>_xlfn.NORM.DIST(kag[[#This Row],[Diff Average Rev]],$Q$13,$Q$15,FALSE)</f>
        <v>3.2810905479976166E-4</v>
      </c>
      <c r="J152" s="3">
        <f>kag[[#This Row],[Number_of_Customers_Per_Day (any given day)]]*kag[[#This Row],[Average_Order_Value]]</f>
        <v>3617.7000000000003</v>
      </c>
      <c r="K152" s="3">
        <f>kag[[#This Row],[Operational Profit - Daily Revenue]]/kag[[#This Row],[Number_of_Employees]]</f>
        <v>227.68285714285713</v>
      </c>
      <c r="L152" s="3">
        <f>kag[[#This Row],[Operational Profit - Daily Revenue]]/kag[[#This Row],[Operating_Hours_Per_Day]]</f>
        <v>455.36571428571426</v>
      </c>
      <c r="M152" s="3">
        <f>kag[[#This Row],[Operational Profit - Daily Revenue]]/kag[[#This Row],[Marketing_Spend_Per_Day]]</f>
        <v>68.771521035598695</v>
      </c>
      <c r="N152" s="3"/>
    </row>
    <row r="153" spans="1:14">
      <c r="A153" s="1">
        <v>54</v>
      </c>
      <c r="B153" s="2">
        <v>4.6399999999999997</v>
      </c>
      <c r="C153" s="1">
        <v>11</v>
      </c>
      <c r="D153" s="1">
        <v>9</v>
      </c>
      <c r="E153" s="3">
        <v>46.47</v>
      </c>
      <c r="F153" s="1">
        <v>816</v>
      </c>
      <c r="G153" s="3">
        <v>333.02</v>
      </c>
      <c r="H153" s="3">
        <f>kag[[#This Row],[Operational Profit - Daily Revenue]]-$Q$13</f>
        <v>-1584.3059399999993</v>
      </c>
      <c r="I153" s="1">
        <f>_xlfn.NORM.DIST(kag[[#This Row],[Diff Average Rev]],$Q$13,$Q$15,FALSE)</f>
        <v>6.548665098007134E-7</v>
      </c>
      <c r="J153" s="3">
        <f>kag[[#This Row],[Number_of_Customers_Per_Day (any given day)]]*kag[[#This Row],[Average_Order_Value]]</f>
        <v>250.55999999999997</v>
      </c>
      <c r="K153" s="3">
        <f>kag[[#This Row],[Operational Profit - Daily Revenue]]/kag[[#This Row],[Number_of_Employees]]</f>
        <v>37.002222222222223</v>
      </c>
      <c r="L153" s="3">
        <f>kag[[#This Row],[Operational Profit - Daily Revenue]]/kag[[#This Row],[Operating_Hours_Per_Day]]</f>
        <v>30.274545454545454</v>
      </c>
      <c r="M153" s="3">
        <f>kag[[#This Row],[Operational Profit - Daily Revenue]]/kag[[#This Row],[Marketing_Spend_Per_Day]]</f>
        <v>7.1663438777706041</v>
      </c>
      <c r="N153" s="3"/>
    </row>
    <row r="154" spans="1:14">
      <c r="A154" s="1">
        <v>197</v>
      </c>
      <c r="B154" s="2">
        <v>2.77</v>
      </c>
      <c r="C154" s="1">
        <v>10</v>
      </c>
      <c r="D154" s="1">
        <v>7</v>
      </c>
      <c r="E154" s="3">
        <v>46.82</v>
      </c>
      <c r="F154" s="1">
        <v>524</v>
      </c>
      <c r="G154" s="3">
        <v>495.59</v>
      </c>
      <c r="H154" s="3">
        <f>kag[[#This Row],[Operational Profit - Daily Revenue]]-$Q$13</f>
        <v>-1421.7359399999993</v>
      </c>
      <c r="I154" s="1">
        <f>_xlfn.NORM.DIST(kag[[#This Row],[Diff Average Rev]],$Q$13,$Q$15,FALSE)</f>
        <v>1.1740439010554798E-6</v>
      </c>
      <c r="J154" s="3">
        <f>kag[[#This Row],[Number_of_Customers_Per_Day (any given day)]]*kag[[#This Row],[Average_Order_Value]]</f>
        <v>545.69000000000005</v>
      </c>
      <c r="K154" s="3">
        <f>kag[[#This Row],[Operational Profit - Daily Revenue]]/kag[[#This Row],[Number_of_Employees]]</f>
        <v>70.798571428571421</v>
      </c>
      <c r="L154" s="3">
        <f>kag[[#This Row],[Operational Profit - Daily Revenue]]/kag[[#This Row],[Operating_Hours_Per_Day]]</f>
        <v>49.558999999999997</v>
      </c>
      <c r="M154" s="3">
        <f>kag[[#This Row],[Operational Profit - Daily Revenue]]/kag[[#This Row],[Marketing_Spend_Per_Day]]</f>
        <v>10.585006407518154</v>
      </c>
      <c r="N154" s="3"/>
    </row>
    <row r="155" spans="1:14">
      <c r="A155" s="1">
        <v>471</v>
      </c>
      <c r="B155" s="2">
        <v>4.1500000000000004</v>
      </c>
      <c r="C155" s="1">
        <v>9</v>
      </c>
      <c r="D155" s="1">
        <v>8</v>
      </c>
      <c r="E155" s="3">
        <v>46.95</v>
      </c>
      <c r="F155" s="1">
        <v>148</v>
      </c>
      <c r="G155" s="3">
        <v>1994.35</v>
      </c>
      <c r="H155" s="3">
        <f>kag[[#This Row],[Operational Profit - Daily Revenue]]-$Q$13</f>
        <v>77.024060000000645</v>
      </c>
      <c r="I155" s="1">
        <f>_xlfn.NORM.DIST(kag[[#This Row],[Diff Average Rev]],$Q$13,$Q$15,FALSE)</f>
        <v>6.9085301349964547E-5</v>
      </c>
      <c r="J155" s="3">
        <f>kag[[#This Row],[Number_of_Customers_Per_Day (any given day)]]*kag[[#This Row],[Average_Order_Value]]</f>
        <v>1954.65</v>
      </c>
      <c r="K155" s="3">
        <f>kag[[#This Row],[Operational Profit - Daily Revenue]]/kag[[#This Row],[Number_of_Employees]]</f>
        <v>249.29374999999999</v>
      </c>
      <c r="L155" s="3">
        <f>kag[[#This Row],[Operational Profit - Daily Revenue]]/kag[[#This Row],[Operating_Hours_Per_Day]]</f>
        <v>221.59444444444443</v>
      </c>
      <c r="M155" s="3">
        <f>kag[[#This Row],[Operational Profit - Daily Revenue]]/kag[[#This Row],[Marketing_Spend_Per_Day]]</f>
        <v>42.478168264110749</v>
      </c>
      <c r="N155" s="3"/>
    </row>
    <row r="156" spans="1:14">
      <c r="A156" s="1">
        <v>79</v>
      </c>
      <c r="B156" s="2">
        <v>3.91</v>
      </c>
      <c r="C156" s="1">
        <v>13</v>
      </c>
      <c r="D156" s="1">
        <v>8</v>
      </c>
      <c r="E156" s="3">
        <v>47.01</v>
      </c>
      <c r="F156" s="1">
        <v>469</v>
      </c>
      <c r="G156" s="3">
        <v>356</v>
      </c>
      <c r="H156" s="3">
        <f>kag[[#This Row],[Operational Profit - Daily Revenue]]-$Q$13</f>
        <v>-1561.3259399999993</v>
      </c>
      <c r="I156" s="1">
        <f>_xlfn.NORM.DIST(kag[[#This Row],[Diff Average Rev]],$Q$13,$Q$15,FALSE)</f>
        <v>7.123967114074781E-7</v>
      </c>
      <c r="J156" s="3">
        <f>kag[[#This Row],[Number_of_Customers_Per_Day (any given day)]]*kag[[#This Row],[Average_Order_Value]]</f>
        <v>308.89</v>
      </c>
      <c r="K156" s="3">
        <f>kag[[#This Row],[Operational Profit - Daily Revenue]]/kag[[#This Row],[Number_of_Employees]]</f>
        <v>44.5</v>
      </c>
      <c r="L156" s="3">
        <f>kag[[#This Row],[Operational Profit - Daily Revenue]]/kag[[#This Row],[Operating_Hours_Per_Day]]</f>
        <v>27.384615384615383</v>
      </c>
      <c r="M156" s="3">
        <f>kag[[#This Row],[Operational Profit - Daily Revenue]]/kag[[#This Row],[Marketing_Spend_Per_Day]]</f>
        <v>7.5728568389704325</v>
      </c>
      <c r="N156" s="3"/>
    </row>
    <row r="157" spans="1:14">
      <c r="A157" s="1">
        <v>241</v>
      </c>
      <c r="B157" s="2">
        <v>9.64</v>
      </c>
      <c r="C157" s="1">
        <v>9</v>
      </c>
      <c r="D157" s="1">
        <v>11</v>
      </c>
      <c r="E157" s="3">
        <v>47.97</v>
      </c>
      <c r="F157" s="1">
        <v>200</v>
      </c>
      <c r="G157" s="3">
        <v>1915.88</v>
      </c>
      <c r="H157" s="3">
        <f>kag[[#This Row],[Operational Profit - Daily Revenue]]-$Q$13</f>
        <v>-1.4459399999991547</v>
      </c>
      <c r="I157" s="1">
        <f>_xlfn.NORM.DIST(kag[[#This Row],[Diff Average Rev]],$Q$13,$Q$15,FALSE)</f>
        <v>5.9174988694334918E-5</v>
      </c>
      <c r="J157" s="3">
        <f>kag[[#This Row],[Number_of_Customers_Per_Day (any given day)]]*kag[[#This Row],[Average_Order_Value]]</f>
        <v>2323.2400000000002</v>
      </c>
      <c r="K157" s="3">
        <f>kag[[#This Row],[Operational Profit - Daily Revenue]]/kag[[#This Row],[Number_of_Employees]]</f>
        <v>174.17090909090911</v>
      </c>
      <c r="L157" s="3">
        <f>kag[[#This Row],[Operational Profit - Daily Revenue]]/kag[[#This Row],[Operating_Hours_Per_Day]]</f>
        <v>212.87555555555556</v>
      </c>
      <c r="M157" s="3">
        <f>kag[[#This Row],[Operational Profit - Daily Revenue]]/kag[[#This Row],[Marketing_Spend_Per_Day]]</f>
        <v>39.939128622055456</v>
      </c>
      <c r="N157" s="3"/>
    </row>
    <row r="158" spans="1:14">
      <c r="A158" s="1">
        <v>160</v>
      </c>
      <c r="B158" s="2">
        <v>4.41</v>
      </c>
      <c r="C158" s="1">
        <v>14</v>
      </c>
      <c r="D158" s="1">
        <v>13</v>
      </c>
      <c r="E158" s="3">
        <v>48.08</v>
      </c>
      <c r="F158" s="1">
        <v>541</v>
      </c>
      <c r="G158" s="3">
        <v>407.87</v>
      </c>
      <c r="H158" s="3">
        <f>kag[[#This Row],[Operational Profit - Daily Revenue]]-$Q$13</f>
        <v>-1509.4559399999994</v>
      </c>
      <c r="I158" s="1">
        <f>_xlfn.NORM.DIST(kag[[#This Row],[Diff Average Rev]],$Q$13,$Q$15,FALSE)</f>
        <v>8.5976526366300964E-7</v>
      </c>
      <c r="J158" s="3">
        <f>kag[[#This Row],[Number_of_Customers_Per_Day (any given day)]]*kag[[#This Row],[Average_Order_Value]]</f>
        <v>705.6</v>
      </c>
      <c r="K158" s="3">
        <f>kag[[#This Row],[Operational Profit - Daily Revenue]]/kag[[#This Row],[Number_of_Employees]]</f>
        <v>31.374615384615385</v>
      </c>
      <c r="L158" s="3">
        <f>kag[[#This Row],[Operational Profit - Daily Revenue]]/kag[[#This Row],[Operating_Hours_Per_Day]]</f>
        <v>29.133571428571429</v>
      </c>
      <c r="M158" s="3">
        <f>kag[[#This Row],[Operational Profit - Daily Revenue]]/kag[[#This Row],[Marketing_Spend_Per_Day]]</f>
        <v>8.4831530782029958</v>
      </c>
      <c r="N158" s="3"/>
    </row>
    <row r="159" spans="1:14">
      <c r="A159" s="1">
        <v>407</v>
      </c>
      <c r="B159" s="2">
        <v>3.69</v>
      </c>
      <c r="C159" s="1">
        <v>14</v>
      </c>
      <c r="D159" s="1">
        <v>14</v>
      </c>
      <c r="E159" s="3">
        <v>48.16</v>
      </c>
      <c r="F159" s="1">
        <v>57</v>
      </c>
      <c r="G159" s="3">
        <v>1316.34</v>
      </c>
      <c r="H159" s="3">
        <f>kag[[#This Row],[Operational Profit - Daily Revenue]]-$Q$13</f>
        <v>-600.98593999999935</v>
      </c>
      <c r="I159" s="1">
        <f>_xlfn.NORM.DIST(kag[[#This Row],[Diff Average Rev]],$Q$13,$Q$15,FALSE)</f>
        <v>1.4644382608703254E-5</v>
      </c>
      <c r="J159" s="3">
        <f>kag[[#This Row],[Number_of_Customers_Per_Day (any given day)]]*kag[[#This Row],[Average_Order_Value]]</f>
        <v>1501.83</v>
      </c>
      <c r="K159" s="3">
        <f>kag[[#This Row],[Operational Profit - Daily Revenue]]/kag[[#This Row],[Number_of_Employees]]</f>
        <v>94.02428571428571</v>
      </c>
      <c r="L159" s="3">
        <f>kag[[#This Row],[Operational Profit - Daily Revenue]]/kag[[#This Row],[Operating_Hours_Per_Day]]</f>
        <v>94.02428571428571</v>
      </c>
      <c r="M159" s="3">
        <f>kag[[#This Row],[Operational Profit - Daily Revenue]]/kag[[#This Row],[Marketing_Spend_Per_Day]]</f>
        <v>27.332641196013288</v>
      </c>
      <c r="N159" s="3"/>
    </row>
    <row r="160" spans="1:14">
      <c r="A160" s="1">
        <v>337</v>
      </c>
      <c r="B160" s="2">
        <v>2.63</v>
      </c>
      <c r="C160" s="1">
        <v>9</v>
      </c>
      <c r="D160" s="1">
        <v>7</v>
      </c>
      <c r="E160" s="3">
        <v>48.22</v>
      </c>
      <c r="F160" s="1">
        <v>624</v>
      </c>
      <c r="G160" s="3">
        <v>694.53</v>
      </c>
      <c r="H160" s="3">
        <f>kag[[#This Row],[Operational Profit - Daily Revenue]]-$Q$13</f>
        <v>-1222.7959399999993</v>
      </c>
      <c r="I160" s="1">
        <f>_xlfn.NORM.DIST(kag[[#This Row],[Diff Average Rev]],$Q$13,$Q$15,FALSE)</f>
        <v>2.3096165010242644E-6</v>
      </c>
      <c r="J160" s="3">
        <f>kag[[#This Row],[Number_of_Customers_Per_Day (any given day)]]*kag[[#This Row],[Average_Order_Value]]</f>
        <v>886.31</v>
      </c>
      <c r="K160" s="3">
        <f>kag[[#This Row],[Operational Profit - Daily Revenue]]/kag[[#This Row],[Number_of_Employees]]</f>
        <v>99.218571428571423</v>
      </c>
      <c r="L160" s="3">
        <f>kag[[#This Row],[Operational Profit - Daily Revenue]]/kag[[#This Row],[Operating_Hours_Per_Day]]</f>
        <v>77.17</v>
      </c>
      <c r="M160" s="3">
        <f>kag[[#This Row],[Operational Profit - Daily Revenue]]/kag[[#This Row],[Marketing_Spend_Per_Day]]</f>
        <v>14.403359601824969</v>
      </c>
      <c r="N160" s="3"/>
    </row>
    <row r="161" spans="1:14">
      <c r="A161" s="1">
        <v>138</v>
      </c>
      <c r="B161" s="2">
        <v>7.97</v>
      </c>
      <c r="C161" s="1">
        <v>8</v>
      </c>
      <c r="D161" s="1">
        <v>10</v>
      </c>
      <c r="E161" s="3">
        <v>48.39</v>
      </c>
      <c r="F161" s="1">
        <v>590</v>
      </c>
      <c r="G161" s="3">
        <v>1009.97</v>
      </c>
      <c r="H161" s="3">
        <f>kag[[#This Row],[Operational Profit - Daily Revenue]]-$Q$13</f>
        <v>-907.35593999999924</v>
      </c>
      <c r="I161" s="1">
        <f>_xlfn.NORM.DIST(kag[[#This Row],[Diff Average Rev]],$Q$13,$Q$15,FALSE)</f>
        <v>6.2013696715668855E-6</v>
      </c>
      <c r="J161" s="3">
        <f>kag[[#This Row],[Number_of_Customers_Per_Day (any given day)]]*kag[[#This Row],[Average_Order_Value]]</f>
        <v>1099.8599999999999</v>
      </c>
      <c r="K161" s="3">
        <f>kag[[#This Row],[Operational Profit - Daily Revenue]]/kag[[#This Row],[Number_of_Employees]]</f>
        <v>100.997</v>
      </c>
      <c r="L161" s="3">
        <f>kag[[#This Row],[Operational Profit - Daily Revenue]]/kag[[#This Row],[Operating_Hours_Per_Day]]</f>
        <v>126.24625</v>
      </c>
      <c r="M161" s="3">
        <f>kag[[#This Row],[Operational Profit - Daily Revenue]]/kag[[#This Row],[Marketing_Spend_Per_Day]]</f>
        <v>20.871461045670593</v>
      </c>
      <c r="N161" s="3"/>
    </row>
    <row r="162" spans="1:14">
      <c r="A162" s="1">
        <v>273</v>
      </c>
      <c r="B162" s="2">
        <v>7.97</v>
      </c>
      <c r="C162" s="1">
        <v>13</v>
      </c>
      <c r="D162" s="1">
        <v>5</v>
      </c>
      <c r="E162" s="3">
        <v>48.47</v>
      </c>
      <c r="F162" s="1">
        <v>695</v>
      </c>
      <c r="G162" s="3">
        <v>2156.14</v>
      </c>
      <c r="H162" s="3">
        <f>kag[[#This Row],[Operational Profit - Daily Revenue]]-$Q$13</f>
        <v>238.81406000000061</v>
      </c>
      <c r="I162" s="1">
        <f>_xlfn.NORM.DIST(kag[[#This Row],[Diff Average Rev]],$Q$13,$Q$15,FALSE)</f>
        <v>9.3148339158884527E-5</v>
      </c>
      <c r="J162" s="3">
        <f>kag[[#This Row],[Number_of_Customers_Per_Day (any given day)]]*kag[[#This Row],[Average_Order_Value]]</f>
        <v>2175.81</v>
      </c>
      <c r="K162" s="3">
        <f>kag[[#This Row],[Operational Profit - Daily Revenue]]/kag[[#This Row],[Number_of_Employees]]</f>
        <v>431.22799999999995</v>
      </c>
      <c r="L162" s="3">
        <f>kag[[#This Row],[Operational Profit - Daily Revenue]]/kag[[#This Row],[Operating_Hours_Per_Day]]</f>
        <v>165.85692307692307</v>
      </c>
      <c r="M162" s="3">
        <f>kag[[#This Row],[Operational Profit - Daily Revenue]]/kag[[#This Row],[Marketing_Spend_Per_Day]]</f>
        <v>44.484010728285533</v>
      </c>
      <c r="N162" s="3"/>
    </row>
    <row r="163" spans="1:14">
      <c r="A163" s="1">
        <v>111</v>
      </c>
      <c r="B163" s="2">
        <v>9.7100000000000009</v>
      </c>
      <c r="C163" s="1">
        <v>7</v>
      </c>
      <c r="D163" s="1">
        <v>2</v>
      </c>
      <c r="E163" s="3">
        <v>48.48</v>
      </c>
      <c r="F163" s="1">
        <v>614</v>
      </c>
      <c r="G163" s="3">
        <v>976.17</v>
      </c>
      <c r="H163" s="3">
        <f>kag[[#This Row],[Operational Profit - Daily Revenue]]-$Q$13</f>
        <v>-941.1559399999993</v>
      </c>
      <c r="I163" s="1">
        <f>_xlfn.NORM.DIST(kag[[#This Row],[Diff Average Rev]],$Q$13,$Q$15,FALSE)</f>
        <v>5.6065443535054092E-6</v>
      </c>
      <c r="J163" s="3">
        <f>kag[[#This Row],[Number_of_Customers_Per_Day (any given day)]]*kag[[#This Row],[Average_Order_Value]]</f>
        <v>1077.8100000000002</v>
      </c>
      <c r="K163" s="3">
        <f>kag[[#This Row],[Operational Profit - Daily Revenue]]/kag[[#This Row],[Number_of_Employees]]</f>
        <v>488.08499999999998</v>
      </c>
      <c r="L163" s="3">
        <f>kag[[#This Row],[Operational Profit - Daily Revenue]]/kag[[#This Row],[Operating_Hours_Per_Day]]</f>
        <v>139.45285714285714</v>
      </c>
      <c r="M163" s="3">
        <f>kag[[#This Row],[Operational Profit - Daily Revenue]]/kag[[#This Row],[Marketing_Spend_Per_Day]]</f>
        <v>20.135519801980198</v>
      </c>
      <c r="N163" s="3"/>
    </row>
    <row r="164" spans="1:14">
      <c r="A164" s="1">
        <v>380</v>
      </c>
      <c r="B164" s="2">
        <v>5.28</v>
      </c>
      <c r="C164" s="1">
        <v>12</v>
      </c>
      <c r="D164" s="1">
        <v>14</v>
      </c>
      <c r="E164" s="3">
        <v>48.53</v>
      </c>
      <c r="F164" s="1">
        <v>215</v>
      </c>
      <c r="G164" s="3">
        <v>1982.68</v>
      </c>
      <c r="H164" s="3">
        <f>kag[[#This Row],[Operational Profit - Daily Revenue]]-$Q$13</f>
        <v>65.3540600000008</v>
      </c>
      <c r="I164" s="1">
        <f>_xlfn.NORM.DIST(kag[[#This Row],[Diff Average Rev]],$Q$13,$Q$15,FALSE)</f>
        <v>6.7540206362662276E-5</v>
      </c>
      <c r="J164" s="3">
        <f>kag[[#This Row],[Number_of_Customers_Per_Day (any given day)]]*kag[[#This Row],[Average_Order_Value]]</f>
        <v>2006.4</v>
      </c>
      <c r="K164" s="3">
        <f>kag[[#This Row],[Operational Profit - Daily Revenue]]/kag[[#This Row],[Number_of_Employees]]</f>
        <v>141.62</v>
      </c>
      <c r="L164" s="3">
        <f>kag[[#This Row],[Operational Profit - Daily Revenue]]/kag[[#This Row],[Operating_Hours_Per_Day]]</f>
        <v>165.22333333333333</v>
      </c>
      <c r="M164" s="3">
        <f>kag[[#This Row],[Operational Profit - Daily Revenue]]/kag[[#This Row],[Marketing_Spend_Per_Day]]</f>
        <v>40.854729033587475</v>
      </c>
      <c r="N164" s="3"/>
    </row>
    <row r="165" spans="1:14">
      <c r="A165" s="1">
        <v>390</v>
      </c>
      <c r="B165" s="2">
        <v>6.77</v>
      </c>
      <c r="C165" s="1">
        <v>7</v>
      </c>
      <c r="D165" s="1">
        <v>8</v>
      </c>
      <c r="E165" s="3">
        <v>48.56</v>
      </c>
      <c r="F165" s="1">
        <v>840</v>
      </c>
      <c r="G165" s="3">
        <v>2406.09</v>
      </c>
      <c r="H165" s="3">
        <f>kag[[#This Row],[Operational Profit - Daily Revenue]]-$Q$13</f>
        <v>488.76406000000088</v>
      </c>
      <c r="I165" s="1">
        <f>_xlfn.NORM.DIST(kag[[#This Row],[Diff Average Rev]],$Q$13,$Q$15,FALSE)</f>
        <v>1.4003133003850465E-4</v>
      </c>
      <c r="J165" s="3">
        <f>kag[[#This Row],[Number_of_Customers_Per_Day (any given day)]]*kag[[#This Row],[Average_Order_Value]]</f>
        <v>2640.2999999999997</v>
      </c>
      <c r="K165" s="3">
        <f>kag[[#This Row],[Operational Profit - Daily Revenue]]/kag[[#This Row],[Number_of_Employees]]</f>
        <v>300.76125000000002</v>
      </c>
      <c r="L165" s="3">
        <f>kag[[#This Row],[Operational Profit - Daily Revenue]]/kag[[#This Row],[Operating_Hours_Per_Day]]</f>
        <v>343.72714285714289</v>
      </c>
      <c r="M165" s="3">
        <f>kag[[#This Row],[Operational Profit - Daily Revenue]]/kag[[#This Row],[Marketing_Spend_Per_Day]]</f>
        <v>49.548805601317959</v>
      </c>
      <c r="N165" s="3"/>
    </row>
    <row r="166" spans="1:14">
      <c r="A166" s="1">
        <v>337</v>
      </c>
      <c r="B166" s="2">
        <v>2.61</v>
      </c>
      <c r="C166" s="1">
        <v>13</v>
      </c>
      <c r="D166" s="1">
        <v>5</v>
      </c>
      <c r="E166" s="3">
        <v>48.83</v>
      </c>
      <c r="F166" s="1">
        <v>137</v>
      </c>
      <c r="G166" s="3">
        <v>868.8</v>
      </c>
      <c r="H166" s="3">
        <f>kag[[#This Row],[Operational Profit - Daily Revenue]]-$Q$13</f>
        <v>-1048.5259399999993</v>
      </c>
      <c r="I166" s="1">
        <f>_xlfn.NORM.DIST(kag[[#This Row],[Diff Average Rev]],$Q$13,$Q$15,FALSE)</f>
        <v>4.0376411340039688E-6</v>
      </c>
      <c r="J166" s="3">
        <f>kag[[#This Row],[Number_of_Customers_Per_Day (any given day)]]*kag[[#This Row],[Average_Order_Value]]</f>
        <v>879.56999999999994</v>
      </c>
      <c r="K166" s="3">
        <f>kag[[#This Row],[Operational Profit - Daily Revenue]]/kag[[#This Row],[Number_of_Employees]]</f>
        <v>173.76</v>
      </c>
      <c r="L166" s="3">
        <f>kag[[#This Row],[Operational Profit - Daily Revenue]]/kag[[#This Row],[Operating_Hours_Per_Day]]</f>
        <v>66.830769230769221</v>
      </c>
      <c r="M166" s="3">
        <f>kag[[#This Row],[Operational Profit - Daily Revenue]]/kag[[#This Row],[Marketing_Spend_Per_Day]]</f>
        <v>17.792340774114273</v>
      </c>
      <c r="N166" s="3"/>
    </row>
    <row r="167" spans="1:14">
      <c r="A167" s="1">
        <v>301</v>
      </c>
      <c r="B167" s="2">
        <v>5.44</v>
      </c>
      <c r="C167" s="1">
        <v>7</v>
      </c>
      <c r="D167" s="1">
        <v>3</v>
      </c>
      <c r="E167" s="3">
        <v>49.23</v>
      </c>
      <c r="F167" s="1">
        <v>711</v>
      </c>
      <c r="G167" s="3">
        <v>1727.1</v>
      </c>
      <c r="H167" s="3">
        <f>kag[[#This Row],[Operational Profit - Daily Revenue]]-$Q$13</f>
        <v>-190.22593999999935</v>
      </c>
      <c r="I167" s="1">
        <f>_xlfn.NORM.DIST(kag[[#This Row],[Diff Average Rev]],$Q$13,$Q$15,FALSE)</f>
        <v>3.9705905984143752E-5</v>
      </c>
      <c r="J167" s="3">
        <f>kag[[#This Row],[Number_of_Customers_Per_Day (any given day)]]*kag[[#This Row],[Average_Order_Value]]</f>
        <v>1637.44</v>
      </c>
      <c r="K167" s="3">
        <f>kag[[#This Row],[Operational Profit - Daily Revenue]]/kag[[#This Row],[Number_of_Employees]]</f>
        <v>575.69999999999993</v>
      </c>
      <c r="L167" s="3">
        <f>kag[[#This Row],[Operational Profit - Daily Revenue]]/kag[[#This Row],[Operating_Hours_Per_Day]]</f>
        <v>246.72857142857143</v>
      </c>
      <c r="M167" s="3">
        <f>kag[[#This Row],[Operational Profit - Daily Revenue]]/kag[[#This Row],[Marketing_Spend_Per_Day]]</f>
        <v>35.082266910420479</v>
      </c>
      <c r="N167" s="3"/>
    </row>
    <row r="168" spans="1:14">
      <c r="A168" s="1">
        <v>272</v>
      </c>
      <c r="B168" s="2">
        <v>8</v>
      </c>
      <c r="C168" s="1">
        <v>14</v>
      </c>
      <c r="D168" s="1">
        <v>2</v>
      </c>
      <c r="E168" s="3">
        <v>49.92</v>
      </c>
      <c r="F168" s="1">
        <v>163</v>
      </c>
      <c r="G168" s="3">
        <v>1779.7</v>
      </c>
      <c r="H168" s="3">
        <f>kag[[#This Row],[Operational Profit - Daily Revenue]]-$Q$13</f>
        <v>-137.62593999999922</v>
      </c>
      <c r="I168" s="1">
        <f>_xlfn.NORM.DIST(kag[[#This Row],[Diff Average Rev]],$Q$13,$Q$15,FALSE)</f>
        <v>4.4542049781677405E-5</v>
      </c>
      <c r="J168" s="3">
        <f>kag[[#This Row],[Number_of_Customers_Per_Day (any given day)]]*kag[[#This Row],[Average_Order_Value]]</f>
        <v>2176</v>
      </c>
      <c r="K168" s="3">
        <f>kag[[#This Row],[Operational Profit - Daily Revenue]]/kag[[#This Row],[Number_of_Employees]]</f>
        <v>889.85</v>
      </c>
      <c r="L168" s="3">
        <f>kag[[#This Row],[Operational Profit - Daily Revenue]]/kag[[#This Row],[Operating_Hours_Per_Day]]</f>
        <v>127.12142857142858</v>
      </c>
      <c r="M168" s="3">
        <f>kag[[#This Row],[Operational Profit - Daily Revenue]]/kag[[#This Row],[Marketing_Spend_Per_Day]]</f>
        <v>35.651041666666664</v>
      </c>
      <c r="N168" s="3"/>
    </row>
    <row r="169" spans="1:14">
      <c r="A169" s="1">
        <v>492</v>
      </c>
      <c r="B169" s="2">
        <v>6.14</v>
      </c>
      <c r="C169" s="1">
        <v>9</v>
      </c>
      <c r="D169" s="1">
        <v>9</v>
      </c>
      <c r="E169" s="3">
        <v>50.15</v>
      </c>
      <c r="F169" s="1">
        <v>690</v>
      </c>
      <c r="G169" s="3">
        <v>3077.97</v>
      </c>
      <c r="H169" s="3">
        <f>kag[[#This Row],[Operational Profit - Daily Revenue]]-$Q$13</f>
        <v>1160.6440600000005</v>
      </c>
      <c r="I169" s="1">
        <f>_xlfn.NORM.DIST(kag[[#This Row],[Diff Average Rev]],$Q$13,$Q$15,FALSE)</f>
        <v>3.0265391628221829E-4</v>
      </c>
      <c r="J169" s="3">
        <f>kag[[#This Row],[Number_of_Customers_Per_Day (any given day)]]*kag[[#This Row],[Average_Order_Value]]</f>
        <v>3020.8799999999997</v>
      </c>
      <c r="K169" s="3">
        <f>kag[[#This Row],[Operational Profit - Daily Revenue]]/kag[[#This Row],[Number_of_Employees]]</f>
        <v>341.99666666666667</v>
      </c>
      <c r="L169" s="3">
        <f>kag[[#This Row],[Operational Profit - Daily Revenue]]/kag[[#This Row],[Operating_Hours_Per_Day]]</f>
        <v>341.99666666666667</v>
      </c>
      <c r="M169" s="3">
        <f>kag[[#This Row],[Operational Profit - Daily Revenue]]/kag[[#This Row],[Marketing_Spend_Per_Day]]</f>
        <v>61.375274177467595</v>
      </c>
      <c r="N169" s="3"/>
    </row>
    <row r="170" spans="1:14">
      <c r="A170" s="1">
        <v>285</v>
      </c>
      <c r="B170" s="2">
        <v>6.12</v>
      </c>
      <c r="C170" s="1">
        <v>14</v>
      </c>
      <c r="D170" s="1">
        <v>3</v>
      </c>
      <c r="E170" s="3">
        <v>50.63</v>
      </c>
      <c r="F170" s="1">
        <v>447</v>
      </c>
      <c r="G170" s="3">
        <v>1636.24</v>
      </c>
      <c r="H170" s="3">
        <f>kag[[#This Row],[Operational Profit - Daily Revenue]]-$Q$13</f>
        <v>-281.08593999999925</v>
      </c>
      <c r="I170" s="1">
        <f>_xlfn.NORM.DIST(kag[[#This Row],[Diff Average Rev]],$Q$13,$Q$15,FALSE)</f>
        <v>3.2334141149318571E-5</v>
      </c>
      <c r="J170" s="3">
        <f>kag[[#This Row],[Number_of_Customers_Per_Day (any given day)]]*kag[[#This Row],[Average_Order_Value]]</f>
        <v>1744.2</v>
      </c>
      <c r="K170" s="3">
        <f>kag[[#This Row],[Operational Profit - Daily Revenue]]/kag[[#This Row],[Number_of_Employees]]</f>
        <v>545.4133333333333</v>
      </c>
      <c r="L170" s="3">
        <f>kag[[#This Row],[Operational Profit - Daily Revenue]]/kag[[#This Row],[Operating_Hours_Per_Day]]</f>
        <v>116.87428571428572</v>
      </c>
      <c r="M170" s="3">
        <f>kag[[#This Row],[Operational Profit - Daily Revenue]]/kag[[#This Row],[Marketing_Spend_Per_Day]]</f>
        <v>32.317598261900059</v>
      </c>
      <c r="N170" s="3"/>
    </row>
    <row r="171" spans="1:14">
      <c r="A171" s="1">
        <v>234</v>
      </c>
      <c r="B171" s="2">
        <v>2.94</v>
      </c>
      <c r="C171" s="1">
        <v>10</v>
      </c>
      <c r="D171" s="1">
        <v>3</v>
      </c>
      <c r="E171" s="3">
        <v>50.8</v>
      </c>
      <c r="F171" s="1">
        <v>110</v>
      </c>
      <c r="G171" s="3">
        <v>814.3</v>
      </c>
      <c r="H171" s="3">
        <f>kag[[#This Row],[Operational Profit - Daily Revenue]]-$Q$13</f>
        <v>-1103.0259399999993</v>
      </c>
      <c r="I171" s="1">
        <f>_xlfn.NORM.DIST(kag[[#This Row],[Diff Average Rev]],$Q$13,$Q$15,FALSE)</f>
        <v>3.4021274404794173E-6</v>
      </c>
      <c r="J171" s="3">
        <f>kag[[#This Row],[Number_of_Customers_Per_Day (any given day)]]*kag[[#This Row],[Average_Order_Value]]</f>
        <v>687.96</v>
      </c>
      <c r="K171" s="3">
        <f>kag[[#This Row],[Operational Profit - Daily Revenue]]/kag[[#This Row],[Number_of_Employees]]</f>
        <v>271.43333333333334</v>
      </c>
      <c r="L171" s="3">
        <f>kag[[#This Row],[Operational Profit - Daily Revenue]]/kag[[#This Row],[Operating_Hours_Per_Day]]</f>
        <v>81.429999999999993</v>
      </c>
      <c r="M171" s="3">
        <f>kag[[#This Row],[Operational Profit - Daily Revenue]]/kag[[#This Row],[Marketing_Spend_Per_Day]]</f>
        <v>16.029527559055119</v>
      </c>
      <c r="N171" s="3"/>
    </row>
    <row r="172" spans="1:14">
      <c r="A172" s="1">
        <v>125</v>
      </c>
      <c r="B172" s="2">
        <v>7.66</v>
      </c>
      <c r="C172" s="1">
        <v>7</v>
      </c>
      <c r="D172" s="1">
        <v>13</v>
      </c>
      <c r="E172" s="3">
        <v>50.86</v>
      </c>
      <c r="F172" s="1">
        <v>826</v>
      </c>
      <c r="G172" s="3">
        <v>1261.8499999999999</v>
      </c>
      <c r="H172" s="3">
        <f>kag[[#This Row],[Operational Profit - Daily Revenue]]-$Q$13</f>
        <v>-655.47593999999935</v>
      </c>
      <c r="I172" s="1">
        <f>_xlfn.NORM.DIST(kag[[#This Row],[Diff Average Rev]],$Q$13,$Q$15,FALSE)</f>
        <v>1.2659799065837424E-5</v>
      </c>
      <c r="J172" s="3">
        <f>kag[[#This Row],[Number_of_Customers_Per_Day (any given day)]]*kag[[#This Row],[Average_Order_Value]]</f>
        <v>957.5</v>
      </c>
      <c r="K172" s="3">
        <f>kag[[#This Row],[Operational Profit - Daily Revenue]]/kag[[#This Row],[Number_of_Employees]]</f>
        <v>97.065384615384602</v>
      </c>
      <c r="L172" s="3">
        <f>kag[[#This Row],[Operational Profit - Daily Revenue]]/kag[[#This Row],[Operating_Hours_Per_Day]]</f>
        <v>180.26428571428571</v>
      </c>
      <c r="M172" s="3">
        <f>kag[[#This Row],[Operational Profit - Daily Revenue]]/kag[[#This Row],[Marketing_Spend_Per_Day]]</f>
        <v>24.810263468344473</v>
      </c>
      <c r="N172" s="3"/>
    </row>
    <row r="173" spans="1:14">
      <c r="A173" s="1">
        <v>135</v>
      </c>
      <c r="B173" s="2">
        <v>4.21</v>
      </c>
      <c r="C173" s="1">
        <v>14</v>
      </c>
      <c r="D173" s="1">
        <v>8</v>
      </c>
      <c r="E173" s="3">
        <v>51.26</v>
      </c>
      <c r="F173" s="1">
        <v>125</v>
      </c>
      <c r="G173" s="3">
        <v>505.03</v>
      </c>
      <c r="H173" s="3">
        <f>kag[[#This Row],[Operational Profit - Daily Revenue]]-$Q$13</f>
        <v>-1412.2959399999993</v>
      </c>
      <c r="I173" s="1">
        <f>_xlfn.NORM.DIST(kag[[#This Row],[Diff Average Rev]],$Q$13,$Q$15,FALSE)</f>
        <v>1.2134895608533731E-6</v>
      </c>
      <c r="J173" s="3">
        <f>kag[[#This Row],[Number_of_Customers_Per_Day (any given day)]]*kag[[#This Row],[Average_Order_Value]]</f>
        <v>568.35</v>
      </c>
      <c r="K173" s="3">
        <f>kag[[#This Row],[Operational Profit - Daily Revenue]]/kag[[#This Row],[Number_of_Employees]]</f>
        <v>63.128749999999997</v>
      </c>
      <c r="L173" s="3">
        <f>kag[[#This Row],[Operational Profit - Daily Revenue]]/kag[[#This Row],[Operating_Hours_Per_Day]]</f>
        <v>36.073571428571427</v>
      </c>
      <c r="M173" s="3">
        <f>kag[[#This Row],[Operational Profit - Daily Revenue]]/kag[[#This Row],[Marketing_Spend_Per_Day]]</f>
        <v>9.8523214982442457</v>
      </c>
      <c r="N173" s="3"/>
    </row>
    <row r="174" spans="1:14">
      <c r="A174" s="1">
        <v>322</v>
      </c>
      <c r="B174" s="2">
        <v>6.32</v>
      </c>
      <c r="C174" s="1">
        <v>10</v>
      </c>
      <c r="D174" s="1">
        <v>8</v>
      </c>
      <c r="E174" s="3">
        <v>51.48</v>
      </c>
      <c r="F174" s="1">
        <v>355</v>
      </c>
      <c r="G174" s="3">
        <v>1914.57</v>
      </c>
      <c r="H174" s="3">
        <f>kag[[#This Row],[Operational Profit - Daily Revenue]]-$Q$13</f>
        <v>-2.7559399999993275</v>
      </c>
      <c r="I174" s="1">
        <f>_xlfn.NORM.DIST(kag[[#This Row],[Diff Average Rev]],$Q$13,$Q$15,FALSE)</f>
        <v>5.9018981332692295E-5</v>
      </c>
      <c r="J174" s="3">
        <f>kag[[#This Row],[Number_of_Customers_Per_Day (any given day)]]*kag[[#This Row],[Average_Order_Value]]</f>
        <v>2035.0400000000002</v>
      </c>
      <c r="K174" s="3">
        <f>kag[[#This Row],[Operational Profit - Daily Revenue]]/kag[[#This Row],[Number_of_Employees]]</f>
        <v>239.32124999999999</v>
      </c>
      <c r="L174" s="3">
        <f>kag[[#This Row],[Operational Profit - Daily Revenue]]/kag[[#This Row],[Operating_Hours_Per_Day]]</f>
        <v>191.45699999999999</v>
      </c>
      <c r="M174" s="3">
        <f>kag[[#This Row],[Operational Profit - Daily Revenue]]/kag[[#This Row],[Marketing_Spend_Per_Day]]</f>
        <v>37.19055944055944</v>
      </c>
      <c r="N174" s="3"/>
    </row>
    <row r="175" spans="1:14">
      <c r="A175" s="1">
        <v>494</v>
      </c>
      <c r="B175" s="2">
        <v>2.52</v>
      </c>
      <c r="C175" s="1">
        <v>8</v>
      </c>
      <c r="D175" s="1">
        <v>3</v>
      </c>
      <c r="E175" s="3">
        <v>51.54</v>
      </c>
      <c r="F175" s="1">
        <v>257</v>
      </c>
      <c r="G175" s="3">
        <v>1035.5999999999999</v>
      </c>
      <c r="H175" s="3">
        <f>kag[[#This Row],[Operational Profit - Daily Revenue]]-$Q$13</f>
        <v>-881.72593999999935</v>
      </c>
      <c r="I175" s="1">
        <f>_xlfn.NORM.DIST(kag[[#This Row],[Diff Average Rev]],$Q$13,$Q$15,FALSE)</f>
        <v>6.6887877358420053E-6</v>
      </c>
      <c r="J175" s="3">
        <f>kag[[#This Row],[Number_of_Customers_Per_Day (any given day)]]*kag[[#This Row],[Average_Order_Value]]</f>
        <v>1244.8800000000001</v>
      </c>
      <c r="K175" s="3">
        <f>kag[[#This Row],[Operational Profit - Daily Revenue]]/kag[[#This Row],[Number_of_Employees]]</f>
        <v>345.2</v>
      </c>
      <c r="L175" s="3">
        <f>kag[[#This Row],[Operational Profit - Daily Revenue]]/kag[[#This Row],[Operating_Hours_Per_Day]]</f>
        <v>129.44999999999999</v>
      </c>
      <c r="M175" s="3">
        <f>kag[[#This Row],[Operational Profit - Daily Revenue]]/kag[[#This Row],[Marketing_Spend_Per_Day]]</f>
        <v>20.093131548311991</v>
      </c>
      <c r="N175" s="3"/>
    </row>
    <row r="176" spans="1:14">
      <c r="A176" s="1">
        <v>77</v>
      </c>
      <c r="B176" s="2">
        <v>8.3000000000000007</v>
      </c>
      <c r="C176" s="1">
        <v>13</v>
      </c>
      <c r="D176" s="1">
        <v>6</v>
      </c>
      <c r="E176" s="3">
        <v>51.85</v>
      </c>
      <c r="F176" s="1">
        <v>524</v>
      </c>
      <c r="G176" s="3">
        <v>1004.43</v>
      </c>
      <c r="H176" s="3">
        <f>kag[[#This Row],[Operational Profit - Daily Revenue]]-$Q$13</f>
        <v>-912.89593999999931</v>
      </c>
      <c r="I176" s="1">
        <f>_xlfn.NORM.DIST(kag[[#This Row],[Diff Average Rev]],$Q$13,$Q$15,FALSE)</f>
        <v>6.1002202044038014E-6</v>
      </c>
      <c r="J176" s="3">
        <f>kag[[#This Row],[Number_of_Customers_Per_Day (any given day)]]*kag[[#This Row],[Average_Order_Value]]</f>
        <v>639.1</v>
      </c>
      <c r="K176" s="3">
        <f>kag[[#This Row],[Operational Profit - Daily Revenue]]/kag[[#This Row],[Number_of_Employees]]</f>
        <v>167.405</v>
      </c>
      <c r="L176" s="3">
        <f>kag[[#This Row],[Operational Profit - Daily Revenue]]/kag[[#This Row],[Operating_Hours_Per_Day]]</f>
        <v>77.263846153846146</v>
      </c>
      <c r="M176" s="3">
        <f>kag[[#This Row],[Operational Profit - Daily Revenue]]/kag[[#This Row],[Marketing_Spend_Per_Day]]</f>
        <v>19.371841851494693</v>
      </c>
      <c r="N176" s="3"/>
    </row>
    <row r="177" spans="1:14">
      <c r="A177" s="1">
        <v>466</v>
      </c>
      <c r="B177" s="2">
        <v>7.52</v>
      </c>
      <c r="C177" s="1">
        <v>12</v>
      </c>
      <c r="D177" s="1">
        <v>7</v>
      </c>
      <c r="E177" s="3">
        <v>51.85</v>
      </c>
      <c r="F177" s="1">
        <v>773</v>
      </c>
      <c r="G177" s="3">
        <v>2801.26</v>
      </c>
      <c r="H177" s="3">
        <f>kag[[#This Row],[Operational Profit - Daily Revenue]]-$Q$13</f>
        <v>883.93406000000095</v>
      </c>
      <c r="I177" s="1">
        <f>_xlfn.NORM.DIST(kag[[#This Row],[Diff Average Rev]],$Q$13,$Q$15,FALSE)</f>
        <v>2.3335764823567457E-4</v>
      </c>
      <c r="J177" s="3">
        <f>kag[[#This Row],[Number_of_Customers_Per_Day (any given day)]]*kag[[#This Row],[Average_Order_Value]]</f>
        <v>3504.3199999999997</v>
      </c>
      <c r="K177" s="3">
        <f>kag[[#This Row],[Operational Profit - Daily Revenue]]/kag[[#This Row],[Number_of_Employees]]</f>
        <v>400.18</v>
      </c>
      <c r="L177" s="3">
        <f>kag[[#This Row],[Operational Profit - Daily Revenue]]/kag[[#This Row],[Operating_Hours_Per_Day]]</f>
        <v>233.43833333333336</v>
      </c>
      <c r="M177" s="3">
        <f>kag[[#This Row],[Operational Profit - Daily Revenue]]/kag[[#This Row],[Marketing_Spend_Per_Day]]</f>
        <v>54.026229508196721</v>
      </c>
      <c r="N177" s="3"/>
    </row>
    <row r="178" spans="1:14">
      <c r="A178" s="1">
        <v>185</v>
      </c>
      <c r="B178" s="2">
        <v>8.9</v>
      </c>
      <c r="C178" s="1">
        <v>9</v>
      </c>
      <c r="D178" s="1">
        <v>8</v>
      </c>
      <c r="E178" s="3">
        <v>52.04</v>
      </c>
      <c r="F178" s="1">
        <v>991</v>
      </c>
      <c r="G178" s="3">
        <v>1778.15</v>
      </c>
      <c r="H178" s="3">
        <f>kag[[#This Row],[Operational Profit - Daily Revenue]]-$Q$13</f>
        <v>-139.17593999999917</v>
      </c>
      <c r="I178" s="1">
        <f>_xlfn.NORM.DIST(kag[[#This Row],[Diff Average Rev]],$Q$13,$Q$15,FALSE)</f>
        <v>4.4393292496289112E-5</v>
      </c>
      <c r="J178" s="3">
        <f>kag[[#This Row],[Number_of_Customers_Per_Day (any given day)]]*kag[[#This Row],[Average_Order_Value]]</f>
        <v>1646.5</v>
      </c>
      <c r="K178" s="3">
        <f>kag[[#This Row],[Operational Profit - Daily Revenue]]/kag[[#This Row],[Number_of_Employees]]</f>
        <v>222.26875000000001</v>
      </c>
      <c r="L178" s="3">
        <f>kag[[#This Row],[Operational Profit - Daily Revenue]]/kag[[#This Row],[Operating_Hours_Per_Day]]</f>
        <v>197.57222222222222</v>
      </c>
      <c r="M178" s="3">
        <f>kag[[#This Row],[Operational Profit - Daily Revenue]]/kag[[#This Row],[Marketing_Spend_Per_Day]]</f>
        <v>34.168908531898545</v>
      </c>
      <c r="N178" s="3"/>
    </row>
    <row r="179" spans="1:14">
      <c r="A179" s="1">
        <v>198</v>
      </c>
      <c r="B179" s="2">
        <v>9.4</v>
      </c>
      <c r="C179" s="1">
        <v>7</v>
      </c>
      <c r="D179" s="1">
        <v>13</v>
      </c>
      <c r="E179" s="3">
        <v>52.1</v>
      </c>
      <c r="F179" s="1">
        <v>621</v>
      </c>
      <c r="G179" s="3">
        <v>1848.52</v>
      </c>
      <c r="H179" s="3">
        <f>kag[[#This Row],[Operational Profit - Daily Revenue]]-$Q$13</f>
        <v>-68.805939999999282</v>
      </c>
      <c r="I179" s="1">
        <f>_xlfn.NORM.DIST(kag[[#This Row],[Diff Average Rev]],$Q$13,$Q$15,FALSE)</f>
        <v>5.1543315311441471E-5</v>
      </c>
      <c r="J179" s="3">
        <f>kag[[#This Row],[Number_of_Customers_Per_Day (any given day)]]*kag[[#This Row],[Average_Order_Value]]</f>
        <v>1861.2</v>
      </c>
      <c r="K179" s="3">
        <f>kag[[#This Row],[Operational Profit - Daily Revenue]]/kag[[#This Row],[Number_of_Employees]]</f>
        <v>142.19384615384615</v>
      </c>
      <c r="L179" s="3">
        <f>kag[[#This Row],[Operational Profit - Daily Revenue]]/kag[[#This Row],[Operating_Hours_Per_Day]]</f>
        <v>264.07428571428574</v>
      </c>
      <c r="M179" s="3">
        <f>kag[[#This Row],[Operational Profit - Daily Revenue]]/kag[[#This Row],[Marketing_Spend_Per_Day]]</f>
        <v>35.480230326295583</v>
      </c>
      <c r="N179" s="3"/>
    </row>
    <row r="180" spans="1:14">
      <c r="A180" s="1">
        <v>129</v>
      </c>
      <c r="B180" s="2">
        <v>8.8000000000000007</v>
      </c>
      <c r="C180" s="1">
        <v>9</v>
      </c>
      <c r="D180" s="1">
        <v>6</v>
      </c>
      <c r="E180" s="3">
        <v>52.2</v>
      </c>
      <c r="F180" s="1">
        <v>275</v>
      </c>
      <c r="G180" s="3">
        <v>1296.22</v>
      </c>
      <c r="H180" s="3">
        <f>kag[[#This Row],[Operational Profit - Daily Revenue]]-$Q$13</f>
        <v>-621.10593999999924</v>
      </c>
      <c r="I180" s="1">
        <f>_xlfn.NORM.DIST(kag[[#This Row],[Diff Average Rev]],$Q$13,$Q$15,FALSE)</f>
        <v>1.3882774835684651E-5</v>
      </c>
      <c r="J180" s="3">
        <f>kag[[#This Row],[Number_of_Customers_Per_Day (any given day)]]*kag[[#This Row],[Average_Order_Value]]</f>
        <v>1135.2</v>
      </c>
      <c r="K180" s="3">
        <f>kag[[#This Row],[Operational Profit - Daily Revenue]]/kag[[#This Row],[Number_of_Employees]]</f>
        <v>216.03666666666666</v>
      </c>
      <c r="L180" s="3">
        <f>kag[[#This Row],[Operational Profit - Daily Revenue]]/kag[[#This Row],[Operating_Hours_Per_Day]]</f>
        <v>144.02444444444444</v>
      </c>
      <c r="M180" s="3">
        <f>kag[[#This Row],[Operational Profit - Daily Revenue]]/kag[[#This Row],[Marketing_Spend_Per_Day]]</f>
        <v>24.831800766283525</v>
      </c>
      <c r="N180" s="3"/>
    </row>
    <row r="181" spans="1:14">
      <c r="A181" s="1">
        <v>318</v>
      </c>
      <c r="B181" s="2">
        <v>4.0599999999999996</v>
      </c>
      <c r="C181" s="1">
        <v>13</v>
      </c>
      <c r="D181" s="1">
        <v>5</v>
      </c>
      <c r="E181" s="3">
        <v>52.21</v>
      </c>
      <c r="F181" s="1">
        <v>515</v>
      </c>
      <c r="G181" s="3">
        <v>897.27</v>
      </c>
      <c r="H181" s="3">
        <f>kag[[#This Row],[Operational Profit - Daily Revenue]]-$Q$13</f>
        <v>-1020.0559399999993</v>
      </c>
      <c r="I181" s="1">
        <f>_xlfn.NORM.DIST(kag[[#This Row],[Diff Average Rev]],$Q$13,$Q$15,FALSE)</f>
        <v>4.4100419810712141E-6</v>
      </c>
      <c r="J181" s="3">
        <f>kag[[#This Row],[Number_of_Customers_Per_Day (any given day)]]*kag[[#This Row],[Average_Order_Value]]</f>
        <v>1291.08</v>
      </c>
      <c r="K181" s="3">
        <f>kag[[#This Row],[Operational Profit - Daily Revenue]]/kag[[#This Row],[Number_of_Employees]]</f>
        <v>179.45400000000001</v>
      </c>
      <c r="L181" s="3">
        <f>kag[[#This Row],[Operational Profit - Daily Revenue]]/kag[[#This Row],[Operating_Hours_Per_Day]]</f>
        <v>69.020769230769233</v>
      </c>
      <c r="M181" s="3">
        <f>kag[[#This Row],[Operational Profit - Daily Revenue]]/kag[[#This Row],[Marketing_Spend_Per_Day]]</f>
        <v>17.185788163187127</v>
      </c>
      <c r="N181" s="3"/>
    </row>
    <row r="182" spans="1:14">
      <c r="A182" s="1">
        <v>449</v>
      </c>
      <c r="B182" s="2">
        <v>7.65</v>
      </c>
      <c r="C182" s="1">
        <v>16</v>
      </c>
      <c r="D182" s="1">
        <v>7</v>
      </c>
      <c r="E182" s="3">
        <v>52.36</v>
      </c>
      <c r="F182" s="1">
        <v>231</v>
      </c>
      <c r="G182" s="3">
        <v>2986.71</v>
      </c>
      <c r="H182" s="3">
        <f>kag[[#This Row],[Operational Profit - Daily Revenue]]-$Q$13</f>
        <v>1069.3840600000008</v>
      </c>
      <c r="I182" s="1">
        <f>_xlfn.NORM.DIST(kag[[#This Row],[Diff Average Rev]],$Q$13,$Q$15,FALSE)</f>
        <v>2.8026042541785595E-4</v>
      </c>
      <c r="J182" s="3">
        <f>kag[[#This Row],[Number_of_Customers_Per_Day (any given day)]]*kag[[#This Row],[Average_Order_Value]]</f>
        <v>3434.8500000000004</v>
      </c>
      <c r="K182" s="3">
        <f>kag[[#This Row],[Operational Profit - Daily Revenue]]/kag[[#This Row],[Number_of_Employees]]</f>
        <v>426.67285714285714</v>
      </c>
      <c r="L182" s="3">
        <f>kag[[#This Row],[Operational Profit - Daily Revenue]]/kag[[#This Row],[Operating_Hours_Per_Day]]</f>
        <v>186.669375</v>
      </c>
      <c r="M182" s="3">
        <f>kag[[#This Row],[Operational Profit - Daily Revenue]]/kag[[#This Row],[Marketing_Spend_Per_Day]]</f>
        <v>57.041825821237587</v>
      </c>
      <c r="N182" s="3"/>
    </row>
    <row r="183" spans="1:14">
      <c r="A183" s="1">
        <v>185</v>
      </c>
      <c r="B183" s="2">
        <v>4.46</v>
      </c>
      <c r="C183" s="1">
        <v>9</v>
      </c>
      <c r="D183" s="1">
        <v>4</v>
      </c>
      <c r="E183" s="3">
        <v>52.44</v>
      </c>
      <c r="F183" s="1">
        <v>298</v>
      </c>
      <c r="G183" s="3">
        <v>834.87</v>
      </c>
      <c r="H183" s="3">
        <f>kag[[#This Row],[Operational Profit - Daily Revenue]]-$Q$13</f>
        <v>-1082.4559399999994</v>
      </c>
      <c r="I183" s="1">
        <f>_xlfn.NORM.DIST(kag[[#This Row],[Diff Average Rev]],$Q$13,$Q$15,FALSE)</f>
        <v>3.6306296020891519E-6</v>
      </c>
      <c r="J183" s="3">
        <f>kag[[#This Row],[Number_of_Customers_Per_Day (any given day)]]*kag[[#This Row],[Average_Order_Value]]</f>
        <v>825.1</v>
      </c>
      <c r="K183" s="3">
        <f>kag[[#This Row],[Operational Profit - Daily Revenue]]/kag[[#This Row],[Number_of_Employees]]</f>
        <v>208.7175</v>
      </c>
      <c r="L183" s="3">
        <f>kag[[#This Row],[Operational Profit - Daily Revenue]]/kag[[#This Row],[Operating_Hours_Per_Day]]</f>
        <v>92.763333333333335</v>
      </c>
      <c r="M183" s="3">
        <f>kag[[#This Row],[Operational Profit - Daily Revenue]]/kag[[#This Row],[Marketing_Spend_Per_Day]]</f>
        <v>15.920480549199086</v>
      </c>
      <c r="N183" s="3"/>
    </row>
    <row r="184" spans="1:14">
      <c r="A184" s="1">
        <v>435</v>
      </c>
      <c r="B184" s="2">
        <v>7.43</v>
      </c>
      <c r="C184" s="1">
        <v>9</v>
      </c>
      <c r="D184" s="1">
        <v>12</v>
      </c>
      <c r="E184" s="3">
        <v>52.83</v>
      </c>
      <c r="F184" s="1">
        <v>345</v>
      </c>
      <c r="G184" s="3">
        <v>3259.53</v>
      </c>
      <c r="H184" s="3">
        <f>kag[[#This Row],[Operational Profit - Daily Revenue]]-$Q$13</f>
        <v>1342.2040600000009</v>
      </c>
      <c r="I184" s="1">
        <f>_xlfn.NORM.DIST(kag[[#This Row],[Diff Average Rev]],$Q$13,$Q$15,FALSE)</f>
        <v>3.4361468326269122E-4</v>
      </c>
      <c r="J184" s="3">
        <f>kag[[#This Row],[Number_of_Customers_Per_Day (any given day)]]*kag[[#This Row],[Average_Order_Value]]</f>
        <v>3232.0499999999997</v>
      </c>
      <c r="K184" s="3">
        <f>kag[[#This Row],[Operational Profit - Daily Revenue]]/kag[[#This Row],[Number_of_Employees]]</f>
        <v>271.6275</v>
      </c>
      <c r="L184" s="3">
        <f>kag[[#This Row],[Operational Profit - Daily Revenue]]/kag[[#This Row],[Operating_Hours_Per_Day]]</f>
        <v>362.17</v>
      </c>
      <c r="M184" s="3">
        <f>kag[[#This Row],[Operational Profit - Daily Revenue]]/kag[[#This Row],[Marketing_Spend_Per_Day]]</f>
        <v>61.698466780238505</v>
      </c>
      <c r="N184" s="3"/>
    </row>
    <row r="185" spans="1:14">
      <c r="A185" s="1">
        <v>213</v>
      </c>
      <c r="B185" s="2">
        <v>3.89</v>
      </c>
      <c r="C185" s="1">
        <v>11</v>
      </c>
      <c r="D185" s="1">
        <v>12</v>
      </c>
      <c r="E185" s="3">
        <v>53.19</v>
      </c>
      <c r="F185" s="1">
        <v>896</v>
      </c>
      <c r="G185" s="3">
        <v>707.25</v>
      </c>
      <c r="H185" s="3">
        <f>kag[[#This Row],[Operational Profit - Daily Revenue]]-$Q$13</f>
        <v>-1210.0759399999993</v>
      </c>
      <c r="I185" s="1">
        <f>_xlfn.NORM.DIST(kag[[#This Row],[Diff Average Rev]],$Q$13,$Q$15,FALSE)</f>
        <v>2.4083238129112663E-6</v>
      </c>
      <c r="J185" s="3">
        <f>kag[[#This Row],[Number_of_Customers_Per_Day (any given day)]]*kag[[#This Row],[Average_Order_Value]]</f>
        <v>828.57</v>
      </c>
      <c r="K185" s="3">
        <f>kag[[#This Row],[Operational Profit - Daily Revenue]]/kag[[#This Row],[Number_of_Employees]]</f>
        <v>58.9375</v>
      </c>
      <c r="L185" s="3">
        <f>kag[[#This Row],[Operational Profit - Daily Revenue]]/kag[[#This Row],[Operating_Hours_Per_Day]]</f>
        <v>64.295454545454547</v>
      </c>
      <c r="M185" s="3">
        <f>kag[[#This Row],[Operational Profit - Daily Revenue]]/kag[[#This Row],[Marketing_Spend_Per_Day]]</f>
        <v>13.296672306824592</v>
      </c>
      <c r="N185" s="3"/>
    </row>
    <row r="186" spans="1:14">
      <c r="A186" s="1">
        <v>439</v>
      </c>
      <c r="B186" s="2">
        <v>5.74</v>
      </c>
      <c r="C186" s="1">
        <v>12</v>
      </c>
      <c r="D186" s="1">
        <v>14</v>
      </c>
      <c r="E186" s="3">
        <v>53.31</v>
      </c>
      <c r="F186" s="1">
        <v>616</v>
      </c>
      <c r="G186" s="3">
        <v>2105.02</v>
      </c>
      <c r="H186" s="3">
        <f>kag[[#This Row],[Operational Profit - Daily Revenue]]-$Q$13</f>
        <v>187.69406000000072</v>
      </c>
      <c r="I186" s="1">
        <f>_xlfn.NORM.DIST(kag[[#This Row],[Diff Average Rev]],$Q$13,$Q$15,FALSE)</f>
        <v>8.5007244915430826E-5</v>
      </c>
      <c r="J186" s="3">
        <f>kag[[#This Row],[Number_of_Customers_Per_Day (any given day)]]*kag[[#This Row],[Average_Order_Value]]</f>
        <v>2519.86</v>
      </c>
      <c r="K186" s="3">
        <f>kag[[#This Row],[Operational Profit - Daily Revenue]]/kag[[#This Row],[Number_of_Employees]]</f>
        <v>150.35857142857142</v>
      </c>
      <c r="L186" s="3">
        <f>kag[[#This Row],[Operational Profit - Daily Revenue]]/kag[[#This Row],[Operating_Hours_Per_Day]]</f>
        <v>175.41833333333332</v>
      </c>
      <c r="M186" s="3">
        <f>kag[[#This Row],[Operational Profit - Daily Revenue]]/kag[[#This Row],[Marketing_Spend_Per_Day]]</f>
        <v>39.486400300131308</v>
      </c>
      <c r="N186" s="3"/>
    </row>
    <row r="187" spans="1:14">
      <c r="A187" s="1">
        <v>308</v>
      </c>
      <c r="B187" s="2">
        <v>4.4400000000000004</v>
      </c>
      <c r="C187" s="1">
        <v>7</v>
      </c>
      <c r="D187" s="1">
        <v>7</v>
      </c>
      <c r="E187" s="3">
        <v>53.5</v>
      </c>
      <c r="F187" s="1">
        <v>161</v>
      </c>
      <c r="G187" s="3">
        <v>1200.74</v>
      </c>
      <c r="H187" s="3">
        <f>kag[[#This Row],[Operational Profit - Daily Revenue]]-$Q$13</f>
        <v>-716.58593999999925</v>
      </c>
      <c r="I187" s="1">
        <f>_xlfn.NORM.DIST(kag[[#This Row],[Diff Average Rev]],$Q$13,$Q$15,FALSE)</f>
        <v>1.0712442386836126E-5</v>
      </c>
      <c r="J187" s="3">
        <f>kag[[#This Row],[Number_of_Customers_Per_Day (any given day)]]*kag[[#This Row],[Average_Order_Value]]</f>
        <v>1367.5200000000002</v>
      </c>
      <c r="K187" s="3">
        <f>kag[[#This Row],[Operational Profit - Daily Revenue]]/kag[[#This Row],[Number_of_Employees]]</f>
        <v>171.53428571428572</v>
      </c>
      <c r="L187" s="3">
        <f>kag[[#This Row],[Operational Profit - Daily Revenue]]/kag[[#This Row],[Operating_Hours_Per_Day]]</f>
        <v>171.53428571428572</v>
      </c>
      <c r="M187" s="3">
        <f>kag[[#This Row],[Operational Profit - Daily Revenue]]/kag[[#This Row],[Marketing_Spend_Per_Day]]</f>
        <v>22.44373831775701</v>
      </c>
      <c r="N187" s="3"/>
    </row>
    <row r="188" spans="1:14">
      <c r="A188" s="1">
        <v>160</v>
      </c>
      <c r="B188" s="2">
        <v>6.99</v>
      </c>
      <c r="C188" s="1">
        <v>8</v>
      </c>
      <c r="D188" s="1">
        <v>14</v>
      </c>
      <c r="E188" s="3">
        <v>53.61</v>
      </c>
      <c r="F188" s="1">
        <v>643</v>
      </c>
      <c r="G188" s="3">
        <v>916.29</v>
      </c>
      <c r="H188" s="3">
        <f>kag[[#This Row],[Operational Profit - Daily Revenue]]-$Q$13</f>
        <v>-1001.0359399999993</v>
      </c>
      <c r="I188" s="1">
        <f>_xlfn.NORM.DIST(kag[[#This Row],[Diff Average Rev]],$Q$13,$Q$15,FALSE)</f>
        <v>4.675563628091762E-6</v>
      </c>
      <c r="J188" s="3">
        <f>kag[[#This Row],[Number_of_Customers_Per_Day (any given day)]]*kag[[#This Row],[Average_Order_Value]]</f>
        <v>1118.4000000000001</v>
      </c>
      <c r="K188" s="3">
        <f>kag[[#This Row],[Operational Profit - Daily Revenue]]/kag[[#This Row],[Number_of_Employees]]</f>
        <v>65.449285714285708</v>
      </c>
      <c r="L188" s="3">
        <f>kag[[#This Row],[Operational Profit - Daily Revenue]]/kag[[#This Row],[Operating_Hours_Per_Day]]</f>
        <v>114.53625</v>
      </c>
      <c r="M188" s="3">
        <f>kag[[#This Row],[Operational Profit - Daily Revenue]]/kag[[#This Row],[Marketing_Spend_Per_Day]]</f>
        <v>17.091773922775602</v>
      </c>
      <c r="N188" s="3"/>
    </row>
    <row r="189" spans="1:14">
      <c r="A189" s="1">
        <v>471</v>
      </c>
      <c r="B189" s="2">
        <v>3.05</v>
      </c>
      <c r="C189" s="1">
        <v>16</v>
      </c>
      <c r="D189" s="1">
        <v>7</v>
      </c>
      <c r="E189" s="3">
        <v>53.72</v>
      </c>
      <c r="F189" s="1">
        <v>541</v>
      </c>
      <c r="G189" s="3">
        <v>1271.5</v>
      </c>
      <c r="H189" s="3">
        <f>kag[[#This Row],[Operational Profit - Daily Revenue]]-$Q$13</f>
        <v>-645.82593999999926</v>
      </c>
      <c r="I189" s="1">
        <f>_xlfn.NORM.DIST(kag[[#This Row],[Diff Average Rev]],$Q$13,$Q$15,FALSE)</f>
        <v>1.2993489789540163E-5</v>
      </c>
      <c r="J189" s="3">
        <f>kag[[#This Row],[Number_of_Customers_Per_Day (any given day)]]*kag[[#This Row],[Average_Order_Value]]</f>
        <v>1436.55</v>
      </c>
      <c r="K189" s="3">
        <f>kag[[#This Row],[Operational Profit - Daily Revenue]]/kag[[#This Row],[Number_of_Employees]]</f>
        <v>181.64285714285714</v>
      </c>
      <c r="L189" s="3">
        <f>kag[[#This Row],[Operational Profit - Daily Revenue]]/kag[[#This Row],[Operating_Hours_Per_Day]]</f>
        <v>79.46875</v>
      </c>
      <c r="M189" s="3">
        <f>kag[[#This Row],[Operational Profit - Daily Revenue]]/kag[[#This Row],[Marketing_Spend_Per_Day]]</f>
        <v>23.66902457185406</v>
      </c>
      <c r="N189" s="3"/>
    </row>
    <row r="190" spans="1:14">
      <c r="A190" s="1">
        <v>496</v>
      </c>
      <c r="B190" s="2">
        <v>6.46</v>
      </c>
      <c r="C190" s="1">
        <v>6</v>
      </c>
      <c r="D190" s="1">
        <v>4</v>
      </c>
      <c r="E190" s="3">
        <v>53.78</v>
      </c>
      <c r="F190" s="1">
        <v>557</v>
      </c>
      <c r="G190" s="3">
        <v>2975.3</v>
      </c>
      <c r="H190" s="3">
        <f>kag[[#This Row],[Operational Profit - Daily Revenue]]-$Q$13</f>
        <v>1057.9740600000009</v>
      </c>
      <c r="I190" s="1">
        <f>_xlfn.NORM.DIST(kag[[#This Row],[Diff Average Rev]],$Q$13,$Q$15,FALSE)</f>
        <v>2.7740911698188257E-4</v>
      </c>
      <c r="J190" s="3">
        <f>kag[[#This Row],[Number_of_Customers_Per_Day (any given day)]]*kag[[#This Row],[Average_Order_Value]]</f>
        <v>3204.16</v>
      </c>
      <c r="K190" s="3">
        <f>kag[[#This Row],[Operational Profit - Daily Revenue]]/kag[[#This Row],[Number_of_Employees]]</f>
        <v>743.82500000000005</v>
      </c>
      <c r="L190" s="3">
        <f>kag[[#This Row],[Operational Profit - Daily Revenue]]/kag[[#This Row],[Operating_Hours_Per_Day]]</f>
        <v>495.88333333333338</v>
      </c>
      <c r="M190" s="3">
        <f>kag[[#This Row],[Operational Profit - Daily Revenue]]/kag[[#This Row],[Marketing_Spend_Per_Day]]</f>
        <v>55.323540349572333</v>
      </c>
      <c r="N190" s="3"/>
    </row>
    <row r="191" spans="1:14">
      <c r="A191" s="1">
        <v>492</v>
      </c>
      <c r="B191" s="2">
        <v>4.8099999999999996</v>
      </c>
      <c r="C191" s="1">
        <v>11</v>
      </c>
      <c r="D191" s="1">
        <v>8</v>
      </c>
      <c r="E191" s="3">
        <v>53.84</v>
      </c>
      <c r="F191" s="1">
        <v>215</v>
      </c>
      <c r="G191" s="3">
        <v>2055.9899999999998</v>
      </c>
      <c r="H191" s="3">
        <f>kag[[#This Row],[Operational Profit - Daily Revenue]]-$Q$13</f>
        <v>138.66406000000052</v>
      </c>
      <c r="I191" s="1">
        <f>_xlfn.NORM.DIST(kag[[#This Row],[Diff Average Rev]],$Q$13,$Q$15,FALSE)</f>
        <v>7.7667835747511005E-5</v>
      </c>
      <c r="J191" s="3">
        <f>kag[[#This Row],[Number_of_Customers_Per_Day (any given day)]]*kag[[#This Row],[Average_Order_Value]]</f>
        <v>2366.52</v>
      </c>
      <c r="K191" s="3">
        <f>kag[[#This Row],[Operational Profit - Daily Revenue]]/kag[[#This Row],[Number_of_Employees]]</f>
        <v>256.99874999999997</v>
      </c>
      <c r="L191" s="3">
        <f>kag[[#This Row],[Operational Profit - Daily Revenue]]/kag[[#This Row],[Operating_Hours_Per_Day]]</f>
        <v>186.90818181818179</v>
      </c>
      <c r="M191" s="3">
        <f>kag[[#This Row],[Operational Profit - Daily Revenue]]/kag[[#This Row],[Marketing_Spend_Per_Day]]</f>
        <v>38.187035661218417</v>
      </c>
      <c r="N191" s="3"/>
    </row>
    <row r="192" spans="1:14">
      <c r="A192" s="1">
        <v>130</v>
      </c>
      <c r="B192" s="2">
        <v>7.83</v>
      </c>
      <c r="C192" s="1">
        <v>10</v>
      </c>
      <c r="D192" s="1">
        <v>13</v>
      </c>
      <c r="E192" s="3">
        <v>53.93</v>
      </c>
      <c r="F192" s="1">
        <v>473</v>
      </c>
      <c r="G192" s="3">
        <v>1053.29</v>
      </c>
      <c r="H192" s="3">
        <f>kag[[#This Row],[Operational Profit - Daily Revenue]]-$Q$13</f>
        <v>-864.0359399999993</v>
      </c>
      <c r="I192" s="1">
        <f>_xlfn.NORM.DIST(kag[[#This Row],[Diff Average Rev]],$Q$13,$Q$15,FALSE)</f>
        <v>7.0445419629952955E-6</v>
      </c>
      <c r="J192" s="3">
        <f>kag[[#This Row],[Number_of_Customers_Per_Day (any given day)]]*kag[[#This Row],[Average_Order_Value]]</f>
        <v>1017.9</v>
      </c>
      <c r="K192" s="3">
        <f>kag[[#This Row],[Operational Profit - Daily Revenue]]/kag[[#This Row],[Number_of_Employees]]</f>
        <v>81.022307692307692</v>
      </c>
      <c r="L192" s="3">
        <f>kag[[#This Row],[Operational Profit - Daily Revenue]]/kag[[#This Row],[Operating_Hours_Per_Day]]</f>
        <v>105.32899999999999</v>
      </c>
      <c r="M192" s="3">
        <f>kag[[#This Row],[Operational Profit - Daily Revenue]]/kag[[#This Row],[Marketing_Spend_Per_Day]]</f>
        <v>19.530687928796588</v>
      </c>
      <c r="N192" s="3"/>
    </row>
    <row r="193" spans="1:14">
      <c r="A193" s="1">
        <v>334</v>
      </c>
      <c r="B193" s="2">
        <v>6.03</v>
      </c>
      <c r="C193" s="1">
        <v>8</v>
      </c>
      <c r="D193" s="1">
        <v>3</v>
      </c>
      <c r="E193" s="3">
        <v>53.95</v>
      </c>
      <c r="F193" s="1">
        <v>985</v>
      </c>
      <c r="G193" s="3">
        <v>1705.65</v>
      </c>
      <c r="H193" s="3">
        <f>kag[[#This Row],[Operational Profit - Daily Revenue]]-$Q$13</f>
        <v>-211.67593999999917</v>
      </c>
      <c r="I193" s="1">
        <f>_xlfn.NORM.DIST(kag[[#This Row],[Diff Average Rev]],$Q$13,$Q$15,FALSE)</f>
        <v>3.7856276024398906E-5</v>
      </c>
      <c r="J193" s="3">
        <f>kag[[#This Row],[Number_of_Customers_Per_Day (any given day)]]*kag[[#This Row],[Average_Order_Value]]</f>
        <v>2014.02</v>
      </c>
      <c r="K193" s="3">
        <f>kag[[#This Row],[Operational Profit - Daily Revenue]]/kag[[#This Row],[Number_of_Employees]]</f>
        <v>568.55000000000007</v>
      </c>
      <c r="L193" s="3">
        <f>kag[[#This Row],[Operational Profit - Daily Revenue]]/kag[[#This Row],[Operating_Hours_Per_Day]]</f>
        <v>213.20625000000001</v>
      </c>
      <c r="M193" s="3">
        <f>kag[[#This Row],[Operational Profit - Daily Revenue]]/kag[[#This Row],[Marketing_Spend_Per_Day]]</f>
        <v>31.615384615384617</v>
      </c>
      <c r="N193" s="3"/>
    </row>
    <row r="194" spans="1:14">
      <c r="A194" s="1">
        <v>191</v>
      </c>
      <c r="B194" s="2">
        <v>2.95</v>
      </c>
      <c r="C194" s="1">
        <v>9</v>
      </c>
      <c r="D194" s="1">
        <v>6</v>
      </c>
      <c r="E194" s="3">
        <v>54.31</v>
      </c>
      <c r="F194" s="1">
        <v>346</v>
      </c>
      <c r="G194" s="3">
        <v>615.49</v>
      </c>
      <c r="H194" s="3">
        <f>kag[[#This Row],[Operational Profit - Daily Revenue]]-$Q$13</f>
        <v>-1301.8359399999993</v>
      </c>
      <c r="I194" s="1">
        <f>_xlfn.NORM.DIST(kag[[#This Row],[Diff Average Rev]],$Q$13,$Q$15,FALSE)</f>
        <v>1.7739848410833125E-6</v>
      </c>
      <c r="J194" s="3">
        <f>kag[[#This Row],[Number_of_Customers_Per_Day (any given day)]]*kag[[#This Row],[Average_Order_Value]]</f>
        <v>563.45000000000005</v>
      </c>
      <c r="K194" s="3">
        <f>kag[[#This Row],[Operational Profit - Daily Revenue]]/kag[[#This Row],[Number_of_Employees]]</f>
        <v>102.58166666666666</v>
      </c>
      <c r="L194" s="3">
        <f>kag[[#This Row],[Operational Profit - Daily Revenue]]/kag[[#This Row],[Operating_Hours_Per_Day]]</f>
        <v>68.387777777777785</v>
      </c>
      <c r="M194" s="3">
        <f>kag[[#This Row],[Operational Profit - Daily Revenue]]/kag[[#This Row],[Marketing_Spend_Per_Day]]</f>
        <v>11.332903700975878</v>
      </c>
      <c r="N194" s="3"/>
    </row>
    <row r="195" spans="1:14">
      <c r="A195" s="1">
        <v>197</v>
      </c>
      <c r="B195" s="2">
        <v>3.2</v>
      </c>
      <c r="C195" s="1">
        <v>13</v>
      </c>
      <c r="D195" s="1">
        <v>7</v>
      </c>
      <c r="E195" s="3">
        <v>54.45</v>
      </c>
      <c r="F195" s="1">
        <v>777</v>
      </c>
      <c r="G195" s="3">
        <v>645.30999999999995</v>
      </c>
      <c r="H195" s="3">
        <f>kag[[#This Row],[Operational Profit - Daily Revenue]]-$Q$13</f>
        <v>-1272.0159399999993</v>
      </c>
      <c r="I195" s="1">
        <f>_xlfn.NORM.DIST(kag[[#This Row],[Diff Average Rev]],$Q$13,$Q$15,FALSE)</f>
        <v>1.9611766471746087E-6</v>
      </c>
      <c r="J195" s="3">
        <f>kag[[#This Row],[Number_of_Customers_Per_Day (any given day)]]*kag[[#This Row],[Average_Order_Value]]</f>
        <v>630.40000000000009</v>
      </c>
      <c r="K195" s="3">
        <f>kag[[#This Row],[Operational Profit - Daily Revenue]]/kag[[#This Row],[Number_of_Employees]]</f>
        <v>92.187142857142845</v>
      </c>
      <c r="L195" s="3">
        <f>kag[[#This Row],[Operational Profit - Daily Revenue]]/kag[[#This Row],[Operating_Hours_Per_Day]]</f>
        <v>49.639230769230764</v>
      </c>
      <c r="M195" s="3">
        <f>kag[[#This Row],[Operational Profit - Daily Revenue]]/kag[[#This Row],[Marketing_Spend_Per_Day]]</f>
        <v>11.851423324150595</v>
      </c>
      <c r="N195" s="3"/>
    </row>
    <row r="196" spans="1:14">
      <c r="A196" s="1">
        <v>310</v>
      </c>
      <c r="B196" s="2">
        <v>5.79</v>
      </c>
      <c r="C196" s="1">
        <v>7</v>
      </c>
      <c r="D196" s="1">
        <v>7</v>
      </c>
      <c r="E196" s="3">
        <v>54.56</v>
      </c>
      <c r="F196" s="1">
        <v>191</v>
      </c>
      <c r="G196" s="3">
        <v>1836.24</v>
      </c>
      <c r="H196" s="3">
        <f>kag[[#This Row],[Operational Profit - Daily Revenue]]-$Q$13</f>
        <v>-81.085939999999255</v>
      </c>
      <c r="I196" s="1">
        <f>_xlfn.NORM.DIST(kag[[#This Row],[Diff Average Rev]],$Q$13,$Q$15,FALSE)</f>
        <v>5.0236269151016739E-5</v>
      </c>
      <c r="J196" s="3">
        <f>kag[[#This Row],[Number_of_Customers_Per_Day (any given day)]]*kag[[#This Row],[Average_Order_Value]]</f>
        <v>1794.9</v>
      </c>
      <c r="K196" s="3">
        <f>kag[[#This Row],[Operational Profit - Daily Revenue]]/kag[[#This Row],[Number_of_Employees]]</f>
        <v>262.32</v>
      </c>
      <c r="L196" s="3">
        <f>kag[[#This Row],[Operational Profit - Daily Revenue]]/kag[[#This Row],[Operating_Hours_Per_Day]]</f>
        <v>262.32</v>
      </c>
      <c r="M196" s="3">
        <f>kag[[#This Row],[Operational Profit - Daily Revenue]]/kag[[#This Row],[Marketing_Spend_Per_Day]]</f>
        <v>33.65542521994135</v>
      </c>
      <c r="N196" s="3"/>
    </row>
    <row r="197" spans="1:14">
      <c r="A197" s="1">
        <v>484</v>
      </c>
      <c r="B197" s="2">
        <v>6.95</v>
      </c>
      <c r="C197" s="1">
        <v>17</v>
      </c>
      <c r="D197" s="1">
        <v>13</v>
      </c>
      <c r="E197" s="3">
        <v>55.82</v>
      </c>
      <c r="F197" s="1">
        <v>641</v>
      </c>
      <c r="G197" s="3">
        <v>2693.7</v>
      </c>
      <c r="H197" s="3">
        <f>kag[[#This Row],[Operational Profit - Daily Revenue]]-$Q$13</f>
        <v>776.37406000000055</v>
      </c>
      <c r="I197" s="1">
        <f>_xlfn.NORM.DIST(kag[[#This Row],[Diff Average Rev]],$Q$13,$Q$15,FALSE)</f>
        <v>2.0639751051170958E-4</v>
      </c>
      <c r="J197" s="3">
        <f>kag[[#This Row],[Number_of_Customers_Per_Day (any given day)]]*kag[[#This Row],[Average_Order_Value]]</f>
        <v>3363.8</v>
      </c>
      <c r="K197" s="3">
        <f>kag[[#This Row],[Operational Profit - Daily Revenue]]/kag[[#This Row],[Number_of_Employees]]</f>
        <v>207.2076923076923</v>
      </c>
      <c r="L197" s="3">
        <f>kag[[#This Row],[Operational Profit - Daily Revenue]]/kag[[#This Row],[Operating_Hours_Per_Day]]</f>
        <v>158.45294117647057</v>
      </c>
      <c r="M197" s="3">
        <f>kag[[#This Row],[Operational Profit - Daily Revenue]]/kag[[#This Row],[Marketing_Spend_Per_Day]]</f>
        <v>48.256897169473305</v>
      </c>
      <c r="N197" s="3"/>
    </row>
    <row r="198" spans="1:14">
      <c r="A198" s="1">
        <v>394</v>
      </c>
      <c r="B198" s="2">
        <v>6.86</v>
      </c>
      <c r="C198" s="1">
        <v>7</v>
      </c>
      <c r="D198" s="1">
        <v>6</v>
      </c>
      <c r="E198" s="3">
        <v>55.84</v>
      </c>
      <c r="F198" s="1">
        <v>712</v>
      </c>
      <c r="G198" s="3">
        <v>2630.96</v>
      </c>
      <c r="H198" s="3">
        <f>kag[[#This Row],[Operational Profit - Daily Revenue]]-$Q$13</f>
        <v>713.63406000000077</v>
      </c>
      <c r="I198" s="1">
        <f>_xlfn.NORM.DIST(kag[[#This Row],[Diff Average Rev]],$Q$13,$Q$15,FALSE)</f>
        <v>1.9105936594558228E-4</v>
      </c>
      <c r="J198" s="3">
        <f>kag[[#This Row],[Number_of_Customers_Per_Day (any given day)]]*kag[[#This Row],[Average_Order_Value]]</f>
        <v>2702.84</v>
      </c>
      <c r="K198" s="3">
        <f>kag[[#This Row],[Operational Profit - Daily Revenue]]/kag[[#This Row],[Number_of_Employees]]</f>
        <v>438.49333333333334</v>
      </c>
      <c r="L198" s="3">
        <f>kag[[#This Row],[Operational Profit - Daily Revenue]]/kag[[#This Row],[Operating_Hours_Per_Day]]</f>
        <v>375.85142857142858</v>
      </c>
      <c r="M198" s="3">
        <f>kag[[#This Row],[Operational Profit - Daily Revenue]]/kag[[#This Row],[Marketing_Spend_Per_Day]]</f>
        <v>47.116045845272204</v>
      </c>
      <c r="N198" s="3"/>
    </row>
    <row r="199" spans="1:14">
      <c r="A199" s="1">
        <v>372</v>
      </c>
      <c r="B199" s="2">
        <v>8.11</v>
      </c>
      <c r="C199" s="1">
        <v>17</v>
      </c>
      <c r="D199" s="1">
        <v>10</v>
      </c>
      <c r="E199" s="3">
        <v>55.89</v>
      </c>
      <c r="F199" s="1">
        <v>262</v>
      </c>
      <c r="G199" s="3">
        <v>2945.51</v>
      </c>
      <c r="H199" s="3">
        <f>kag[[#This Row],[Operational Profit - Daily Revenue]]-$Q$13</f>
        <v>1028.184060000001</v>
      </c>
      <c r="I199" s="1">
        <f>_xlfn.NORM.DIST(kag[[#This Row],[Diff Average Rev]],$Q$13,$Q$15,FALSE)</f>
        <v>2.6992675684125398E-4</v>
      </c>
      <c r="J199" s="3">
        <f>kag[[#This Row],[Number_of_Customers_Per_Day (any given day)]]*kag[[#This Row],[Average_Order_Value]]</f>
        <v>3016.9199999999996</v>
      </c>
      <c r="K199" s="3">
        <f>kag[[#This Row],[Operational Profit - Daily Revenue]]/kag[[#This Row],[Number_of_Employees]]</f>
        <v>294.55100000000004</v>
      </c>
      <c r="L199" s="3">
        <f>kag[[#This Row],[Operational Profit - Daily Revenue]]/kag[[#This Row],[Operating_Hours_Per_Day]]</f>
        <v>173.26529411764707</v>
      </c>
      <c r="M199" s="3">
        <f>kag[[#This Row],[Operational Profit - Daily Revenue]]/kag[[#This Row],[Marketing_Spend_Per_Day]]</f>
        <v>52.70191447486134</v>
      </c>
      <c r="N199" s="3"/>
    </row>
    <row r="200" spans="1:14">
      <c r="A200" s="1">
        <v>103</v>
      </c>
      <c r="B200" s="2">
        <v>9.73</v>
      </c>
      <c r="C200" s="1">
        <v>7</v>
      </c>
      <c r="D200" s="1">
        <v>14</v>
      </c>
      <c r="E200" s="3">
        <v>56.33</v>
      </c>
      <c r="F200" s="1">
        <v>477</v>
      </c>
      <c r="G200" s="3">
        <v>686.84</v>
      </c>
      <c r="H200" s="3">
        <f>kag[[#This Row],[Operational Profit - Daily Revenue]]-$Q$13</f>
        <v>-1230.4859399999991</v>
      </c>
      <c r="I200" s="1">
        <f>_xlfn.NORM.DIST(kag[[#This Row],[Diff Average Rev]],$Q$13,$Q$15,FALSE)</f>
        <v>2.251729485834613E-6</v>
      </c>
      <c r="J200" s="3">
        <f>kag[[#This Row],[Number_of_Customers_Per_Day (any given day)]]*kag[[#This Row],[Average_Order_Value]]</f>
        <v>1002.19</v>
      </c>
      <c r="K200" s="3">
        <f>kag[[#This Row],[Operational Profit - Daily Revenue]]/kag[[#This Row],[Number_of_Employees]]</f>
        <v>49.06</v>
      </c>
      <c r="L200" s="3">
        <f>kag[[#This Row],[Operational Profit - Daily Revenue]]/kag[[#This Row],[Operating_Hours_Per_Day]]</f>
        <v>98.12</v>
      </c>
      <c r="M200" s="3">
        <f>kag[[#This Row],[Operational Profit - Daily Revenue]]/kag[[#This Row],[Marketing_Spend_Per_Day]]</f>
        <v>12.193147523522104</v>
      </c>
      <c r="N200" s="3"/>
    </row>
    <row r="201" spans="1:14">
      <c r="A201" s="1">
        <v>136</v>
      </c>
      <c r="B201" s="2">
        <v>9.6999999999999993</v>
      </c>
      <c r="C201" s="1">
        <v>14</v>
      </c>
      <c r="D201" s="1">
        <v>7</v>
      </c>
      <c r="E201" s="3">
        <v>56.42</v>
      </c>
      <c r="F201" s="1">
        <v>745</v>
      </c>
      <c r="G201" s="3">
        <v>1358.22</v>
      </c>
      <c r="H201" s="3">
        <f>kag[[#This Row],[Operational Profit - Daily Revenue]]-$Q$13</f>
        <v>-559.10593999999924</v>
      </c>
      <c r="I201" s="1">
        <f>_xlfn.NORM.DIST(kag[[#This Row],[Diff Average Rev]],$Q$13,$Q$15,FALSE)</f>
        <v>1.6344036122112467E-5</v>
      </c>
      <c r="J201" s="3">
        <f>kag[[#This Row],[Number_of_Customers_Per_Day (any given day)]]*kag[[#This Row],[Average_Order_Value]]</f>
        <v>1319.1999999999998</v>
      </c>
      <c r="K201" s="3">
        <f>kag[[#This Row],[Operational Profit - Daily Revenue]]/kag[[#This Row],[Number_of_Employees]]</f>
        <v>194.03142857142856</v>
      </c>
      <c r="L201" s="3">
        <f>kag[[#This Row],[Operational Profit - Daily Revenue]]/kag[[#This Row],[Operating_Hours_Per_Day]]</f>
        <v>97.015714285714282</v>
      </c>
      <c r="M201" s="3">
        <f>kag[[#This Row],[Operational Profit - Daily Revenue]]/kag[[#This Row],[Marketing_Spend_Per_Day]]</f>
        <v>24.073378234668557</v>
      </c>
      <c r="N201" s="3"/>
    </row>
    <row r="202" spans="1:14">
      <c r="A202" s="1">
        <v>421</v>
      </c>
      <c r="B202" s="2">
        <v>5.48</v>
      </c>
      <c r="C202" s="1">
        <v>8</v>
      </c>
      <c r="D202" s="1">
        <v>3</v>
      </c>
      <c r="E202" s="3">
        <v>56.48</v>
      </c>
      <c r="F202" s="1">
        <v>484</v>
      </c>
      <c r="G202" s="3">
        <v>1991.45</v>
      </c>
      <c r="H202" s="3">
        <f>kag[[#This Row],[Operational Profit - Daily Revenue]]-$Q$13</f>
        <v>74.124060000000782</v>
      </c>
      <c r="I202" s="1">
        <f>_xlfn.NORM.DIST(kag[[#This Row],[Diff Average Rev]],$Q$13,$Q$15,FALSE)</f>
        <v>6.8698992327104628E-5</v>
      </c>
      <c r="J202" s="3">
        <f>kag[[#This Row],[Number_of_Customers_Per_Day (any given day)]]*kag[[#This Row],[Average_Order_Value]]</f>
        <v>2307.0800000000004</v>
      </c>
      <c r="K202" s="3">
        <f>kag[[#This Row],[Operational Profit - Daily Revenue]]/kag[[#This Row],[Number_of_Employees]]</f>
        <v>663.81666666666672</v>
      </c>
      <c r="L202" s="3">
        <f>kag[[#This Row],[Operational Profit - Daily Revenue]]/kag[[#This Row],[Operating_Hours_Per_Day]]</f>
        <v>248.93125000000001</v>
      </c>
      <c r="M202" s="3">
        <f>kag[[#This Row],[Operational Profit - Daily Revenue]]/kag[[#This Row],[Marketing_Spend_Per_Day]]</f>
        <v>35.259383852691222</v>
      </c>
      <c r="N202" s="3"/>
    </row>
    <row r="203" spans="1:14">
      <c r="A203" s="1">
        <v>474</v>
      </c>
      <c r="B203" s="2">
        <v>8.5299999999999994</v>
      </c>
      <c r="C203" s="1">
        <v>13</v>
      </c>
      <c r="D203" s="1">
        <v>9</v>
      </c>
      <c r="E203" s="3">
        <v>57.44</v>
      </c>
      <c r="F203" s="1">
        <v>526</v>
      </c>
      <c r="G203" s="3">
        <v>3942.01</v>
      </c>
      <c r="H203" s="3">
        <f>kag[[#This Row],[Operational Profit - Daily Revenue]]-$Q$13</f>
        <v>2024.684060000001</v>
      </c>
      <c r="I203" s="1">
        <f>_xlfn.NORM.DIST(kag[[#This Row],[Diff Average Rev]],$Q$13,$Q$15,FALSE)</f>
        <v>4.0630393594505903E-4</v>
      </c>
      <c r="J203" s="3">
        <f>kag[[#This Row],[Number_of_Customers_Per_Day (any given day)]]*kag[[#This Row],[Average_Order_Value]]</f>
        <v>4043.22</v>
      </c>
      <c r="K203" s="3">
        <f>kag[[#This Row],[Operational Profit - Daily Revenue]]/kag[[#This Row],[Number_of_Employees]]</f>
        <v>438.00111111111113</v>
      </c>
      <c r="L203" s="3">
        <f>kag[[#This Row],[Operational Profit - Daily Revenue]]/kag[[#This Row],[Operating_Hours_Per_Day]]</f>
        <v>303.23153846153849</v>
      </c>
      <c r="M203" s="3">
        <f>kag[[#This Row],[Operational Profit - Daily Revenue]]/kag[[#This Row],[Marketing_Spend_Per_Day]]</f>
        <v>68.628307799442908</v>
      </c>
      <c r="N203" s="3"/>
    </row>
    <row r="204" spans="1:14">
      <c r="A204" s="1">
        <v>176</v>
      </c>
      <c r="B204" s="2">
        <v>3.49</v>
      </c>
      <c r="C204" s="1">
        <v>7</v>
      </c>
      <c r="D204" s="1">
        <v>11</v>
      </c>
      <c r="E204" s="3">
        <v>57.71</v>
      </c>
      <c r="F204" s="1">
        <v>639</v>
      </c>
      <c r="G204" s="3">
        <v>304.47000000000003</v>
      </c>
      <c r="H204" s="3">
        <f>kag[[#This Row],[Operational Profit - Daily Revenue]]-$Q$13</f>
        <v>-1612.8559399999992</v>
      </c>
      <c r="I204" s="1">
        <f>_xlfn.NORM.DIST(kag[[#This Row],[Diff Average Rev]],$Q$13,$Q$15,FALSE)</f>
        <v>5.8936516693264678E-7</v>
      </c>
      <c r="J204" s="3">
        <f>kag[[#This Row],[Number_of_Customers_Per_Day (any given day)]]*kag[[#This Row],[Average_Order_Value]]</f>
        <v>614.24</v>
      </c>
      <c r="K204" s="3">
        <f>kag[[#This Row],[Operational Profit - Daily Revenue]]/kag[[#This Row],[Number_of_Employees]]</f>
        <v>27.679090909090913</v>
      </c>
      <c r="L204" s="3">
        <f>kag[[#This Row],[Operational Profit - Daily Revenue]]/kag[[#This Row],[Operating_Hours_Per_Day]]</f>
        <v>43.495714285714293</v>
      </c>
      <c r="M204" s="3">
        <f>kag[[#This Row],[Operational Profit - Daily Revenue]]/kag[[#This Row],[Marketing_Spend_Per_Day]]</f>
        <v>5.2758620689655178</v>
      </c>
      <c r="N204" s="3"/>
    </row>
    <row r="205" spans="1:14">
      <c r="A205" s="1">
        <v>485</v>
      </c>
      <c r="B205" s="2">
        <v>4.5</v>
      </c>
      <c r="C205" s="1">
        <v>12</v>
      </c>
      <c r="D205" s="1">
        <v>8</v>
      </c>
      <c r="E205" s="3">
        <v>57.83</v>
      </c>
      <c r="F205" s="1">
        <v>744</v>
      </c>
      <c r="G205" s="3">
        <v>2084.6799999999998</v>
      </c>
      <c r="H205" s="3">
        <f>kag[[#This Row],[Operational Profit - Daily Revenue]]-$Q$13</f>
        <v>167.35406000000057</v>
      </c>
      <c r="I205" s="1">
        <f>_xlfn.NORM.DIST(kag[[#This Row],[Diff Average Rev]],$Q$13,$Q$15,FALSE)</f>
        <v>8.1906962522045938E-5</v>
      </c>
      <c r="J205" s="3">
        <f>kag[[#This Row],[Number_of_Customers_Per_Day (any given day)]]*kag[[#This Row],[Average_Order_Value]]</f>
        <v>2182.5</v>
      </c>
      <c r="K205" s="3">
        <f>kag[[#This Row],[Operational Profit - Daily Revenue]]/kag[[#This Row],[Number_of_Employees]]</f>
        <v>260.58499999999998</v>
      </c>
      <c r="L205" s="3">
        <f>kag[[#This Row],[Operational Profit - Daily Revenue]]/kag[[#This Row],[Operating_Hours_Per_Day]]</f>
        <v>173.72333333333333</v>
      </c>
      <c r="M205" s="3">
        <f>kag[[#This Row],[Operational Profit - Daily Revenue]]/kag[[#This Row],[Marketing_Spend_Per_Day]]</f>
        <v>36.048417776240704</v>
      </c>
      <c r="N205" s="3"/>
    </row>
    <row r="206" spans="1:14">
      <c r="A206" s="1">
        <v>105</v>
      </c>
      <c r="B206" s="2">
        <v>4.79</v>
      </c>
      <c r="C206" s="1">
        <v>15</v>
      </c>
      <c r="D206" s="1">
        <v>12</v>
      </c>
      <c r="E206" s="3">
        <v>58.04</v>
      </c>
      <c r="F206" s="1">
        <v>86</v>
      </c>
      <c r="G206" s="3">
        <v>328.22</v>
      </c>
      <c r="H206" s="3">
        <f>kag[[#This Row],[Operational Profit - Daily Revenue]]-$Q$13</f>
        <v>-1589.1059399999992</v>
      </c>
      <c r="I206" s="1">
        <f>_xlfn.NORM.DIST(kag[[#This Row],[Diff Average Rev]],$Q$13,$Q$15,FALSE)</f>
        <v>6.434042451500071E-7</v>
      </c>
      <c r="J206" s="3">
        <f>kag[[#This Row],[Number_of_Customers_Per_Day (any given day)]]*kag[[#This Row],[Average_Order_Value]]</f>
        <v>502.95</v>
      </c>
      <c r="K206" s="3">
        <f>kag[[#This Row],[Operational Profit - Daily Revenue]]/kag[[#This Row],[Number_of_Employees]]</f>
        <v>27.35166666666667</v>
      </c>
      <c r="L206" s="3">
        <f>kag[[#This Row],[Operational Profit - Daily Revenue]]/kag[[#This Row],[Operating_Hours_Per_Day]]</f>
        <v>21.881333333333334</v>
      </c>
      <c r="M206" s="3">
        <f>kag[[#This Row],[Operational Profit - Daily Revenue]]/kag[[#This Row],[Marketing_Spend_Per_Day]]</f>
        <v>5.6550654720882152</v>
      </c>
      <c r="N206" s="3"/>
    </row>
    <row r="207" spans="1:14">
      <c r="A207" s="1">
        <v>147</v>
      </c>
      <c r="B207" s="2">
        <v>3.74</v>
      </c>
      <c r="C207" s="1">
        <v>8</v>
      </c>
      <c r="D207" s="1">
        <v>2</v>
      </c>
      <c r="E207" s="3">
        <v>58.29</v>
      </c>
      <c r="F207" s="1">
        <v>948</v>
      </c>
      <c r="G207" s="3">
        <v>627.6</v>
      </c>
      <c r="H207" s="3">
        <f>kag[[#This Row],[Operational Profit - Daily Revenue]]-$Q$13</f>
        <v>-1289.7259399999994</v>
      </c>
      <c r="I207" s="1">
        <f>_xlfn.NORM.DIST(kag[[#This Row],[Diff Average Rev]],$Q$13,$Q$15,FALSE)</f>
        <v>1.8479551322718739E-6</v>
      </c>
      <c r="J207" s="3">
        <f>kag[[#This Row],[Number_of_Customers_Per_Day (any given day)]]*kag[[#This Row],[Average_Order_Value]]</f>
        <v>549.78000000000009</v>
      </c>
      <c r="K207" s="3">
        <f>kag[[#This Row],[Operational Profit - Daily Revenue]]/kag[[#This Row],[Number_of_Employees]]</f>
        <v>313.8</v>
      </c>
      <c r="L207" s="3">
        <f>kag[[#This Row],[Operational Profit - Daily Revenue]]/kag[[#This Row],[Operating_Hours_Per_Day]]</f>
        <v>78.45</v>
      </c>
      <c r="M207" s="3">
        <f>kag[[#This Row],[Operational Profit - Daily Revenue]]/kag[[#This Row],[Marketing_Spend_Per_Day]]</f>
        <v>10.76685537828101</v>
      </c>
      <c r="N207" s="3"/>
    </row>
    <row r="208" spans="1:14">
      <c r="A208" s="1">
        <v>280</v>
      </c>
      <c r="B208" s="2">
        <v>3.7</v>
      </c>
      <c r="C208" s="1">
        <v>6</v>
      </c>
      <c r="D208" s="1">
        <v>14</v>
      </c>
      <c r="E208" s="3">
        <v>58.58</v>
      </c>
      <c r="F208" s="1">
        <v>156</v>
      </c>
      <c r="G208" s="3">
        <v>1225.02</v>
      </c>
      <c r="H208" s="3">
        <f>kag[[#This Row],[Operational Profit - Daily Revenue]]-$Q$13</f>
        <v>-692.30593999999928</v>
      </c>
      <c r="I208" s="1">
        <f>_xlfn.NORM.DIST(kag[[#This Row],[Diff Average Rev]],$Q$13,$Q$15,FALSE)</f>
        <v>1.1452835404088235E-5</v>
      </c>
      <c r="J208" s="3">
        <f>kag[[#This Row],[Number_of_Customers_Per_Day (any given day)]]*kag[[#This Row],[Average_Order_Value]]</f>
        <v>1036</v>
      </c>
      <c r="K208" s="3">
        <f>kag[[#This Row],[Operational Profit - Daily Revenue]]/kag[[#This Row],[Number_of_Employees]]</f>
        <v>87.501428571428576</v>
      </c>
      <c r="L208" s="3">
        <f>kag[[#This Row],[Operational Profit - Daily Revenue]]/kag[[#This Row],[Operating_Hours_Per_Day]]</f>
        <v>204.17</v>
      </c>
      <c r="M208" s="3">
        <f>kag[[#This Row],[Operational Profit - Daily Revenue]]/kag[[#This Row],[Marketing_Spend_Per_Day]]</f>
        <v>20.91191532946398</v>
      </c>
      <c r="N208" s="3"/>
    </row>
    <row r="209" spans="1:14">
      <c r="A209" s="1">
        <v>196</v>
      </c>
      <c r="B209" s="2">
        <v>9.77</v>
      </c>
      <c r="C209" s="1">
        <v>14</v>
      </c>
      <c r="D209" s="1">
        <v>10</v>
      </c>
      <c r="E209" s="3">
        <v>58.63</v>
      </c>
      <c r="F209" s="1">
        <v>66</v>
      </c>
      <c r="G209" s="3">
        <v>1913.15</v>
      </c>
      <c r="H209" s="3">
        <f>kag[[#This Row],[Operational Profit - Daily Revenue]]-$Q$13</f>
        <v>-4.1759399999991729</v>
      </c>
      <c r="I209" s="1">
        <f>_xlfn.NORM.DIST(kag[[#This Row],[Diff Average Rev]],$Q$13,$Q$15,FALSE)</f>
        <v>5.8850218871162975E-5</v>
      </c>
      <c r="J209" s="3">
        <f>kag[[#This Row],[Number_of_Customers_Per_Day (any given day)]]*kag[[#This Row],[Average_Order_Value]]</f>
        <v>1914.9199999999998</v>
      </c>
      <c r="K209" s="3">
        <f>kag[[#This Row],[Operational Profit - Daily Revenue]]/kag[[#This Row],[Number_of_Employees]]</f>
        <v>191.315</v>
      </c>
      <c r="L209" s="3">
        <f>kag[[#This Row],[Operational Profit - Daily Revenue]]/kag[[#This Row],[Operating_Hours_Per_Day]]</f>
        <v>136.65357142857144</v>
      </c>
      <c r="M209" s="3">
        <f>kag[[#This Row],[Operational Profit - Daily Revenue]]/kag[[#This Row],[Marketing_Spend_Per_Day]]</f>
        <v>32.630905679686165</v>
      </c>
      <c r="N209" s="3"/>
    </row>
    <row r="210" spans="1:14">
      <c r="A210" s="1">
        <v>375</v>
      </c>
      <c r="B210" s="2">
        <v>9.9600000000000009</v>
      </c>
      <c r="C210" s="1">
        <v>17</v>
      </c>
      <c r="D210" s="1">
        <v>10</v>
      </c>
      <c r="E210" s="3">
        <v>58.75</v>
      </c>
      <c r="F210" s="1">
        <v>742</v>
      </c>
      <c r="G210" s="3">
        <v>3646.93</v>
      </c>
      <c r="H210" s="3">
        <f>kag[[#This Row],[Operational Profit - Daily Revenue]]-$Q$13</f>
        <v>1729.6040600000006</v>
      </c>
      <c r="I210" s="1">
        <f>_xlfn.NORM.DIST(kag[[#This Row],[Diff Average Rev]],$Q$13,$Q$15,FALSE)</f>
        <v>4.0127752588380581E-4</v>
      </c>
      <c r="J210" s="3">
        <f>kag[[#This Row],[Number_of_Customers_Per_Day (any given day)]]*kag[[#This Row],[Average_Order_Value]]</f>
        <v>3735.0000000000005</v>
      </c>
      <c r="K210" s="3">
        <f>kag[[#This Row],[Operational Profit - Daily Revenue]]/kag[[#This Row],[Number_of_Employees]]</f>
        <v>364.69299999999998</v>
      </c>
      <c r="L210" s="3">
        <f>kag[[#This Row],[Operational Profit - Daily Revenue]]/kag[[#This Row],[Operating_Hours_Per_Day]]</f>
        <v>214.52529411764704</v>
      </c>
      <c r="M210" s="3">
        <f>kag[[#This Row],[Operational Profit - Daily Revenue]]/kag[[#This Row],[Marketing_Spend_Per_Day]]</f>
        <v>62.07540425531915</v>
      </c>
      <c r="N210" s="3"/>
    </row>
    <row r="211" spans="1:14">
      <c r="A211" s="1">
        <v>99</v>
      </c>
      <c r="B211" s="2">
        <v>7.41</v>
      </c>
      <c r="C211" s="1">
        <v>9</v>
      </c>
      <c r="D211" s="1">
        <v>6</v>
      </c>
      <c r="E211" s="3">
        <v>59.08</v>
      </c>
      <c r="F211" s="1">
        <v>578</v>
      </c>
      <c r="G211" s="3">
        <v>883.29</v>
      </c>
      <c r="H211" s="3">
        <f>kag[[#This Row],[Operational Profit - Daily Revenue]]-$Q$13</f>
        <v>-1034.0359399999993</v>
      </c>
      <c r="I211" s="1">
        <f>_xlfn.NORM.DIST(kag[[#This Row],[Diff Average Rev]],$Q$13,$Q$15,FALSE)</f>
        <v>4.2235202528349869E-6</v>
      </c>
      <c r="J211" s="3">
        <f>kag[[#This Row],[Number_of_Customers_Per_Day (any given day)]]*kag[[#This Row],[Average_Order_Value]]</f>
        <v>733.59</v>
      </c>
      <c r="K211" s="3">
        <f>kag[[#This Row],[Operational Profit - Daily Revenue]]/kag[[#This Row],[Number_of_Employees]]</f>
        <v>147.215</v>
      </c>
      <c r="L211" s="3">
        <f>kag[[#This Row],[Operational Profit - Daily Revenue]]/kag[[#This Row],[Operating_Hours_Per_Day]]</f>
        <v>98.143333333333331</v>
      </c>
      <c r="M211" s="3">
        <f>kag[[#This Row],[Operational Profit - Daily Revenue]]/kag[[#This Row],[Marketing_Spend_Per_Day]]</f>
        <v>14.950744752877455</v>
      </c>
      <c r="N211" s="3"/>
    </row>
    <row r="212" spans="1:14">
      <c r="A212" s="1">
        <v>281</v>
      </c>
      <c r="B212" s="2">
        <v>9.6300000000000008</v>
      </c>
      <c r="C212" s="1">
        <v>15</v>
      </c>
      <c r="D212" s="1">
        <v>6</v>
      </c>
      <c r="E212" s="3">
        <v>59.3</v>
      </c>
      <c r="F212" s="1">
        <v>295</v>
      </c>
      <c r="G212" s="3">
        <v>2612.0700000000002</v>
      </c>
      <c r="H212" s="3">
        <f>kag[[#This Row],[Operational Profit - Daily Revenue]]-$Q$13</f>
        <v>694.7440600000009</v>
      </c>
      <c r="I212" s="1">
        <f>_xlfn.NORM.DIST(kag[[#This Row],[Diff Average Rev]],$Q$13,$Q$15,FALSE)</f>
        <v>1.8651750995233481E-4</v>
      </c>
      <c r="J212" s="3">
        <f>kag[[#This Row],[Number_of_Customers_Per_Day (any given day)]]*kag[[#This Row],[Average_Order_Value]]</f>
        <v>2706.03</v>
      </c>
      <c r="K212" s="3">
        <f>kag[[#This Row],[Operational Profit - Daily Revenue]]/kag[[#This Row],[Number_of_Employees]]</f>
        <v>435.34500000000003</v>
      </c>
      <c r="L212" s="3">
        <f>kag[[#This Row],[Operational Profit - Daily Revenue]]/kag[[#This Row],[Operating_Hours_Per_Day]]</f>
        <v>174.13800000000001</v>
      </c>
      <c r="M212" s="3">
        <f>kag[[#This Row],[Operational Profit - Daily Revenue]]/kag[[#This Row],[Marketing_Spend_Per_Day]]</f>
        <v>44.048397976391236</v>
      </c>
      <c r="N212" s="3"/>
    </row>
    <row r="213" spans="1:14">
      <c r="A213" s="1">
        <v>473</v>
      </c>
      <c r="B213" s="2">
        <v>7.69</v>
      </c>
      <c r="C213" s="1">
        <v>17</v>
      </c>
      <c r="D213" s="1">
        <v>2</v>
      </c>
      <c r="E213" s="3">
        <v>59.57</v>
      </c>
      <c r="F213" s="1">
        <v>551</v>
      </c>
      <c r="G213" s="3">
        <v>3290.21</v>
      </c>
      <c r="H213" s="3">
        <f>kag[[#This Row],[Operational Profit - Daily Revenue]]-$Q$13</f>
        <v>1372.8840600000008</v>
      </c>
      <c r="I213" s="1">
        <f>_xlfn.NORM.DIST(kag[[#This Row],[Diff Average Rev]],$Q$13,$Q$15,FALSE)</f>
        <v>3.4986647130378783E-4</v>
      </c>
      <c r="J213" s="3">
        <f>kag[[#This Row],[Number_of_Customers_Per_Day (any given day)]]*kag[[#This Row],[Average_Order_Value]]</f>
        <v>3637.3700000000003</v>
      </c>
      <c r="K213" s="3">
        <f>kag[[#This Row],[Operational Profit - Daily Revenue]]/kag[[#This Row],[Number_of_Employees]]</f>
        <v>1645.105</v>
      </c>
      <c r="L213" s="3">
        <f>kag[[#This Row],[Operational Profit - Daily Revenue]]/kag[[#This Row],[Operating_Hours_Per_Day]]</f>
        <v>193.54176470588234</v>
      </c>
      <c r="M213" s="3">
        <f>kag[[#This Row],[Operational Profit - Daily Revenue]]/kag[[#This Row],[Marketing_Spend_Per_Day]]</f>
        <v>55.232667450058756</v>
      </c>
      <c r="N213" s="3"/>
    </row>
    <row r="214" spans="1:14">
      <c r="A214" s="1">
        <v>59</v>
      </c>
      <c r="B214" s="2">
        <v>6.74</v>
      </c>
      <c r="C214" s="1">
        <v>15</v>
      </c>
      <c r="D214" s="1">
        <v>3</v>
      </c>
      <c r="E214" s="3">
        <v>59.91</v>
      </c>
      <c r="F214" s="1">
        <v>465</v>
      </c>
      <c r="G214" s="3">
        <v>530.45000000000005</v>
      </c>
      <c r="H214" s="3">
        <f>kag[[#This Row],[Operational Profit - Daily Revenue]]-$Q$13</f>
        <v>-1386.8759399999992</v>
      </c>
      <c r="I214" s="1">
        <f>_xlfn.NORM.DIST(kag[[#This Row],[Diff Average Rev]],$Q$13,$Q$15,FALSE)</f>
        <v>1.3258068385958505E-6</v>
      </c>
      <c r="J214" s="3">
        <f>kag[[#This Row],[Number_of_Customers_Per_Day (any given day)]]*kag[[#This Row],[Average_Order_Value]]</f>
        <v>397.66</v>
      </c>
      <c r="K214" s="3">
        <f>kag[[#This Row],[Operational Profit - Daily Revenue]]/kag[[#This Row],[Number_of_Employees]]</f>
        <v>176.81666666666669</v>
      </c>
      <c r="L214" s="3">
        <f>kag[[#This Row],[Operational Profit - Daily Revenue]]/kag[[#This Row],[Operating_Hours_Per_Day]]</f>
        <v>35.363333333333337</v>
      </c>
      <c r="M214" s="3">
        <f>kag[[#This Row],[Operational Profit - Daily Revenue]]/kag[[#This Row],[Marketing_Spend_Per_Day]]</f>
        <v>8.8541145050909709</v>
      </c>
      <c r="N214" s="3"/>
    </row>
    <row r="215" spans="1:14">
      <c r="A215" s="1">
        <v>66</v>
      </c>
      <c r="B215" s="2">
        <v>8.64</v>
      </c>
      <c r="C215" s="1">
        <v>16</v>
      </c>
      <c r="D215" s="1">
        <v>9</v>
      </c>
      <c r="E215" s="3">
        <v>60.14</v>
      </c>
      <c r="F215" s="1">
        <v>315</v>
      </c>
      <c r="G215" s="3">
        <v>921.4</v>
      </c>
      <c r="H215" s="3">
        <f>kag[[#This Row],[Operational Profit - Daily Revenue]]-$Q$13</f>
        <v>-995.92593999999929</v>
      </c>
      <c r="I215" s="1">
        <f>_xlfn.NORM.DIST(kag[[#This Row],[Diff Average Rev]],$Q$13,$Q$15,FALSE)</f>
        <v>4.7492779740493265E-6</v>
      </c>
      <c r="J215" s="3">
        <f>kag[[#This Row],[Number_of_Customers_Per_Day (any given day)]]*kag[[#This Row],[Average_Order_Value]]</f>
        <v>570.24</v>
      </c>
      <c r="K215" s="3">
        <f>kag[[#This Row],[Operational Profit - Daily Revenue]]/kag[[#This Row],[Number_of_Employees]]</f>
        <v>102.37777777777778</v>
      </c>
      <c r="L215" s="3">
        <f>kag[[#This Row],[Operational Profit - Daily Revenue]]/kag[[#This Row],[Operating_Hours_Per_Day]]</f>
        <v>57.587499999999999</v>
      </c>
      <c r="M215" s="3">
        <f>kag[[#This Row],[Operational Profit - Daily Revenue]]/kag[[#This Row],[Marketing_Spend_Per_Day]]</f>
        <v>15.320917858330562</v>
      </c>
      <c r="N215" s="3"/>
    </row>
    <row r="216" spans="1:14">
      <c r="A216" s="1">
        <v>150</v>
      </c>
      <c r="B216" s="2">
        <v>8.5299999999999994</v>
      </c>
      <c r="C216" s="1">
        <v>16</v>
      </c>
      <c r="D216" s="1">
        <v>13</v>
      </c>
      <c r="E216" s="3">
        <v>60.94</v>
      </c>
      <c r="F216" s="1">
        <v>519</v>
      </c>
      <c r="G216" s="3">
        <v>1274.53</v>
      </c>
      <c r="H216" s="3">
        <f>kag[[#This Row],[Operational Profit - Daily Revenue]]-$Q$13</f>
        <v>-642.79593999999929</v>
      </c>
      <c r="I216" s="1">
        <f>_xlfn.NORM.DIST(kag[[#This Row],[Diff Average Rev]],$Q$13,$Q$15,FALSE)</f>
        <v>1.3099804622902223E-5</v>
      </c>
      <c r="J216" s="3">
        <f>kag[[#This Row],[Number_of_Customers_Per_Day (any given day)]]*kag[[#This Row],[Average_Order_Value]]</f>
        <v>1279.5</v>
      </c>
      <c r="K216" s="3">
        <f>kag[[#This Row],[Operational Profit - Daily Revenue]]/kag[[#This Row],[Number_of_Employees]]</f>
        <v>98.040769230769229</v>
      </c>
      <c r="L216" s="3">
        <f>kag[[#This Row],[Operational Profit - Daily Revenue]]/kag[[#This Row],[Operating_Hours_Per_Day]]</f>
        <v>79.658124999999998</v>
      </c>
      <c r="M216" s="3">
        <f>kag[[#This Row],[Operational Profit - Daily Revenue]]/kag[[#This Row],[Marketing_Spend_Per_Day]]</f>
        <v>20.914506071545784</v>
      </c>
      <c r="N216" s="3"/>
    </row>
    <row r="217" spans="1:14">
      <c r="A217" s="1">
        <v>161</v>
      </c>
      <c r="B217" s="2">
        <v>7.43</v>
      </c>
      <c r="C217" s="1">
        <v>6</v>
      </c>
      <c r="D217" s="1">
        <v>11</v>
      </c>
      <c r="E217" s="3">
        <v>61.84</v>
      </c>
      <c r="F217" s="1">
        <v>551</v>
      </c>
      <c r="G217" s="3">
        <v>1198.76</v>
      </c>
      <c r="H217" s="3">
        <f>kag[[#This Row],[Operational Profit - Daily Revenue]]-$Q$13</f>
        <v>-718.56593999999927</v>
      </c>
      <c r="I217" s="1">
        <f>_xlfn.NORM.DIST(kag[[#This Row],[Diff Average Rev]],$Q$13,$Q$15,FALSE)</f>
        <v>1.0653927489152505E-5</v>
      </c>
      <c r="J217" s="3">
        <f>kag[[#This Row],[Number_of_Customers_Per_Day (any given day)]]*kag[[#This Row],[Average_Order_Value]]</f>
        <v>1196.23</v>
      </c>
      <c r="K217" s="3">
        <f>kag[[#This Row],[Operational Profit - Daily Revenue]]/kag[[#This Row],[Number_of_Employees]]</f>
        <v>108.97818181818182</v>
      </c>
      <c r="L217" s="3">
        <f>kag[[#This Row],[Operational Profit - Daily Revenue]]/kag[[#This Row],[Operating_Hours_Per_Day]]</f>
        <v>199.79333333333332</v>
      </c>
      <c r="M217" s="3">
        <f>kag[[#This Row],[Operational Profit - Daily Revenue]]/kag[[#This Row],[Marketing_Spend_Per_Day]]</f>
        <v>19.384864165588613</v>
      </c>
      <c r="N217" s="3"/>
    </row>
    <row r="218" spans="1:14">
      <c r="A218" s="1">
        <v>354</v>
      </c>
      <c r="B218" s="2">
        <v>8.82</v>
      </c>
      <c r="C218" s="1">
        <v>9</v>
      </c>
      <c r="D218" s="1">
        <v>12</v>
      </c>
      <c r="E218" s="3">
        <v>61.84</v>
      </c>
      <c r="F218" s="1">
        <v>487</v>
      </c>
      <c r="G218" s="3">
        <v>3152.05</v>
      </c>
      <c r="H218" s="3">
        <f>kag[[#This Row],[Operational Profit - Daily Revenue]]-$Q$13</f>
        <v>1234.7240600000009</v>
      </c>
      <c r="I218" s="1">
        <f>_xlfn.NORM.DIST(kag[[#This Row],[Diff Average Rev]],$Q$13,$Q$15,FALSE)</f>
        <v>3.2007644736586482E-4</v>
      </c>
      <c r="J218" s="3">
        <f>kag[[#This Row],[Number_of_Customers_Per_Day (any given day)]]*kag[[#This Row],[Average_Order_Value]]</f>
        <v>3122.28</v>
      </c>
      <c r="K218" s="3">
        <f>kag[[#This Row],[Operational Profit - Daily Revenue]]/kag[[#This Row],[Number_of_Employees]]</f>
        <v>262.67083333333335</v>
      </c>
      <c r="L218" s="3">
        <f>kag[[#This Row],[Operational Profit - Daily Revenue]]/kag[[#This Row],[Operating_Hours_Per_Day]]</f>
        <v>350.22777777777782</v>
      </c>
      <c r="M218" s="3">
        <f>kag[[#This Row],[Operational Profit - Daily Revenue]]/kag[[#This Row],[Marketing_Spend_Per_Day]]</f>
        <v>50.971054333764556</v>
      </c>
      <c r="N218" s="3"/>
    </row>
    <row r="219" spans="1:14">
      <c r="A219" s="1">
        <v>169</v>
      </c>
      <c r="B219" s="2">
        <v>4.7</v>
      </c>
      <c r="C219" s="1">
        <v>11</v>
      </c>
      <c r="D219" s="1">
        <v>4</v>
      </c>
      <c r="E219" s="3">
        <v>62</v>
      </c>
      <c r="F219" s="1">
        <v>757</v>
      </c>
      <c r="G219" s="3">
        <v>640.6</v>
      </c>
      <c r="H219" s="3">
        <f>kag[[#This Row],[Operational Profit - Daily Revenue]]-$Q$13</f>
        <v>-1276.7259399999994</v>
      </c>
      <c r="I219" s="1">
        <f>_xlfn.NORM.DIST(kag[[#This Row],[Diff Average Rev]],$Q$13,$Q$15,FALSE)</f>
        <v>1.930467075343253E-6</v>
      </c>
      <c r="J219" s="3">
        <f>kag[[#This Row],[Number_of_Customers_Per_Day (any given day)]]*kag[[#This Row],[Average_Order_Value]]</f>
        <v>794.30000000000007</v>
      </c>
      <c r="K219" s="3">
        <f>kag[[#This Row],[Operational Profit - Daily Revenue]]/kag[[#This Row],[Number_of_Employees]]</f>
        <v>160.15</v>
      </c>
      <c r="L219" s="3">
        <f>kag[[#This Row],[Operational Profit - Daily Revenue]]/kag[[#This Row],[Operating_Hours_Per_Day]]</f>
        <v>58.236363636363642</v>
      </c>
      <c r="M219" s="3">
        <f>kag[[#This Row],[Operational Profit - Daily Revenue]]/kag[[#This Row],[Marketing_Spend_Per_Day]]</f>
        <v>10.332258064516129</v>
      </c>
      <c r="N219" s="3"/>
    </row>
    <row r="220" spans="1:14">
      <c r="A220" s="1">
        <v>457</v>
      </c>
      <c r="B220" s="2">
        <v>5.25</v>
      </c>
      <c r="C220" s="1">
        <v>17</v>
      </c>
      <c r="D220" s="1">
        <v>3</v>
      </c>
      <c r="E220" s="3">
        <v>62.34</v>
      </c>
      <c r="F220" s="1">
        <v>897</v>
      </c>
      <c r="G220" s="3">
        <v>1943.57</v>
      </c>
      <c r="H220" s="3">
        <f>kag[[#This Row],[Operational Profit - Daily Revenue]]-$Q$13</f>
        <v>26.244060000000673</v>
      </c>
      <c r="I220" s="1">
        <f>_xlfn.NORM.DIST(kag[[#This Row],[Diff Average Rev]],$Q$13,$Q$15,FALSE)</f>
        <v>6.2544425424967948E-5</v>
      </c>
      <c r="J220" s="3">
        <f>kag[[#This Row],[Number_of_Customers_Per_Day (any given day)]]*kag[[#This Row],[Average_Order_Value]]</f>
        <v>2399.25</v>
      </c>
      <c r="K220" s="3">
        <f>kag[[#This Row],[Operational Profit - Daily Revenue]]/kag[[#This Row],[Number_of_Employees]]</f>
        <v>647.85666666666668</v>
      </c>
      <c r="L220" s="3">
        <f>kag[[#This Row],[Operational Profit - Daily Revenue]]/kag[[#This Row],[Operating_Hours_Per_Day]]</f>
        <v>114.32764705882353</v>
      </c>
      <c r="M220" s="3">
        <f>kag[[#This Row],[Operational Profit - Daily Revenue]]/kag[[#This Row],[Marketing_Spend_Per_Day]]</f>
        <v>31.176932948347769</v>
      </c>
      <c r="N220" s="3"/>
    </row>
    <row r="221" spans="1:14">
      <c r="A221" s="1">
        <v>493</v>
      </c>
      <c r="B221" s="2">
        <v>4.6500000000000004</v>
      </c>
      <c r="C221" s="1">
        <v>17</v>
      </c>
      <c r="D221" s="1">
        <v>8</v>
      </c>
      <c r="E221" s="3">
        <v>62.44</v>
      </c>
      <c r="F221" s="1">
        <v>831</v>
      </c>
      <c r="G221" s="3">
        <v>2284.46</v>
      </c>
      <c r="H221" s="3">
        <f>kag[[#This Row],[Operational Profit - Daily Revenue]]-$Q$13</f>
        <v>367.13406000000077</v>
      </c>
      <c r="I221" s="1">
        <f>_xlfn.NORM.DIST(kag[[#This Row],[Diff Average Rev]],$Q$13,$Q$15,FALSE)</f>
        <v>1.1577845174096491E-4</v>
      </c>
      <c r="J221" s="3">
        <f>kag[[#This Row],[Number_of_Customers_Per_Day (any given day)]]*kag[[#This Row],[Average_Order_Value]]</f>
        <v>2292.4500000000003</v>
      </c>
      <c r="K221" s="3">
        <f>kag[[#This Row],[Operational Profit - Daily Revenue]]/kag[[#This Row],[Number_of_Employees]]</f>
        <v>285.5575</v>
      </c>
      <c r="L221" s="3">
        <f>kag[[#This Row],[Operational Profit - Daily Revenue]]/kag[[#This Row],[Operating_Hours_Per_Day]]</f>
        <v>134.38</v>
      </c>
      <c r="M221" s="3">
        <f>kag[[#This Row],[Operational Profit - Daily Revenue]]/kag[[#This Row],[Marketing_Spend_Per_Day]]</f>
        <v>36.586483023702755</v>
      </c>
      <c r="N221" s="3"/>
    </row>
    <row r="222" spans="1:14">
      <c r="A222" s="1">
        <v>365</v>
      </c>
      <c r="B222" s="2">
        <v>8.19</v>
      </c>
      <c r="C222" s="1">
        <v>12</v>
      </c>
      <c r="D222" s="1">
        <v>13</v>
      </c>
      <c r="E222" s="3">
        <v>62.65</v>
      </c>
      <c r="F222" s="1">
        <v>223</v>
      </c>
      <c r="G222" s="3">
        <v>2729.42</v>
      </c>
      <c r="H222" s="3">
        <f>kag[[#This Row],[Operational Profit - Daily Revenue]]-$Q$13</f>
        <v>812.09406000000081</v>
      </c>
      <c r="I222" s="1">
        <f>_xlfn.NORM.DIST(kag[[#This Row],[Diff Average Rev]],$Q$13,$Q$15,FALSE)</f>
        <v>2.1527614483341973E-4</v>
      </c>
      <c r="J222" s="3">
        <f>kag[[#This Row],[Number_of_Customers_Per_Day (any given day)]]*kag[[#This Row],[Average_Order_Value]]</f>
        <v>2989.35</v>
      </c>
      <c r="K222" s="3">
        <f>kag[[#This Row],[Operational Profit - Daily Revenue]]/kag[[#This Row],[Number_of_Employees]]</f>
        <v>209.95538461538462</v>
      </c>
      <c r="L222" s="3">
        <f>kag[[#This Row],[Operational Profit - Daily Revenue]]/kag[[#This Row],[Operating_Hours_Per_Day]]</f>
        <v>227.45166666666668</v>
      </c>
      <c r="M222" s="3">
        <f>kag[[#This Row],[Operational Profit - Daily Revenue]]/kag[[#This Row],[Marketing_Spend_Per_Day]]</f>
        <v>43.566161213088591</v>
      </c>
      <c r="N222" s="3"/>
    </row>
    <row r="223" spans="1:14">
      <c r="A223" s="1">
        <v>148</v>
      </c>
      <c r="B223" s="2">
        <v>9.25</v>
      </c>
      <c r="C223" s="1">
        <v>12</v>
      </c>
      <c r="D223" s="1">
        <v>5</v>
      </c>
      <c r="E223" s="3">
        <v>63.12</v>
      </c>
      <c r="F223" s="1">
        <v>489</v>
      </c>
      <c r="G223" s="3">
        <v>1368.57</v>
      </c>
      <c r="H223" s="3">
        <f>kag[[#This Row],[Operational Profit - Daily Revenue]]-$Q$13</f>
        <v>-548.75593999999933</v>
      </c>
      <c r="I223" s="1">
        <f>_xlfn.NORM.DIST(kag[[#This Row],[Diff Average Rev]],$Q$13,$Q$15,FALSE)</f>
        <v>1.6788871013201376E-5</v>
      </c>
      <c r="J223" s="3">
        <f>kag[[#This Row],[Number_of_Customers_Per_Day (any given day)]]*kag[[#This Row],[Average_Order_Value]]</f>
        <v>1369</v>
      </c>
      <c r="K223" s="3">
        <f>kag[[#This Row],[Operational Profit - Daily Revenue]]/kag[[#This Row],[Number_of_Employees]]</f>
        <v>273.714</v>
      </c>
      <c r="L223" s="3">
        <f>kag[[#This Row],[Operational Profit - Daily Revenue]]/kag[[#This Row],[Operating_Hours_Per_Day]]</f>
        <v>114.0475</v>
      </c>
      <c r="M223" s="3">
        <f>kag[[#This Row],[Operational Profit - Daily Revenue]]/kag[[#This Row],[Marketing_Spend_Per_Day]]</f>
        <v>21.682034220532319</v>
      </c>
      <c r="N223" s="3"/>
    </row>
    <row r="224" spans="1:14">
      <c r="A224" s="1">
        <v>264</v>
      </c>
      <c r="B224" s="2">
        <v>4.2</v>
      </c>
      <c r="C224" s="1">
        <v>12</v>
      </c>
      <c r="D224" s="1">
        <v>3</v>
      </c>
      <c r="E224" s="3">
        <v>63.58</v>
      </c>
      <c r="F224" s="1">
        <v>998</v>
      </c>
      <c r="G224" s="3">
        <v>1148.25</v>
      </c>
      <c r="H224" s="3">
        <f>kag[[#This Row],[Operational Profit - Daily Revenue]]-$Q$13</f>
        <v>-769.07593999999926</v>
      </c>
      <c r="I224" s="1">
        <f>_xlfn.NORM.DIST(kag[[#This Row],[Diff Average Rev]],$Q$13,$Q$15,FALSE)</f>
        <v>9.2517275182104817E-6</v>
      </c>
      <c r="J224" s="3">
        <f>kag[[#This Row],[Number_of_Customers_Per_Day (any given day)]]*kag[[#This Row],[Average_Order_Value]]</f>
        <v>1108.8</v>
      </c>
      <c r="K224" s="3">
        <f>kag[[#This Row],[Operational Profit - Daily Revenue]]/kag[[#This Row],[Number_of_Employees]]</f>
        <v>382.75</v>
      </c>
      <c r="L224" s="3">
        <f>kag[[#This Row],[Operational Profit - Daily Revenue]]/kag[[#This Row],[Operating_Hours_Per_Day]]</f>
        <v>95.6875</v>
      </c>
      <c r="M224" s="3">
        <f>kag[[#This Row],[Operational Profit - Daily Revenue]]/kag[[#This Row],[Marketing_Spend_Per_Day]]</f>
        <v>18.059924504561184</v>
      </c>
      <c r="N224" s="3"/>
    </row>
    <row r="225" spans="1:14">
      <c r="A225" s="1">
        <v>111</v>
      </c>
      <c r="B225" s="2">
        <v>7.6</v>
      </c>
      <c r="C225" s="1">
        <v>13</v>
      </c>
      <c r="D225" s="1">
        <v>2</v>
      </c>
      <c r="E225" s="3">
        <v>63.65</v>
      </c>
      <c r="F225" s="1">
        <v>170</v>
      </c>
      <c r="G225" s="3">
        <v>487.3</v>
      </c>
      <c r="H225" s="3">
        <f>kag[[#This Row],[Operational Profit - Daily Revenue]]-$Q$13</f>
        <v>-1430.0259399999993</v>
      </c>
      <c r="I225" s="1">
        <f>_xlfn.NORM.DIST(kag[[#This Row],[Diff Average Rev]],$Q$13,$Q$15,FALSE)</f>
        <v>1.140374440328272E-6</v>
      </c>
      <c r="J225" s="3">
        <f>kag[[#This Row],[Number_of_Customers_Per_Day (any given day)]]*kag[[#This Row],[Average_Order_Value]]</f>
        <v>843.59999999999991</v>
      </c>
      <c r="K225" s="3">
        <f>kag[[#This Row],[Operational Profit - Daily Revenue]]/kag[[#This Row],[Number_of_Employees]]</f>
        <v>243.65</v>
      </c>
      <c r="L225" s="3">
        <f>kag[[#This Row],[Operational Profit - Daily Revenue]]/kag[[#This Row],[Operating_Hours_Per_Day]]</f>
        <v>37.484615384615388</v>
      </c>
      <c r="M225" s="3">
        <f>kag[[#This Row],[Operational Profit - Daily Revenue]]/kag[[#This Row],[Marketing_Spend_Per_Day]]</f>
        <v>7.6559308719560102</v>
      </c>
      <c r="N225" s="3"/>
    </row>
    <row r="226" spans="1:14">
      <c r="A226" s="1">
        <v>489</v>
      </c>
      <c r="B226" s="2">
        <v>2.86</v>
      </c>
      <c r="C226" s="1">
        <v>17</v>
      </c>
      <c r="D226" s="1">
        <v>2</v>
      </c>
      <c r="E226" s="3">
        <v>63.91</v>
      </c>
      <c r="F226" s="1">
        <v>168</v>
      </c>
      <c r="G226" s="3">
        <v>1372.58</v>
      </c>
      <c r="H226" s="3">
        <f>kag[[#This Row],[Operational Profit - Daily Revenue]]-$Q$13</f>
        <v>-544.74593999999934</v>
      </c>
      <c r="I226" s="1">
        <f>_xlfn.NORM.DIST(kag[[#This Row],[Diff Average Rev]],$Q$13,$Q$15,FALSE)</f>
        <v>1.6963941060487233E-5</v>
      </c>
      <c r="J226" s="3">
        <f>kag[[#This Row],[Number_of_Customers_Per_Day (any given day)]]*kag[[#This Row],[Average_Order_Value]]</f>
        <v>1398.54</v>
      </c>
      <c r="K226" s="3">
        <f>kag[[#This Row],[Operational Profit - Daily Revenue]]/kag[[#This Row],[Number_of_Employees]]</f>
        <v>686.29</v>
      </c>
      <c r="L226" s="3">
        <f>kag[[#This Row],[Operational Profit - Daily Revenue]]/kag[[#This Row],[Operating_Hours_Per_Day]]</f>
        <v>80.739999999999995</v>
      </c>
      <c r="M226" s="3">
        <f>kag[[#This Row],[Operational Profit - Daily Revenue]]/kag[[#This Row],[Marketing_Spend_Per_Day]]</f>
        <v>21.476764199655765</v>
      </c>
      <c r="N226" s="3"/>
    </row>
    <row r="227" spans="1:14">
      <c r="A227" s="1">
        <v>368</v>
      </c>
      <c r="B227" s="2">
        <v>9.0500000000000007</v>
      </c>
      <c r="C227" s="1">
        <v>15</v>
      </c>
      <c r="D227" s="1">
        <v>14</v>
      </c>
      <c r="E227" s="3">
        <v>64.17</v>
      </c>
      <c r="F227" s="1">
        <v>189</v>
      </c>
      <c r="G227" s="3">
        <v>3054.75</v>
      </c>
      <c r="H227" s="3">
        <f>kag[[#This Row],[Operational Profit - Daily Revenue]]-$Q$13</f>
        <v>1137.4240600000007</v>
      </c>
      <c r="I227" s="1">
        <f>_xlfn.NORM.DIST(kag[[#This Row],[Diff Average Rev]],$Q$13,$Q$15,FALSE)</f>
        <v>2.9703812184859552E-4</v>
      </c>
      <c r="J227" s="3">
        <f>kag[[#This Row],[Number_of_Customers_Per_Day (any given day)]]*kag[[#This Row],[Average_Order_Value]]</f>
        <v>3330.4</v>
      </c>
      <c r="K227" s="3">
        <f>kag[[#This Row],[Operational Profit - Daily Revenue]]/kag[[#This Row],[Number_of_Employees]]</f>
        <v>218.19642857142858</v>
      </c>
      <c r="L227" s="3">
        <f>kag[[#This Row],[Operational Profit - Daily Revenue]]/kag[[#This Row],[Operating_Hours_Per_Day]]</f>
        <v>203.65</v>
      </c>
      <c r="M227" s="3">
        <f>kag[[#This Row],[Operational Profit - Daily Revenue]]/kag[[#This Row],[Marketing_Spend_Per_Day]]</f>
        <v>47.604020570359978</v>
      </c>
      <c r="N227" s="3"/>
    </row>
    <row r="228" spans="1:14">
      <c r="A228" s="1">
        <v>112</v>
      </c>
      <c r="B228" s="2">
        <v>8.42</v>
      </c>
      <c r="C228" s="1">
        <v>17</v>
      </c>
      <c r="D228" s="1">
        <v>14</v>
      </c>
      <c r="E228" s="3">
        <v>65.180000000000007</v>
      </c>
      <c r="F228" s="1">
        <v>174</v>
      </c>
      <c r="G228" s="3">
        <v>929.9</v>
      </c>
      <c r="H228" s="3">
        <f>kag[[#This Row],[Operational Profit - Daily Revenue]]-$Q$13</f>
        <v>-987.42593999999929</v>
      </c>
      <c r="I228" s="1">
        <f>_xlfn.NORM.DIST(kag[[#This Row],[Diff Average Rev]],$Q$13,$Q$15,FALSE)</f>
        <v>4.8741821463817562E-6</v>
      </c>
      <c r="J228" s="3">
        <f>kag[[#This Row],[Number_of_Customers_Per_Day (any given day)]]*kag[[#This Row],[Average_Order_Value]]</f>
        <v>943.04</v>
      </c>
      <c r="K228" s="3">
        <f>kag[[#This Row],[Operational Profit - Daily Revenue]]/kag[[#This Row],[Number_of_Employees]]</f>
        <v>66.421428571428564</v>
      </c>
      <c r="L228" s="3">
        <f>kag[[#This Row],[Operational Profit - Daily Revenue]]/kag[[#This Row],[Operating_Hours_Per_Day]]</f>
        <v>54.699999999999996</v>
      </c>
      <c r="M228" s="3">
        <f>kag[[#This Row],[Operational Profit - Daily Revenue]]/kag[[#This Row],[Marketing_Spend_Per_Day]]</f>
        <v>14.266646210494015</v>
      </c>
      <c r="N228" s="3"/>
    </row>
    <row r="229" spans="1:14">
      <c r="A229" s="1">
        <v>452</v>
      </c>
      <c r="B229" s="2">
        <v>8.25</v>
      </c>
      <c r="C229" s="1">
        <v>6</v>
      </c>
      <c r="D229" s="1">
        <v>11</v>
      </c>
      <c r="E229" s="3">
        <v>65.290000000000006</v>
      </c>
      <c r="F229" s="1">
        <v>402</v>
      </c>
      <c r="G229" s="3">
        <v>3669.98</v>
      </c>
      <c r="H229" s="3">
        <f>kag[[#This Row],[Operational Profit - Daily Revenue]]-$Q$13</f>
        <v>1752.6540600000008</v>
      </c>
      <c r="I229" s="1">
        <f>_xlfn.NORM.DIST(kag[[#This Row],[Diff Average Rev]],$Q$13,$Q$15,FALSE)</f>
        <v>4.0299218326718075E-4</v>
      </c>
      <c r="J229" s="3">
        <f>kag[[#This Row],[Number_of_Customers_Per_Day (any given day)]]*kag[[#This Row],[Average_Order_Value]]</f>
        <v>3729</v>
      </c>
      <c r="K229" s="3">
        <f>kag[[#This Row],[Operational Profit - Daily Revenue]]/kag[[#This Row],[Number_of_Employees]]</f>
        <v>333.63454545454545</v>
      </c>
      <c r="L229" s="3">
        <f>kag[[#This Row],[Operational Profit - Daily Revenue]]/kag[[#This Row],[Operating_Hours_Per_Day]]</f>
        <v>611.6633333333333</v>
      </c>
      <c r="M229" s="3">
        <f>kag[[#This Row],[Operational Profit - Daily Revenue]]/kag[[#This Row],[Marketing_Spend_Per_Day]]</f>
        <v>56.210445703783115</v>
      </c>
      <c r="N229" s="3"/>
    </row>
    <row r="230" spans="1:14">
      <c r="A230" s="1">
        <v>319</v>
      </c>
      <c r="B230" s="2">
        <v>6.93</v>
      </c>
      <c r="C230" s="1">
        <v>8</v>
      </c>
      <c r="D230" s="1">
        <v>11</v>
      </c>
      <c r="E230" s="3">
        <v>65.3</v>
      </c>
      <c r="F230" s="1">
        <v>635</v>
      </c>
      <c r="G230" s="3">
        <v>1884.77</v>
      </c>
      <c r="H230" s="3">
        <f>kag[[#This Row],[Operational Profit - Daily Revenue]]-$Q$13</f>
        <v>-32.555939999999282</v>
      </c>
      <c r="I230" s="1">
        <f>_xlfn.NORM.DIST(kag[[#This Row],[Diff Average Rev]],$Q$13,$Q$15,FALSE)</f>
        <v>5.5552070946888819E-5</v>
      </c>
      <c r="J230" s="3">
        <f>kag[[#This Row],[Number_of_Customers_Per_Day (any given day)]]*kag[[#This Row],[Average_Order_Value]]</f>
        <v>2210.67</v>
      </c>
      <c r="K230" s="3">
        <f>kag[[#This Row],[Operational Profit - Daily Revenue]]/kag[[#This Row],[Number_of_Employees]]</f>
        <v>171.34272727272727</v>
      </c>
      <c r="L230" s="3">
        <f>kag[[#This Row],[Operational Profit - Daily Revenue]]/kag[[#This Row],[Operating_Hours_Per_Day]]</f>
        <v>235.59625</v>
      </c>
      <c r="M230" s="3">
        <f>kag[[#This Row],[Operational Profit - Daily Revenue]]/kag[[#This Row],[Marketing_Spend_Per_Day]]</f>
        <v>28.863246554364473</v>
      </c>
      <c r="N230" s="3"/>
    </row>
    <row r="231" spans="1:14">
      <c r="A231" s="1">
        <v>54</v>
      </c>
      <c r="B231" s="2">
        <v>3.63</v>
      </c>
      <c r="C231" s="1">
        <v>11</v>
      </c>
      <c r="D231" s="1">
        <v>8</v>
      </c>
      <c r="E231" s="3">
        <v>65.48</v>
      </c>
      <c r="F231" s="1">
        <v>940</v>
      </c>
      <c r="G231" s="3">
        <v>643.77</v>
      </c>
      <c r="H231" s="3">
        <f>kag[[#This Row],[Operational Profit - Daily Revenue]]-$Q$13</f>
        <v>-1273.5559399999993</v>
      </c>
      <c r="I231" s="1">
        <f>_xlfn.NORM.DIST(kag[[#This Row],[Diff Average Rev]],$Q$13,$Q$15,FALSE)</f>
        <v>1.9510873484414936E-6</v>
      </c>
      <c r="J231" s="3">
        <f>kag[[#This Row],[Number_of_Customers_Per_Day (any given day)]]*kag[[#This Row],[Average_Order_Value]]</f>
        <v>196.01999999999998</v>
      </c>
      <c r="K231" s="3">
        <f>kag[[#This Row],[Operational Profit - Daily Revenue]]/kag[[#This Row],[Number_of_Employees]]</f>
        <v>80.471249999999998</v>
      </c>
      <c r="L231" s="3">
        <f>kag[[#This Row],[Operational Profit - Daily Revenue]]/kag[[#This Row],[Operating_Hours_Per_Day]]</f>
        <v>58.524545454545454</v>
      </c>
      <c r="M231" s="3">
        <f>kag[[#This Row],[Operational Profit - Daily Revenue]]/kag[[#This Row],[Marketing_Spend_Per_Day]]</f>
        <v>9.8315516188149044</v>
      </c>
      <c r="N231" s="3"/>
    </row>
    <row r="232" spans="1:14">
      <c r="A232" s="1">
        <v>175</v>
      </c>
      <c r="B232" s="2">
        <v>5.88</v>
      </c>
      <c r="C232" s="1">
        <v>11</v>
      </c>
      <c r="D232" s="1">
        <v>9</v>
      </c>
      <c r="E232" s="3">
        <v>65.489999999999995</v>
      </c>
      <c r="F232" s="1">
        <v>669</v>
      </c>
      <c r="G232" s="3">
        <v>843.46</v>
      </c>
      <c r="H232" s="3">
        <f>kag[[#This Row],[Operational Profit - Daily Revenue]]-$Q$13</f>
        <v>-1073.8659399999992</v>
      </c>
      <c r="I232" s="1">
        <f>_xlfn.NORM.DIST(kag[[#This Row],[Diff Average Rev]],$Q$13,$Q$15,FALSE)</f>
        <v>3.7300462286199636E-6</v>
      </c>
      <c r="J232" s="3">
        <f>kag[[#This Row],[Number_of_Customers_Per_Day (any given day)]]*kag[[#This Row],[Average_Order_Value]]</f>
        <v>1029</v>
      </c>
      <c r="K232" s="3">
        <f>kag[[#This Row],[Operational Profit - Daily Revenue]]/kag[[#This Row],[Number_of_Employees]]</f>
        <v>93.717777777777783</v>
      </c>
      <c r="L232" s="3">
        <f>kag[[#This Row],[Operational Profit - Daily Revenue]]/kag[[#This Row],[Operating_Hours_Per_Day]]</f>
        <v>76.678181818181827</v>
      </c>
      <c r="M232" s="3">
        <f>kag[[#This Row],[Operational Profit - Daily Revenue]]/kag[[#This Row],[Marketing_Spend_Per_Day]]</f>
        <v>12.879218201252101</v>
      </c>
      <c r="N232" s="3"/>
    </row>
    <row r="233" spans="1:14">
      <c r="A233" s="1">
        <v>463</v>
      </c>
      <c r="B233" s="2">
        <v>9.7799999999999994</v>
      </c>
      <c r="C233" s="1">
        <v>14</v>
      </c>
      <c r="D233" s="1">
        <v>11</v>
      </c>
      <c r="E233" s="3">
        <v>65.56</v>
      </c>
      <c r="F233" s="1">
        <v>530</v>
      </c>
      <c r="G233" s="3">
        <v>4445.05</v>
      </c>
      <c r="H233" s="3">
        <f>kag[[#This Row],[Operational Profit - Daily Revenue]]-$Q$13</f>
        <v>2527.7240600000009</v>
      </c>
      <c r="I233" s="1">
        <f>_xlfn.NORM.DIST(kag[[#This Row],[Diff Average Rev]],$Q$13,$Q$15,FALSE)</f>
        <v>3.3615343171355011E-4</v>
      </c>
      <c r="J233" s="3">
        <f>kag[[#This Row],[Number_of_Customers_Per_Day (any given day)]]*kag[[#This Row],[Average_Order_Value]]</f>
        <v>4528.1399999999994</v>
      </c>
      <c r="K233" s="3">
        <f>kag[[#This Row],[Operational Profit - Daily Revenue]]/kag[[#This Row],[Number_of_Employees]]</f>
        <v>404.09545454545457</v>
      </c>
      <c r="L233" s="3">
        <f>kag[[#This Row],[Operational Profit - Daily Revenue]]/kag[[#This Row],[Operating_Hours_Per_Day]]</f>
        <v>317.50357142857143</v>
      </c>
      <c r="M233" s="3">
        <f>kag[[#This Row],[Operational Profit - Daily Revenue]]/kag[[#This Row],[Marketing_Spend_Per_Day]]</f>
        <v>67.80125076266016</v>
      </c>
      <c r="N233" s="3"/>
    </row>
    <row r="234" spans="1:14">
      <c r="A234" s="1">
        <v>275</v>
      </c>
      <c r="B234" s="2">
        <v>3.86</v>
      </c>
      <c r="C234" s="1">
        <v>6</v>
      </c>
      <c r="D234" s="1">
        <v>3</v>
      </c>
      <c r="E234" s="3">
        <v>65.69</v>
      </c>
      <c r="F234" s="1">
        <v>640</v>
      </c>
      <c r="G234" s="3">
        <v>1375.2</v>
      </c>
      <c r="H234" s="3">
        <f>kag[[#This Row],[Operational Profit - Daily Revenue]]-$Q$13</f>
        <v>-542.12593999999922</v>
      </c>
      <c r="I234" s="1">
        <f>_xlfn.NORM.DIST(kag[[#This Row],[Diff Average Rev]],$Q$13,$Q$15,FALSE)</f>
        <v>1.7079155107297937E-5</v>
      </c>
      <c r="J234" s="3">
        <f>kag[[#This Row],[Number_of_Customers_Per_Day (any given day)]]*kag[[#This Row],[Average_Order_Value]]</f>
        <v>1061.5</v>
      </c>
      <c r="K234" s="3">
        <f>kag[[#This Row],[Operational Profit - Daily Revenue]]/kag[[#This Row],[Number_of_Employees]]</f>
        <v>458.40000000000003</v>
      </c>
      <c r="L234" s="3">
        <f>kag[[#This Row],[Operational Profit - Daily Revenue]]/kag[[#This Row],[Operating_Hours_Per_Day]]</f>
        <v>229.20000000000002</v>
      </c>
      <c r="M234" s="3">
        <f>kag[[#This Row],[Operational Profit - Daily Revenue]]/kag[[#This Row],[Marketing_Spend_Per_Day]]</f>
        <v>20.934693256203381</v>
      </c>
      <c r="N234" s="3"/>
    </row>
    <row r="235" spans="1:14">
      <c r="A235" s="1">
        <v>388</v>
      </c>
      <c r="B235" s="2">
        <v>9.39</v>
      </c>
      <c r="C235" s="1">
        <v>10</v>
      </c>
      <c r="D235" s="1">
        <v>9</v>
      </c>
      <c r="E235" s="3">
        <v>66.22</v>
      </c>
      <c r="F235" s="1">
        <v>633</v>
      </c>
      <c r="G235" s="3">
        <v>3566.01</v>
      </c>
      <c r="H235" s="3">
        <f>kag[[#This Row],[Operational Profit - Daily Revenue]]-$Q$13</f>
        <v>1648.684060000001</v>
      </c>
      <c r="I235" s="1">
        <f>_xlfn.NORM.DIST(kag[[#This Row],[Diff Average Rev]],$Q$13,$Q$15,FALSE)</f>
        <v>3.9357352477692513E-4</v>
      </c>
      <c r="J235" s="3">
        <f>kag[[#This Row],[Number_of_Customers_Per_Day (any given day)]]*kag[[#This Row],[Average_Order_Value]]</f>
        <v>3643.32</v>
      </c>
      <c r="K235" s="3">
        <f>kag[[#This Row],[Operational Profit - Daily Revenue]]/kag[[#This Row],[Number_of_Employees]]</f>
        <v>396.22333333333336</v>
      </c>
      <c r="L235" s="3">
        <f>kag[[#This Row],[Operational Profit - Daily Revenue]]/kag[[#This Row],[Operating_Hours_Per_Day]]</f>
        <v>356.601</v>
      </c>
      <c r="M235" s="3">
        <f>kag[[#This Row],[Operational Profit - Daily Revenue]]/kag[[#This Row],[Marketing_Spend_Per_Day]]</f>
        <v>53.850951374207192</v>
      </c>
      <c r="N235" s="3"/>
    </row>
    <row r="236" spans="1:14">
      <c r="A236" s="1">
        <v>499</v>
      </c>
      <c r="B236" s="2">
        <v>6.38</v>
      </c>
      <c r="C236" s="1">
        <v>17</v>
      </c>
      <c r="D236" s="1">
        <v>10</v>
      </c>
      <c r="E236" s="3">
        <v>66.97</v>
      </c>
      <c r="F236" s="1">
        <v>273</v>
      </c>
      <c r="G236" s="3">
        <v>2869.46</v>
      </c>
      <c r="H236" s="3">
        <f>kag[[#This Row],[Operational Profit - Daily Revenue]]-$Q$13</f>
        <v>952.13406000000077</v>
      </c>
      <c r="I236" s="1">
        <f>_xlfn.NORM.DIST(kag[[#This Row],[Diff Average Rev]],$Q$13,$Q$15,FALSE)</f>
        <v>2.5066639394523258E-4</v>
      </c>
      <c r="J236" s="3">
        <f>kag[[#This Row],[Number_of_Customers_Per_Day (any given day)]]*kag[[#This Row],[Average_Order_Value]]</f>
        <v>3183.62</v>
      </c>
      <c r="K236" s="3">
        <f>kag[[#This Row],[Operational Profit - Daily Revenue]]/kag[[#This Row],[Number_of_Employees]]</f>
        <v>286.94600000000003</v>
      </c>
      <c r="L236" s="3">
        <f>kag[[#This Row],[Operational Profit - Daily Revenue]]/kag[[#This Row],[Operating_Hours_Per_Day]]</f>
        <v>168.79176470588234</v>
      </c>
      <c r="M236" s="3">
        <f>kag[[#This Row],[Operational Profit - Daily Revenue]]/kag[[#This Row],[Marketing_Spend_Per_Day]]</f>
        <v>42.846946393907722</v>
      </c>
      <c r="N236" s="3"/>
    </row>
    <row r="237" spans="1:14">
      <c r="A237" s="1">
        <v>442</v>
      </c>
      <c r="B237" s="2">
        <v>9.2100000000000009</v>
      </c>
      <c r="C237" s="1">
        <v>11</v>
      </c>
      <c r="D237" s="1">
        <v>2</v>
      </c>
      <c r="E237" s="3">
        <v>67</v>
      </c>
      <c r="F237" s="1">
        <v>104</v>
      </c>
      <c r="G237" s="3">
        <v>3877.65</v>
      </c>
      <c r="H237" s="3">
        <f>kag[[#This Row],[Operational Profit - Daily Revenue]]-$Q$13</f>
        <v>1960.3240600000008</v>
      </c>
      <c r="I237" s="1">
        <f>_xlfn.NORM.DIST(kag[[#This Row],[Diff Average Rev]],$Q$13,$Q$15,FALSE)</f>
        <v>4.0837312038510706E-4</v>
      </c>
      <c r="J237" s="3">
        <f>kag[[#This Row],[Number_of_Customers_Per_Day (any given day)]]*kag[[#This Row],[Average_Order_Value]]</f>
        <v>4070.82</v>
      </c>
      <c r="K237" s="3">
        <f>kag[[#This Row],[Operational Profit - Daily Revenue]]/kag[[#This Row],[Number_of_Employees]]</f>
        <v>1938.825</v>
      </c>
      <c r="L237" s="3">
        <f>kag[[#This Row],[Operational Profit - Daily Revenue]]/kag[[#This Row],[Operating_Hours_Per_Day]]</f>
        <v>352.51363636363635</v>
      </c>
      <c r="M237" s="3">
        <f>kag[[#This Row],[Operational Profit - Daily Revenue]]/kag[[#This Row],[Marketing_Spend_Per_Day]]</f>
        <v>57.875373134328356</v>
      </c>
      <c r="N237" s="3"/>
    </row>
    <row r="238" spans="1:14">
      <c r="A238" s="1">
        <v>302</v>
      </c>
      <c r="B238" s="2">
        <v>9.5299999999999994</v>
      </c>
      <c r="C238" s="1">
        <v>12</v>
      </c>
      <c r="D238" s="1">
        <v>6</v>
      </c>
      <c r="E238" s="3">
        <v>67.209999999999994</v>
      </c>
      <c r="F238" s="1">
        <v>259</v>
      </c>
      <c r="G238" s="3">
        <v>3062.42</v>
      </c>
      <c r="H238" s="3">
        <f>kag[[#This Row],[Operational Profit - Daily Revenue]]-$Q$13</f>
        <v>1145.0940600000008</v>
      </c>
      <c r="I238" s="1">
        <f>_xlfn.NORM.DIST(kag[[#This Row],[Diff Average Rev]],$Q$13,$Q$15,FALSE)</f>
        <v>2.9890021576461646E-4</v>
      </c>
      <c r="J238" s="3">
        <f>kag[[#This Row],[Number_of_Customers_Per_Day (any given day)]]*kag[[#This Row],[Average_Order_Value]]</f>
        <v>2878.06</v>
      </c>
      <c r="K238" s="3">
        <f>kag[[#This Row],[Operational Profit - Daily Revenue]]/kag[[#This Row],[Number_of_Employees]]</f>
        <v>510.40333333333336</v>
      </c>
      <c r="L238" s="3">
        <f>kag[[#This Row],[Operational Profit - Daily Revenue]]/kag[[#This Row],[Operating_Hours_Per_Day]]</f>
        <v>255.20166666666668</v>
      </c>
      <c r="M238" s="3">
        <f>kag[[#This Row],[Operational Profit - Daily Revenue]]/kag[[#This Row],[Marketing_Spend_Per_Day]]</f>
        <v>45.564945692605271</v>
      </c>
      <c r="N238" s="3"/>
    </row>
    <row r="239" spans="1:14">
      <c r="A239" s="1">
        <v>190</v>
      </c>
      <c r="B239" s="2">
        <v>6.66</v>
      </c>
      <c r="C239" s="1">
        <v>14</v>
      </c>
      <c r="D239" s="1">
        <v>9</v>
      </c>
      <c r="E239" s="3">
        <v>67.36</v>
      </c>
      <c r="F239" s="1">
        <v>463</v>
      </c>
      <c r="G239" s="3">
        <v>1534.69</v>
      </c>
      <c r="H239" s="3">
        <f>kag[[#This Row],[Operational Profit - Daily Revenue]]-$Q$13</f>
        <v>-382.63593999999921</v>
      </c>
      <c r="I239" s="1">
        <f>_xlfn.NORM.DIST(kag[[#This Row],[Diff Average Rev]],$Q$13,$Q$15,FALSE)</f>
        <v>2.5440115906507164E-5</v>
      </c>
      <c r="J239" s="3">
        <f>kag[[#This Row],[Number_of_Customers_Per_Day (any given day)]]*kag[[#This Row],[Average_Order_Value]]</f>
        <v>1265.4000000000001</v>
      </c>
      <c r="K239" s="3">
        <f>kag[[#This Row],[Operational Profit - Daily Revenue]]/kag[[#This Row],[Number_of_Employees]]</f>
        <v>170.52111111111111</v>
      </c>
      <c r="L239" s="3">
        <f>kag[[#This Row],[Operational Profit - Daily Revenue]]/kag[[#This Row],[Operating_Hours_Per_Day]]</f>
        <v>109.62071428571429</v>
      </c>
      <c r="M239" s="3">
        <f>kag[[#This Row],[Operational Profit - Daily Revenue]]/kag[[#This Row],[Marketing_Spend_Per_Day]]</f>
        <v>22.783402612826606</v>
      </c>
      <c r="N239" s="3"/>
    </row>
    <row r="240" spans="1:14">
      <c r="A240" s="1">
        <v>250</v>
      </c>
      <c r="B240" s="2">
        <v>3.54</v>
      </c>
      <c r="C240" s="1">
        <v>14</v>
      </c>
      <c r="D240" s="1">
        <v>10</v>
      </c>
      <c r="E240" s="3">
        <v>67.58</v>
      </c>
      <c r="F240" s="1">
        <v>171</v>
      </c>
      <c r="G240" s="3">
        <v>992.03</v>
      </c>
      <c r="H240" s="3">
        <f>kag[[#This Row],[Operational Profit - Daily Revenue]]-$Q$13</f>
        <v>-925.29593999999929</v>
      </c>
      <c r="I240" s="1">
        <f>_xlfn.NORM.DIST(kag[[#This Row],[Diff Average Rev]],$Q$13,$Q$15,FALSE)</f>
        <v>5.8790729671196756E-6</v>
      </c>
      <c r="J240" s="3">
        <f>kag[[#This Row],[Number_of_Customers_Per_Day (any given day)]]*kag[[#This Row],[Average_Order_Value]]</f>
        <v>885</v>
      </c>
      <c r="K240" s="3">
        <f>kag[[#This Row],[Operational Profit - Daily Revenue]]/kag[[#This Row],[Number_of_Employees]]</f>
        <v>99.203000000000003</v>
      </c>
      <c r="L240" s="3">
        <f>kag[[#This Row],[Operational Profit - Daily Revenue]]/kag[[#This Row],[Operating_Hours_Per_Day]]</f>
        <v>70.859285714285718</v>
      </c>
      <c r="M240" s="3">
        <f>kag[[#This Row],[Operational Profit - Daily Revenue]]/kag[[#This Row],[Marketing_Spend_Per_Day]]</f>
        <v>14.679343000887837</v>
      </c>
      <c r="N240" s="3"/>
    </row>
    <row r="241" spans="1:14">
      <c r="A241" s="1">
        <v>478</v>
      </c>
      <c r="B241" s="2">
        <v>4.66</v>
      </c>
      <c r="C241" s="1">
        <v>13</v>
      </c>
      <c r="D241" s="1">
        <v>13</v>
      </c>
      <c r="E241" s="3">
        <v>67.599999999999994</v>
      </c>
      <c r="F241" s="1">
        <v>947</v>
      </c>
      <c r="G241" s="3">
        <v>1819.25</v>
      </c>
      <c r="H241" s="3">
        <f>kag[[#This Row],[Operational Profit - Daily Revenue]]-$Q$13</f>
        <v>-98.075939999999264</v>
      </c>
      <c r="I241" s="1">
        <f>_xlfn.NORM.DIST(kag[[#This Row],[Diff Average Rev]],$Q$13,$Q$15,FALSE)</f>
        <v>4.8469723352955299E-5</v>
      </c>
      <c r="J241" s="3">
        <f>kag[[#This Row],[Number_of_Customers_Per_Day (any given day)]]*kag[[#This Row],[Average_Order_Value]]</f>
        <v>2227.48</v>
      </c>
      <c r="K241" s="3">
        <f>kag[[#This Row],[Operational Profit - Daily Revenue]]/kag[[#This Row],[Number_of_Employees]]</f>
        <v>139.94230769230768</v>
      </c>
      <c r="L241" s="3">
        <f>kag[[#This Row],[Operational Profit - Daily Revenue]]/kag[[#This Row],[Operating_Hours_Per_Day]]</f>
        <v>139.94230769230768</v>
      </c>
      <c r="M241" s="3">
        <f>kag[[#This Row],[Operational Profit - Daily Revenue]]/kag[[#This Row],[Marketing_Spend_Per_Day]]</f>
        <v>26.911982248520712</v>
      </c>
      <c r="N241" s="3"/>
    </row>
    <row r="242" spans="1:14">
      <c r="A242" s="1">
        <v>63</v>
      </c>
      <c r="B242" s="2">
        <v>5.27</v>
      </c>
      <c r="C242" s="1">
        <v>8</v>
      </c>
      <c r="D242" s="1">
        <v>12</v>
      </c>
      <c r="E242" s="3">
        <v>68.44</v>
      </c>
      <c r="F242" s="1">
        <v>77</v>
      </c>
      <c r="G242" s="3">
        <v>342.3</v>
      </c>
      <c r="H242" s="3">
        <f>kag[[#This Row],[Operational Profit - Daily Revenue]]-$Q$13</f>
        <v>-1575.0259399999993</v>
      </c>
      <c r="I242" s="1">
        <f>_xlfn.NORM.DIST(kag[[#This Row],[Diff Average Rev]],$Q$13,$Q$15,FALSE)</f>
        <v>6.7756264313484478E-7</v>
      </c>
      <c r="J242" s="3">
        <f>kag[[#This Row],[Number_of_Customers_Per_Day (any given day)]]*kag[[#This Row],[Average_Order_Value]]</f>
        <v>332.01</v>
      </c>
      <c r="K242" s="3">
        <f>kag[[#This Row],[Operational Profit - Daily Revenue]]/kag[[#This Row],[Number_of_Employees]]</f>
        <v>28.525000000000002</v>
      </c>
      <c r="L242" s="3">
        <f>kag[[#This Row],[Operational Profit - Daily Revenue]]/kag[[#This Row],[Operating_Hours_Per_Day]]</f>
        <v>42.787500000000001</v>
      </c>
      <c r="M242" s="3">
        <f>kag[[#This Row],[Operational Profit - Daily Revenue]]/kag[[#This Row],[Marketing_Spend_Per_Day]]</f>
        <v>5.00146113383986</v>
      </c>
      <c r="N242" s="3"/>
    </row>
    <row r="243" spans="1:14">
      <c r="A243" s="1">
        <v>160</v>
      </c>
      <c r="B243" s="2">
        <v>9.32</v>
      </c>
      <c r="C243" s="1">
        <v>16</v>
      </c>
      <c r="D243" s="1">
        <v>4</v>
      </c>
      <c r="E243" s="3">
        <v>68.680000000000007</v>
      </c>
      <c r="F243" s="1">
        <v>638</v>
      </c>
      <c r="G243" s="3">
        <v>1295.77</v>
      </c>
      <c r="H243" s="3">
        <f>kag[[#This Row],[Operational Profit - Daily Revenue]]-$Q$13</f>
        <v>-621.55593999999928</v>
      </c>
      <c r="I243" s="1">
        <f>_xlfn.NORM.DIST(kag[[#This Row],[Diff Average Rev]],$Q$13,$Q$15,FALSE)</f>
        <v>1.3866134214373372E-5</v>
      </c>
      <c r="J243" s="3">
        <f>kag[[#This Row],[Number_of_Customers_Per_Day (any given day)]]*kag[[#This Row],[Average_Order_Value]]</f>
        <v>1491.2</v>
      </c>
      <c r="K243" s="3">
        <f>kag[[#This Row],[Operational Profit - Daily Revenue]]/kag[[#This Row],[Number_of_Employees]]</f>
        <v>323.9425</v>
      </c>
      <c r="L243" s="3">
        <f>kag[[#This Row],[Operational Profit - Daily Revenue]]/kag[[#This Row],[Operating_Hours_Per_Day]]</f>
        <v>80.985624999999999</v>
      </c>
      <c r="M243" s="3">
        <f>kag[[#This Row],[Operational Profit - Daily Revenue]]/kag[[#This Row],[Marketing_Spend_Per_Day]]</f>
        <v>18.866773442050086</v>
      </c>
      <c r="N243" s="3"/>
    </row>
    <row r="244" spans="1:14">
      <c r="A244" s="1">
        <v>420</v>
      </c>
      <c r="B244" s="2">
        <v>7.43</v>
      </c>
      <c r="C244" s="1">
        <v>16</v>
      </c>
      <c r="D244" s="1">
        <v>11</v>
      </c>
      <c r="E244" s="3">
        <v>68.680000000000007</v>
      </c>
      <c r="F244" s="1">
        <v>806</v>
      </c>
      <c r="G244" s="3">
        <v>2875.83</v>
      </c>
      <c r="H244" s="3">
        <f>kag[[#This Row],[Operational Profit - Daily Revenue]]-$Q$13</f>
        <v>958.50406000000066</v>
      </c>
      <c r="I244" s="1">
        <f>_xlfn.NORM.DIST(kag[[#This Row],[Diff Average Rev]],$Q$13,$Q$15,FALSE)</f>
        <v>2.5228428273200868E-4</v>
      </c>
      <c r="J244" s="3">
        <f>kag[[#This Row],[Number_of_Customers_Per_Day (any given day)]]*kag[[#This Row],[Average_Order_Value]]</f>
        <v>3120.6</v>
      </c>
      <c r="K244" s="3">
        <f>kag[[#This Row],[Operational Profit - Daily Revenue]]/kag[[#This Row],[Number_of_Employees]]</f>
        <v>261.43909090909091</v>
      </c>
      <c r="L244" s="3">
        <f>kag[[#This Row],[Operational Profit - Daily Revenue]]/kag[[#This Row],[Operating_Hours_Per_Day]]</f>
        <v>179.739375</v>
      </c>
      <c r="M244" s="3">
        <f>kag[[#This Row],[Operational Profit - Daily Revenue]]/kag[[#This Row],[Marketing_Spend_Per_Day]]</f>
        <v>41.872888759464175</v>
      </c>
      <c r="N244" s="3"/>
    </row>
    <row r="245" spans="1:14">
      <c r="A245" s="1">
        <v>288</v>
      </c>
      <c r="B245" s="2">
        <v>7.55</v>
      </c>
      <c r="C245" s="1">
        <v>13</v>
      </c>
      <c r="D245" s="1">
        <v>10</v>
      </c>
      <c r="E245" s="3">
        <v>68.88</v>
      </c>
      <c r="F245" s="1">
        <v>964</v>
      </c>
      <c r="G245" s="3">
        <v>2138.4899999999998</v>
      </c>
      <c r="H245" s="3">
        <f>kag[[#This Row],[Operational Profit - Daily Revenue]]-$Q$13</f>
        <v>221.16406000000052</v>
      </c>
      <c r="I245" s="1">
        <f>_xlfn.NORM.DIST(kag[[#This Row],[Diff Average Rev]],$Q$13,$Q$15,FALSE)</f>
        <v>9.0280947856635706E-5</v>
      </c>
      <c r="J245" s="3">
        <f>kag[[#This Row],[Number_of_Customers_Per_Day (any given day)]]*kag[[#This Row],[Average_Order_Value]]</f>
        <v>2174.4</v>
      </c>
      <c r="K245" s="3">
        <f>kag[[#This Row],[Operational Profit - Daily Revenue]]/kag[[#This Row],[Number_of_Employees]]</f>
        <v>213.84899999999999</v>
      </c>
      <c r="L245" s="3">
        <f>kag[[#This Row],[Operational Profit - Daily Revenue]]/kag[[#This Row],[Operating_Hours_Per_Day]]</f>
        <v>164.49923076923076</v>
      </c>
      <c r="M245" s="3">
        <f>kag[[#This Row],[Operational Profit - Daily Revenue]]/kag[[#This Row],[Marketing_Spend_Per_Day]]</f>
        <v>31.046602787456443</v>
      </c>
      <c r="N245" s="3"/>
    </row>
    <row r="246" spans="1:14">
      <c r="A246" s="1">
        <v>495</v>
      </c>
      <c r="B246" s="2">
        <v>2.73</v>
      </c>
      <c r="C246" s="1">
        <v>14</v>
      </c>
      <c r="D246" s="1">
        <v>6</v>
      </c>
      <c r="E246" s="3">
        <v>68.989999999999995</v>
      </c>
      <c r="F246" s="1">
        <v>846</v>
      </c>
      <c r="G246" s="3">
        <v>1421.17</v>
      </c>
      <c r="H246" s="3">
        <f>kag[[#This Row],[Operational Profit - Daily Revenue]]-$Q$13</f>
        <v>-496.15593999999919</v>
      </c>
      <c r="I246" s="1">
        <f>_xlfn.NORM.DIST(kag[[#This Row],[Diff Average Rev]],$Q$13,$Q$15,FALSE)</f>
        <v>1.9210350100652622E-5</v>
      </c>
      <c r="J246" s="3">
        <f>kag[[#This Row],[Number_of_Customers_Per_Day (any given day)]]*kag[[#This Row],[Average_Order_Value]]</f>
        <v>1351.35</v>
      </c>
      <c r="K246" s="3">
        <f>kag[[#This Row],[Operational Profit - Daily Revenue]]/kag[[#This Row],[Number_of_Employees]]</f>
        <v>236.86166666666668</v>
      </c>
      <c r="L246" s="3">
        <f>kag[[#This Row],[Operational Profit - Daily Revenue]]/kag[[#This Row],[Operating_Hours_Per_Day]]</f>
        <v>101.51214285714286</v>
      </c>
      <c r="M246" s="3">
        <f>kag[[#This Row],[Operational Profit - Daily Revenue]]/kag[[#This Row],[Marketing_Spend_Per_Day]]</f>
        <v>20.59965212349616</v>
      </c>
      <c r="N246" s="3"/>
    </row>
    <row r="247" spans="1:14">
      <c r="A247" s="1">
        <v>107</v>
      </c>
      <c r="B247" s="2">
        <v>5.52</v>
      </c>
      <c r="C247" s="1">
        <v>8</v>
      </c>
      <c r="D247" s="1">
        <v>8</v>
      </c>
      <c r="E247" s="3">
        <v>69.040000000000006</v>
      </c>
      <c r="F247" s="1">
        <v>325</v>
      </c>
      <c r="G247" s="3">
        <v>833.94</v>
      </c>
      <c r="H247" s="3">
        <f>kag[[#This Row],[Operational Profit - Daily Revenue]]-$Q$13</f>
        <v>-1083.3859399999992</v>
      </c>
      <c r="I247" s="1">
        <f>_xlfn.NORM.DIST(kag[[#This Row],[Diff Average Rev]],$Q$13,$Q$15,FALSE)</f>
        <v>3.6200096371320289E-6</v>
      </c>
      <c r="J247" s="3">
        <f>kag[[#This Row],[Number_of_Customers_Per_Day (any given day)]]*kag[[#This Row],[Average_Order_Value]]</f>
        <v>590.64</v>
      </c>
      <c r="K247" s="3">
        <f>kag[[#This Row],[Operational Profit - Daily Revenue]]/kag[[#This Row],[Number_of_Employees]]</f>
        <v>104.24250000000001</v>
      </c>
      <c r="L247" s="3">
        <f>kag[[#This Row],[Operational Profit - Daily Revenue]]/kag[[#This Row],[Operating_Hours_Per_Day]]</f>
        <v>104.24250000000001</v>
      </c>
      <c r="M247" s="3">
        <f>kag[[#This Row],[Operational Profit - Daily Revenue]]/kag[[#This Row],[Marketing_Spend_Per_Day]]</f>
        <v>12.079084588644264</v>
      </c>
      <c r="N247" s="3"/>
    </row>
    <row r="248" spans="1:14">
      <c r="A248" s="1">
        <v>177</v>
      </c>
      <c r="B248" s="2">
        <v>9.86</v>
      </c>
      <c r="C248" s="1">
        <v>17</v>
      </c>
      <c r="D248" s="1">
        <v>8</v>
      </c>
      <c r="E248" s="3">
        <v>69.27</v>
      </c>
      <c r="F248" s="1">
        <v>843</v>
      </c>
      <c r="G248" s="3">
        <v>2025.79</v>
      </c>
      <c r="H248" s="3">
        <f>kag[[#This Row],[Operational Profit - Daily Revenue]]-$Q$13</f>
        <v>108.4640600000007</v>
      </c>
      <c r="I248" s="1">
        <f>_xlfn.NORM.DIST(kag[[#This Row],[Diff Average Rev]],$Q$13,$Q$15,FALSE)</f>
        <v>7.3373868521533044E-5</v>
      </c>
      <c r="J248" s="3">
        <f>kag[[#This Row],[Number_of_Customers_Per_Day (any given day)]]*kag[[#This Row],[Average_Order_Value]]</f>
        <v>1745.2199999999998</v>
      </c>
      <c r="K248" s="3">
        <f>kag[[#This Row],[Operational Profit - Daily Revenue]]/kag[[#This Row],[Number_of_Employees]]</f>
        <v>253.22375</v>
      </c>
      <c r="L248" s="3">
        <f>kag[[#This Row],[Operational Profit - Daily Revenue]]/kag[[#This Row],[Operating_Hours_Per_Day]]</f>
        <v>119.16411764705882</v>
      </c>
      <c r="M248" s="3">
        <f>kag[[#This Row],[Operational Profit - Daily Revenue]]/kag[[#This Row],[Marketing_Spend_Per_Day]]</f>
        <v>29.244839035657574</v>
      </c>
      <c r="N248" s="3"/>
    </row>
    <row r="249" spans="1:14">
      <c r="A249" s="1">
        <v>168</v>
      </c>
      <c r="B249" s="2">
        <v>5.76</v>
      </c>
      <c r="C249" s="1">
        <v>11</v>
      </c>
      <c r="D249" s="1">
        <v>9</v>
      </c>
      <c r="E249" s="3">
        <v>69.37</v>
      </c>
      <c r="F249" s="1">
        <v>650</v>
      </c>
      <c r="G249" s="3">
        <v>941.26</v>
      </c>
      <c r="H249" s="3">
        <f>kag[[#This Row],[Operational Profit - Daily Revenue]]-$Q$13</f>
        <v>-976.06593999999927</v>
      </c>
      <c r="I249" s="1">
        <f>_xlfn.NORM.DIST(kag[[#This Row],[Diff Average Rev]],$Q$13,$Q$15,FALSE)</f>
        <v>5.0456591681816902E-6</v>
      </c>
      <c r="J249" s="3">
        <f>kag[[#This Row],[Number_of_Customers_Per_Day (any given day)]]*kag[[#This Row],[Average_Order_Value]]</f>
        <v>967.68</v>
      </c>
      <c r="K249" s="3">
        <f>kag[[#This Row],[Operational Profit - Daily Revenue]]/kag[[#This Row],[Number_of_Employees]]</f>
        <v>104.58444444444444</v>
      </c>
      <c r="L249" s="3">
        <f>kag[[#This Row],[Operational Profit - Daily Revenue]]/kag[[#This Row],[Operating_Hours_Per_Day]]</f>
        <v>85.569090909090903</v>
      </c>
      <c r="M249" s="3">
        <f>kag[[#This Row],[Operational Profit - Daily Revenue]]/kag[[#This Row],[Marketing_Spend_Per_Day]]</f>
        <v>13.568689635289029</v>
      </c>
      <c r="N249" s="3"/>
    </row>
    <row r="250" spans="1:14">
      <c r="A250" s="1">
        <v>219</v>
      </c>
      <c r="B250" s="2">
        <v>7.18</v>
      </c>
      <c r="C250" s="1">
        <v>13</v>
      </c>
      <c r="D250" s="1">
        <v>10</v>
      </c>
      <c r="E250" s="3">
        <v>69.47</v>
      </c>
      <c r="F250" s="1">
        <v>846</v>
      </c>
      <c r="G250" s="3">
        <v>1558.1</v>
      </c>
      <c r="H250" s="3">
        <f>kag[[#This Row],[Operational Profit - Daily Revenue]]-$Q$13</f>
        <v>-359.22593999999935</v>
      </c>
      <c r="I250" s="1">
        <f>_xlfn.NORM.DIST(kag[[#This Row],[Diff Average Rev]],$Q$13,$Q$15,FALSE)</f>
        <v>2.6911858864205281E-5</v>
      </c>
      <c r="J250" s="3">
        <f>kag[[#This Row],[Number_of_Customers_Per_Day (any given day)]]*kag[[#This Row],[Average_Order_Value]]</f>
        <v>1572.4199999999998</v>
      </c>
      <c r="K250" s="3">
        <f>kag[[#This Row],[Operational Profit - Daily Revenue]]/kag[[#This Row],[Number_of_Employees]]</f>
        <v>155.81</v>
      </c>
      <c r="L250" s="3">
        <f>kag[[#This Row],[Operational Profit - Daily Revenue]]/kag[[#This Row],[Operating_Hours_Per_Day]]</f>
        <v>119.85384615384615</v>
      </c>
      <c r="M250" s="3">
        <f>kag[[#This Row],[Operational Profit - Daily Revenue]]/kag[[#This Row],[Marketing_Spend_Per_Day]]</f>
        <v>22.428386353821793</v>
      </c>
      <c r="N250" s="3"/>
    </row>
    <row r="251" spans="1:14">
      <c r="A251" s="1">
        <v>267</v>
      </c>
      <c r="B251" s="2">
        <v>8.15</v>
      </c>
      <c r="C251" s="1">
        <v>17</v>
      </c>
      <c r="D251" s="1">
        <v>14</v>
      </c>
      <c r="E251" s="3">
        <v>70.02</v>
      </c>
      <c r="F251" s="1">
        <v>546</v>
      </c>
      <c r="G251" s="3">
        <v>2361.39</v>
      </c>
      <c r="H251" s="3">
        <f>kag[[#This Row],[Operational Profit - Daily Revenue]]-$Q$13</f>
        <v>444.06406000000061</v>
      </c>
      <c r="I251" s="1">
        <f>_xlfn.NORM.DIST(kag[[#This Row],[Diff Average Rev]],$Q$13,$Q$15,FALSE)</f>
        <v>1.3081391417557465E-4</v>
      </c>
      <c r="J251" s="3">
        <f>kag[[#This Row],[Number_of_Customers_Per_Day (any given day)]]*kag[[#This Row],[Average_Order_Value]]</f>
        <v>2176.0500000000002</v>
      </c>
      <c r="K251" s="3">
        <f>kag[[#This Row],[Operational Profit - Daily Revenue]]/kag[[#This Row],[Number_of_Employees]]</f>
        <v>168.67071428571427</v>
      </c>
      <c r="L251" s="3">
        <f>kag[[#This Row],[Operational Profit - Daily Revenue]]/kag[[#This Row],[Operating_Hours_Per_Day]]</f>
        <v>138.90529411764706</v>
      </c>
      <c r="M251" s="3">
        <f>kag[[#This Row],[Operational Profit - Daily Revenue]]/kag[[#This Row],[Marketing_Spend_Per_Day]]</f>
        <v>33.724507283633251</v>
      </c>
      <c r="N251" s="3"/>
    </row>
    <row r="252" spans="1:14">
      <c r="A252" s="1">
        <v>264</v>
      </c>
      <c r="B252" s="2">
        <v>3.23</v>
      </c>
      <c r="C252" s="1">
        <v>10</v>
      </c>
      <c r="D252" s="1">
        <v>12</v>
      </c>
      <c r="E252" s="3">
        <v>70.430000000000007</v>
      </c>
      <c r="F252" s="1">
        <v>270</v>
      </c>
      <c r="G252" s="3">
        <v>1186.23</v>
      </c>
      <c r="H252" s="3">
        <f>kag[[#This Row],[Operational Profit - Daily Revenue]]-$Q$13</f>
        <v>-731.09593999999925</v>
      </c>
      <c r="I252" s="1">
        <f>_xlfn.NORM.DIST(kag[[#This Row],[Diff Average Rev]],$Q$13,$Q$15,FALSE)</f>
        <v>1.0289986513616569E-5</v>
      </c>
      <c r="J252" s="3">
        <f>kag[[#This Row],[Number_of_Customers_Per_Day (any given day)]]*kag[[#This Row],[Average_Order_Value]]</f>
        <v>852.72</v>
      </c>
      <c r="K252" s="3">
        <f>kag[[#This Row],[Operational Profit - Daily Revenue]]/kag[[#This Row],[Number_of_Employees]]</f>
        <v>98.852500000000006</v>
      </c>
      <c r="L252" s="3">
        <f>kag[[#This Row],[Operational Profit - Daily Revenue]]/kag[[#This Row],[Operating_Hours_Per_Day]]</f>
        <v>118.623</v>
      </c>
      <c r="M252" s="3">
        <f>kag[[#This Row],[Operational Profit - Daily Revenue]]/kag[[#This Row],[Marketing_Spend_Per_Day]]</f>
        <v>16.84268067584836</v>
      </c>
      <c r="N252" s="3"/>
    </row>
    <row r="253" spans="1:14">
      <c r="A253" s="1">
        <v>96</v>
      </c>
      <c r="B253" s="2">
        <v>4.7699999999999996</v>
      </c>
      <c r="C253" s="1">
        <v>12</v>
      </c>
      <c r="D253" s="1">
        <v>3</v>
      </c>
      <c r="E253" s="3">
        <v>71.290000000000006</v>
      </c>
      <c r="F253" s="1">
        <v>589</v>
      </c>
      <c r="G253" s="3">
        <v>507.01</v>
      </c>
      <c r="H253" s="3">
        <f>kag[[#This Row],[Operational Profit - Daily Revenue]]-$Q$13</f>
        <v>-1410.3159399999993</v>
      </c>
      <c r="I253" s="1">
        <f>_xlfn.NORM.DIST(kag[[#This Row],[Diff Average Rev]],$Q$13,$Q$15,FALSE)</f>
        <v>1.2219152910563933E-6</v>
      </c>
      <c r="J253" s="3">
        <f>kag[[#This Row],[Number_of_Customers_Per_Day (any given day)]]*kag[[#This Row],[Average_Order_Value]]</f>
        <v>457.91999999999996</v>
      </c>
      <c r="K253" s="3">
        <f>kag[[#This Row],[Operational Profit - Daily Revenue]]/kag[[#This Row],[Number_of_Employees]]</f>
        <v>169.00333333333333</v>
      </c>
      <c r="L253" s="3">
        <f>kag[[#This Row],[Operational Profit - Daily Revenue]]/kag[[#This Row],[Operating_Hours_Per_Day]]</f>
        <v>42.250833333333333</v>
      </c>
      <c r="M253" s="3">
        <f>kag[[#This Row],[Operational Profit - Daily Revenue]]/kag[[#This Row],[Marketing_Spend_Per_Day]]</f>
        <v>7.111937158086687</v>
      </c>
      <c r="N253" s="3"/>
    </row>
    <row r="254" spans="1:14">
      <c r="A254" s="1">
        <v>416</v>
      </c>
      <c r="B254" s="2">
        <v>4.3899999999999997</v>
      </c>
      <c r="C254" s="1">
        <v>6</v>
      </c>
      <c r="D254" s="1">
        <v>14</v>
      </c>
      <c r="E254" s="3">
        <v>71.81</v>
      </c>
      <c r="F254" s="1">
        <v>796</v>
      </c>
      <c r="G254" s="3">
        <v>1703.75</v>
      </c>
      <c r="H254" s="3">
        <f>kag[[#This Row],[Operational Profit - Daily Revenue]]-$Q$13</f>
        <v>-213.57593999999926</v>
      </c>
      <c r="I254" s="1">
        <f>_xlfn.NORM.DIST(kag[[#This Row],[Diff Average Rev]],$Q$13,$Q$15,FALSE)</f>
        <v>3.7695775610138192E-5</v>
      </c>
      <c r="J254" s="3">
        <f>kag[[#This Row],[Number_of_Customers_Per_Day (any given day)]]*kag[[#This Row],[Average_Order_Value]]</f>
        <v>1826.2399999999998</v>
      </c>
      <c r="K254" s="3">
        <f>kag[[#This Row],[Operational Profit - Daily Revenue]]/kag[[#This Row],[Number_of_Employees]]</f>
        <v>121.69642857142857</v>
      </c>
      <c r="L254" s="3">
        <f>kag[[#This Row],[Operational Profit - Daily Revenue]]/kag[[#This Row],[Operating_Hours_Per_Day]]</f>
        <v>283.95833333333331</v>
      </c>
      <c r="M254" s="3">
        <f>kag[[#This Row],[Operational Profit - Daily Revenue]]/kag[[#This Row],[Marketing_Spend_Per_Day]]</f>
        <v>23.725804205542403</v>
      </c>
      <c r="N254" s="3"/>
    </row>
    <row r="255" spans="1:14">
      <c r="A255" s="1">
        <v>336</v>
      </c>
      <c r="B255" s="2">
        <v>6.42</v>
      </c>
      <c r="C255" s="1">
        <v>9</v>
      </c>
      <c r="D255" s="1">
        <v>2</v>
      </c>
      <c r="E255" s="3">
        <v>71.88</v>
      </c>
      <c r="F255" s="1">
        <v>833</v>
      </c>
      <c r="G255" s="3">
        <v>1866.87</v>
      </c>
      <c r="H255" s="3">
        <f>kag[[#This Row],[Operational Profit - Daily Revenue]]-$Q$13</f>
        <v>-50.455939999999373</v>
      </c>
      <c r="I255" s="1">
        <f>_xlfn.NORM.DIST(kag[[#This Row],[Diff Average Rev]],$Q$13,$Q$15,FALSE)</f>
        <v>5.3544279799797299E-5</v>
      </c>
      <c r="J255" s="3">
        <f>kag[[#This Row],[Number_of_Customers_Per_Day (any given day)]]*kag[[#This Row],[Average_Order_Value]]</f>
        <v>2157.12</v>
      </c>
      <c r="K255" s="3">
        <f>kag[[#This Row],[Operational Profit - Daily Revenue]]/kag[[#This Row],[Number_of_Employees]]</f>
        <v>933.43499999999995</v>
      </c>
      <c r="L255" s="3">
        <f>kag[[#This Row],[Operational Profit - Daily Revenue]]/kag[[#This Row],[Operating_Hours_Per_Day]]</f>
        <v>207.42999999999998</v>
      </c>
      <c r="M255" s="3">
        <f>kag[[#This Row],[Operational Profit - Daily Revenue]]/kag[[#This Row],[Marketing_Spend_Per_Day]]</f>
        <v>25.9720367278798</v>
      </c>
      <c r="N255" s="3"/>
    </row>
    <row r="256" spans="1:14">
      <c r="A256" s="1">
        <v>435</v>
      </c>
      <c r="B256" s="2">
        <v>9.3699999999999992</v>
      </c>
      <c r="C256" s="1">
        <v>9</v>
      </c>
      <c r="D256" s="1">
        <v>5</v>
      </c>
      <c r="E256" s="3">
        <v>71.97</v>
      </c>
      <c r="F256" s="1">
        <v>579</v>
      </c>
      <c r="G256" s="3">
        <v>3562.54</v>
      </c>
      <c r="H256" s="3">
        <f>kag[[#This Row],[Operational Profit - Daily Revenue]]-$Q$13</f>
        <v>1645.2140600000007</v>
      </c>
      <c r="I256" s="1">
        <f>_xlfn.NORM.DIST(kag[[#This Row],[Diff Average Rev]],$Q$13,$Q$15,FALSE)</f>
        <v>3.9318604576609346E-4</v>
      </c>
      <c r="J256" s="3">
        <f>kag[[#This Row],[Number_of_Customers_Per_Day (any given day)]]*kag[[#This Row],[Average_Order_Value]]</f>
        <v>4075.95</v>
      </c>
      <c r="K256" s="3">
        <f>kag[[#This Row],[Operational Profit - Daily Revenue]]/kag[[#This Row],[Number_of_Employees]]</f>
        <v>712.50800000000004</v>
      </c>
      <c r="L256" s="3">
        <f>kag[[#This Row],[Operational Profit - Daily Revenue]]/kag[[#This Row],[Operating_Hours_Per_Day]]</f>
        <v>395.83777777777777</v>
      </c>
      <c r="M256" s="3">
        <f>kag[[#This Row],[Operational Profit - Daily Revenue]]/kag[[#This Row],[Marketing_Spend_Per_Day]]</f>
        <v>49.500347366958458</v>
      </c>
      <c r="N256" s="3"/>
    </row>
    <row r="257" spans="1:14">
      <c r="A257" s="1">
        <v>177</v>
      </c>
      <c r="B257" s="2">
        <v>9.51</v>
      </c>
      <c r="C257" s="1">
        <v>8</v>
      </c>
      <c r="D257" s="1">
        <v>3</v>
      </c>
      <c r="E257" s="3">
        <v>72.05</v>
      </c>
      <c r="F257" s="1">
        <v>130</v>
      </c>
      <c r="G257" s="3">
        <v>1731.72</v>
      </c>
      <c r="H257" s="3">
        <f>kag[[#This Row],[Operational Profit - Daily Revenue]]-$Q$13</f>
        <v>-185.60593999999924</v>
      </c>
      <c r="I257" s="1">
        <f>_xlfn.NORM.DIST(kag[[#This Row],[Diff Average Rev]],$Q$13,$Q$15,FALSE)</f>
        <v>4.0113432133467817E-5</v>
      </c>
      <c r="J257" s="3">
        <f>kag[[#This Row],[Number_of_Customers_Per_Day (any given day)]]*kag[[#This Row],[Average_Order_Value]]</f>
        <v>1683.27</v>
      </c>
      <c r="K257" s="3">
        <f>kag[[#This Row],[Operational Profit - Daily Revenue]]/kag[[#This Row],[Number_of_Employees]]</f>
        <v>577.24</v>
      </c>
      <c r="L257" s="3">
        <f>kag[[#This Row],[Operational Profit - Daily Revenue]]/kag[[#This Row],[Operating_Hours_Per_Day]]</f>
        <v>216.465</v>
      </c>
      <c r="M257" s="3">
        <f>kag[[#This Row],[Operational Profit - Daily Revenue]]/kag[[#This Row],[Marketing_Spend_Per_Day]]</f>
        <v>24.034975711311592</v>
      </c>
      <c r="N257" s="3"/>
    </row>
    <row r="258" spans="1:14">
      <c r="A258" s="1">
        <v>200</v>
      </c>
      <c r="B258" s="2">
        <v>9.48</v>
      </c>
      <c r="C258" s="1">
        <v>12</v>
      </c>
      <c r="D258" s="1">
        <v>7</v>
      </c>
      <c r="E258" s="3">
        <v>72.13</v>
      </c>
      <c r="F258" s="1">
        <v>879</v>
      </c>
      <c r="G258" s="3">
        <v>1721.02</v>
      </c>
      <c r="H258" s="3">
        <f>kag[[#This Row],[Operational Profit - Daily Revenue]]-$Q$13</f>
        <v>-196.30593999999928</v>
      </c>
      <c r="I258" s="1">
        <f>_xlfn.NORM.DIST(kag[[#This Row],[Diff Average Rev]],$Q$13,$Q$15,FALSE)</f>
        <v>3.9174559399359017E-5</v>
      </c>
      <c r="J258" s="3">
        <f>kag[[#This Row],[Number_of_Customers_Per_Day (any given day)]]*kag[[#This Row],[Average_Order_Value]]</f>
        <v>1896</v>
      </c>
      <c r="K258" s="3">
        <f>kag[[#This Row],[Operational Profit - Daily Revenue]]/kag[[#This Row],[Number_of_Employees]]</f>
        <v>245.85999999999999</v>
      </c>
      <c r="L258" s="3">
        <f>kag[[#This Row],[Operational Profit - Daily Revenue]]/kag[[#This Row],[Operating_Hours_Per_Day]]</f>
        <v>143.41833333333332</v>
      </c>
      <c r="M258" s="3">
        <f>kag[[#This Row],[Operational Profit - Daily Revenue]]/kag[[#This Row],[Marketing_Spend_Per_Day]]</f>
        <v>23.859975045057535</v>
      </c>
      <c r="N258" s="3"/>
    </row>
    <row r="259" spans="1:14">
      <c r="A259" s="1">
        <v>219</v>
      </c>
      <c r="B259" s="2">
        <v>7.12</v>
      </c>
      <c r="C259" s="1">
        <v>13</v>
      </c>
      <c r="D259" s="1">
        <v>13</v>
      </c>
      <c r="E259" s="3">
        <v>72.17</v>
      </c>
      <c r="F259" s="1">
        <v>684</v>
      </c>
      <c r="G259" s="3">
        <v>941.23</v>
      </c>
      <c r="H259" s="3">
        <f>kag[[#This Row],[Operational Profit - Daily Revenue]]-$Q$13</f>
        <v>-976.09593999999925</v>
      </c>
      <c r="I259" s="1">
        <f>_xlfn.NORM.DIST(kag[[#This Row],[Diff Average Rev]],$Q$13,$Q$15,FALSE)</f>
        <v>5.0451993712825244E-6</v>
      </c>
      <c r="J259" s="3">
        <f>kag[[#This Row],[Number_of_Customers_Per_Day (any given day)]]*kag[[#This Row],[Average_Order_Value]]</f>
        <v>1559.28</v>
      </c>
      <c r="K259" s="3">
        <f>kag[[#This Row],[Operational Profit - Daily Revenue]]/kag[[#This Row],[Number_of_Employees]]</f>
        <v>72.402307692307687</v>
      </c>
      <c r="L259" s="3">
        <f>kag[[#This Row],[Operational Profit - Daily Revenue]]/kag[[#This Row],[Operating_Hours_Per_Day]]</f>
        <v>72.402307692307687</v>
      </c>
      <c r="M259" s="3">
        <f>kag[[#This Row],[Operational Profit - Daily Revenue]]/kag[[#This Row],[Marketing_Spend_Per_Day]]</f>
        <v>13.041845642233614</v>
      </c>
      <c r="N259" s="3"/>
    </row>
    <row r="260" spans="1:14">
      <c r="A260" s="1">
        <v>148</v>
      </c>
      <c r="B260" s="2">
        <v>4.12</v>
      </c>
      <c r="C260" s="1">
        <v>11</v>
      </c>
      <c r="D260" s="1">
        <v>3</v>
      </c>
      <c r="E260" s="3">
        <v>72.28</v>
      </c>
      <c r="F260" s="1">
        <v>972</v>
      </c>
      <c r="G260" s="3">
        <v>911.05</v>
      </c>
      <c r="H260" s="3">
        <f>kag[[#This Row],[Operational Profit - Daily Revenue]]-$Q$13</f>
        <v>-1006.2759399999993</v>
      </c>
      <c r="I260" s="1">
        <f>_xlfn.NORM.DIST(kag[[#This Row],[Diff Average Rev]],$Q$13,$Q$15,FALSE)</f>
        <v>4.6010309822217189E-6</v>
      </c>
      <c r="J260" s="3">
        <f>kag[[#This Row],[Number_of_Customers_Per_Day (any given day)]]*kag[[#This Row],[Average_Order_Value]]</f>
        <v>609.76</v>
      </c>
      <c r="K260" s="3">
        <f>kag[[#This Row],[Operational Profit - Daily Revenue]]/kag[[#This Row],[Number_of_Employees]]</f>
        <v>303.68333333333334</v>
      </c>
      <c r="L260" s="3">
        <f>kag[[#This Row],[Operational Profit - Daily Revenue]]/kag[[#This Row],[Operating_Hours_Per_Day]]</f>
        <v>82.822727272727263</v>
      </c>
      <c r="M260" s="3">
        <f>kag[[#This Row],[Operational Profit - Daily Revenue]]/kag[[#This Row],[Marketing_Spend_Per_Day]]</f>
        <v>12.604454897620364</v>
      </c>
      <c r="N260" s="3"/>
    </row>
    <row r="261" spans="1:14">
      <c r="A261" s="1">
        <v>373</v>
      </c>
      <c r="B261" s="2">
        <v>2.97</v>
      </c>
      <c r="C261" s="1">
        <v>14</v>
      </c>
      <c r="D261" s="1">
        <v>12</v>
      </c>
      <c r="E261" s="3">
        <v>72.28</v>
      </c>
      <c r="F261" s="1">
        <v>703</v>
      </c>
      <c r="G261" s="3">
        <v>995.69</v>
      </c>
      <c r="H261" s="3">
        <f>kag[[#This Row],[Operational Profit - Daily Revenue]]-$Q$13</f>
        <v>-921.63593999999921</v>
      </c>
      <c r="I261" s="1">
        <f>_xlfn.NORM.DIST(kag[[#This Row],[Diff Average Rev]],$Q$13,$Q$15,FALSE)</f>
        <v>5.9435996007867924E-6</v>
      </c>
      <c r="J261" s="3">
        <f>kag[[#This Row],[Number_of_Customers_Per_Day (any given day)]]*kag[[#This Row],[Average_Order_Value]]</f>
        <v>1107.8100000000002</v>
      </c>
      <c r="K261" s="3">
        <f>kag[[#This Row],[Operational Profit - Daily Revenue]]/kag[[#This Row],[Number_of_Employees]]</f>
        <v>82.974166666666676</v>
      </c>
      <c r="L261" s="3">
        <f>kag[[#This Row],[Operational Profit - Daily Revenue]]/kag[[#This Row],[Operating_Hours_Per_Day]]</f>
        <v>71.120714285714286</v>
      </c>
      <c r="M261" s="3">
        <f>kag[[#This Row],[Operational Profit - Daily Revenue]]/kag[[#This Row],[Marketing_Spend_Per_Day]]</f>
        <v>13.775456557830658</v>
      </c>
      <c r="N261" s="3"/>
    </row>
    <row r="262" spans="1:14">
      <c r="A262" s="1">
        <v>85</v>
      </c>
      <c r="B262" s="2">
        <v>4.16</v>
      </c>
      <c r="C262" s="1">
        <v>6</v>
      </c>
      <c r="D262" s="1">
        <v>6</v>
      </c>
      <c r="E262" s="3">
        <v>72.430000000000007</v>
      </c>
      <c r="F262" s="1">
        <v>900</v>
      </c>
      <c r="G262" s="3">
        <v>467.02</v>
      </c>
      <c r="H262" s="3">
        <f>kag[[#This Row],[Operational Profit - Daily Revenue]]-$Q$13</f>
        <v>-1450.3059399999993</v>
      </c>
      <c r="I262" s="1">
        <f>_xlfn.NORM.DIST(kag[[#This Row],[Diff Average Rev]],$Q$13,$Q$15,FALSE)</f>
        <v>1.0616993840949541E-6</v>
      </c>
      <c r="J262" s="3">
        <f>kag[[#This Row],[Number_of_Customers_Per_Day (any given day)]]*kag[[#This Row],[Average_Order_Value]]</f>
        <v>353.6</v>
      </c>
      <c r="K262" s="3">
        <f>kag[[#This Row],[Operational Profit - Daily Revenue]]/kag[[#This Row],[Number_of_Employees]]</f>
        <v>77.836666666666659</v>
      </c>
      <c r="L262" s="3">
        <f>kag[[#This Row],[Operational Profit - Daily Revenue]]/kag[[#This Row],[Operating_Hours_Per_Day]]</f>
        <v>77.836666666666659</v>
      </c>
      <c r="M262" s="3">
        <f>kag[[#This Row],[Operational Profit - Daily Revenue]]/kag[[#This Row],[Marketing_Spend_Per_Day]]</f>
        <v>6.4478807124119832</v>
      </c>
      <c r="N262" s="3"/>
    </row>
    <row r="263" spans="1:14">
      <c r="A263" s="1">
        <v>349</v>
      </c>
      <c r="B263" s="2">
        <v>7.27</v>
      </c>
      <c r="C263" s="1">
        <v>6</v>
      </c>
      <c r="D263" s="1">
        <v>4</v>
      </c>
      <c r="E263" s="3">
        <v>73.09</v>
      </c>
      <c r="F263" s="1">
        <v>470</v>
      </c>
      <c r="G263" s="3">
        <v>2324.36</v>
      </c>
      <c r="H263" s="3">
        <f>kag[[#This Row],[Operational Profit - Daily Revenue]]-$Q$13</f>
        <v>407.03406000000086</v>
      </c>
      <c r="I263" s="1">
        <f>_xlfn.NORM.DIST(kag[[#This Row],[Diff Average Rev]],$Q$13,$Q$15,FALSE)</f>
        <v>1.2344309149742567E-4</v>
      </c>
      <c r="J263" s="3">
        <f>kag[[#This Row],[Number_of_Customers_Per_Day (any given day)]]*kag[[#This Row],[Average_Order_Value]]</f>
        <v>2537.23</v>
      </c>
      <c r="K263" s="3">
        <f>kag[[#This Row],[Operational Profit - Daily Revenue]]/kag[[#This Row],[Number_of_Employees]]</f>
        <v>581.09</v>
      </c>
      <c r="L263" s="3">
        <f>kag[[#This Row],[Operational Profit - Daily Revenue]]/kag[[#This Row],[Operating_Hours_Per_Day]]</f>
        <v>387.39333333333337</v>
      </c>
      <c r="M263" s="3">
        <f>kag[[#This Row],[Operational Profit - Daily Revenue]]/kag[[#This Row],[Marketing_Spend_Per_Day]]</f>
        <v>31.801340812696676</v>
      </c>
      <c r="N263" s="3"/>
    </row>
    <row r="264" spans="1:14">
      <c r="A264" s="1">
        <v>357</v>
      </c>
      <c r="B264" s="2">
        <v>9.01</v>
      </c>
      <c r="C264" s="1">
        <v>17</v>
      </c>
      <c r="D264" s="1">
        <v>7</v>
      </c>
      <c r="E264" s="3">
        <v>73.16</v>
      </c>
      <c r="F264" s="1">
        <v>592</v>
      </c>
      <c r="G264" s="3">
        <v>2652.22</v>
      </c>
      <c r="H264" s="3">
        <f>kag[[#This Row],[Operational Profit - Daily Revenue]]-$Q$13</f>
        <v>734.89406000000054</v>
      </c>
      <c r="I264" s="1">
        <f>_xlfn.NORM.DIST(kag[[#This Row],[Diff Average Rev]],$Q$13,$Q$15,FALSE)</f>
        <v>1.9621553410847895E-4</v>
      </c>
      <c r="J264" s="3">
        <f>kag[[#This Row],[Number_of_Customers_Per_Day (any given day)]]*kag[[#This Row],[Average_Order_Value]]</f>
        <v>3216.5699999999997</v>
      </c>
      <c r="K264" s="3">
        <f>kag[[#This Row],[Operational Profit - Daily Revenue]]/kag[[#This Row],[Number_of_Employees]]</f>
        <v>378.88857142857142</v>
      </c>
      <c r="L264" s="3">
        <f>kag[[#This Row],[Operational Profit - Daily Revenue]]/kag[[#This Row],[Operating_Hours_Per_Day]]</f>
        <v>156.01294117647058</v>
      </c>
      <c r="M264" s="3">
        <f>kag[[#This Row],[Operational Profit - Daily Revenue]]/kag[[#This Row],[Marketing_Spend_Per_Day]]</f>
        <v>36.252323674138871</v>
      </c>
      <c r="N264" s="3"/>
    </row>
    <row r="265" spans="1:14">
      <c r="A265" s="1">
        <v>481</v>
      </c>
      <c r="B265" s="2">
        <v>9.81</v>
      </c>
      <c r="C265" s="1">
        <v>15</v>
      </c>
      <c r="D265" s="1">
        <v>12</v>
      </c>
      <c r="E265" s="3">
        <v>73.23</v>
      </c>
      <c r="F265" s="1">
        <v>230</v>
      </c>
      <c r="G265" s="3">
        <v>4314.8</v>
      </c>
      <c r="H265" s="3">
        <f>kag[[#This Row],[Operational Profit - Daily Revenue]]-$Q$13</f>
        <v>2397.4740600000009</v>
      </c>
      <c r="I265" s="1">
        <f>_xlfn.NORM.DIST(kag[[#This Row],[Diff Average Rev]],$Q$13,$Q$15,FALSE)</f>
        <v>3.621764989179159E-4</v>
      </c>
      <c r="J265" s="3">
        <f>kag[[#This Row],[Number_of_Customers_Per_Day (any given day)]]*kag[[#This Row],[Average_Order_Value]]</f>
        <v>4718.6100000000006</v>
      </c>
      <c r="K265" s="3">
        <f>kag[[#This Row],[Operational Profit - Daily Revenue]]/kag[[#This Row],[Number_of_Employees]]</f>
        <v>359.56666666666666</v>
      </c>
      <c r="L265" s="3">
        <f>kag[[#This Row],[Operational Profit - Daily Revenue]]/kag[[#This Row],[Operating_Hours_Per_Day]]</f>
        <v>287.65333333333336</v>
      </c>
      <c r="M265" s="3">
        <f>kag[[#This Row],[Operational Profit - Daily Revenue]]/kag[[#This Row],[Marketing_Spend_Per_Day]]</f>
        <v>58.921207155537346</v>
      </c>
      <c r="N265" s="3"/>
    </row>
    <row r="266" spans="1:14">
      <c r="A266" s="1">
        <v>439</v>
      </c>
      <c r="B266" s="2">
        <v>2.89</v>
      </c>
      <c r="C266" s="1">
        <v>9</v>
      </c>
      <c r="D266" s="1">
        <v>5</v>
      </c>
      <c r="E266" s="3">
        <v>73.239999999999995</v>
      </c>
      <c r="F266" s="1">
        <v>779</v>
      </c>
      <c r="G266" s="3">
        <v>1233.3599999999999</v>
      </c>
      <c r="H266" s="3">
        <f>kag[[#This Row],[Operational Profit - Daily Revenue]]-$Q$13</f>
        <v>-683.96593999999936</v>
      </c>
      <c r="I266" s="1">
        <f>_xlfn.NORM.DIST(kag[[#This Row],[Diff Average Rev]],$Q$13,$Q$15,FALSE)</f>
        <v>1.1717115347832373E-5</v>
      </c>
      <c r="J266" s="3">
        <f>kag[[#This Row],[Number_of_Customers_Per_Day (any given day)]]*kag[[#This Row],[Average_Order_Value]]</f>
        <v>1268.71</v>
      </c>
      <c r="K266" s="3">
        <f>kag[[#This Row],[Operational Profit - Daily Revenue]]/kag[[#This Row],[Number_of_Employees]]</f>
        <v>246.67199999999997</v>
      </c>
      <c r="L266" s="3">
        <f>kag[[#This Row],[Operational Profit - Daily Revenue]]/kag[[#This Row],[Operating_Hours_Per_Day]]</f>
        <v>137.04</v>
      </c>
      <c r="M266" s="3">
        <f>kag[[#This Row],[Operational Profit - Daily Revenue]]/kag[[#This Row],[Marketing_Spend_Per_Day]]</f>
        <v>16.839978154014201</v>
      </c>
      <c r="N266" s="3"/>
    </row>
    <row r="267" spans="1:14">
      <c r="A267" s="1">
        <v>271</v>
      </c>
      <c r="B267" s="2">
        <v>2.95</v>
      </c>
      <c r="C267" s="1">
        <v>12</v>
      </c>
      <c r="D267" s="1">
        <v>11</v>
      </c>
      <c r="E267" s="3">
        <v>73.400000000000006</v>
      </c>
      <c r="F267" s="1">
        <v>494</v>
      </c>
      <c r="G267" s="3">
        <v>511.02</v>
      </c>
      <c r="H267" s="3">
        <f>kag[[#This Row],[Operational Profit - Daily Revenue]]-$Q$13</f>
        <v>-1406.3059399999993</v>
      </c>
      <c r="I267" s="1">
        <f>_xlfn.NORM.DIST(kag[[#This Row],[Diff Average Rev]],$Q$13,$Q$15,FALSE)</f>
        <v>1.2391435447473862E-6</v>
      </c>
      <c r="J267" s="3">
        <f>kag[[#This Row],[Number_of_Customers_Per_Day (any given day)]]*kag[[#This Row],[Average_Order_Value]]</f>
        <v>799.45</v>
      </c>
      <c r="K267" s="3">
        <f>kag[[#This Row],[Operational Profit - Daily Revenue]]/kag[[#This Row],[Number_of_Employees]]</f>
        <v>46.456363636363633</v>
      </c>
      <c r="L267" s="3">
        <f>kag[[#This Row],[Operational Profit - Daily Revenue]]/kag[[#This Row],[Operating_Hours_Per_Day]]</f>
        <v>42.585000000000001</v>
      </c>
      <c r="M267" s="3">
        <f>kag[[#This Row],[Operational Profit - Daily Revenue]]/kag[[#This Row],[Marketing_Spend_Per_Day]]</f>
        <v>6.9621253405994539</v>
      </c>
      <c r="N267" s="3"/>
    </row>
    <row r="268" spans="1:14">
      <c r="A268" s="1">
        <v>337</v>
      </c>
      <c r="B268" s="2">
        <v>4.9400000000000004</v>
      </c>
      <c r="C268" s="1">
        <v>10</v>
      </c>
      <c r="D268" s="1">
        <v>13</v>
      </c>
      <c r="E268" s="3">
        <v>73.59</v>
      </c>
      <c r="F268" s="1">
        <v>75</v>
      </c>
      <c r="G268" s="3">
        <v>1745.88</v>
      </c>
      <c r="H268" s="3">
        <f>kag[[#This Row],[Operational Profit - Daily Revenue]]-$Q$13</f>
        <v>-171.44593999999915</v>
      </c>
      <c r="I268" s="1">
        <f>_xlfn.NORM.DIST(kag[[#This Row],[Diff Average Rev]],$Q$13,$Q$15,FALSE)</f>
        <v>4.1382936270125683E-5</v>
      </c>
      <c r="J268" s="3">
        <f>kag[[#This Row],[Number_of_Customers_Per_Day (any given day)]]*kag[[#This Row],[Average_Order_Value]]</f>
        <v>1664.7800000000002</v>
      </c>
      <c r="K268" s="3">
        <f>kag[[#This Row],[Operational Profit - Daily Revenue]]/kag[[#This Row],[Number_of_Employees]]</f>
        <v>134.29846153846154</v>
      </c>
      <c r="L268" s="3">
        <f>kag[[#This Row],[Operational Profit - Daily Revenue]]/kag[[#This Row],[Operating_Hours_Per_Day]]</f>
        <v>174.58800000000002</v>
      </c>
      <c r="M268" s="3">
        <f>kag[[#This Row],[Operational Profit - Daily Revenue]]/kag[[#This Row],[Marketing_Spend_Per_Day]]</f>
        <v>23.724419078679169</v>
      </c>
      <c r="N268" s="3"/>
    </row>
    <row r="269" spans="1:14">
      <c r="A269" s="1">
        <v>337</v>
      </c>
      <c r="B269" s="2">
        <v>3.29</v>
      </c>
      <c r="C269" s="1">
        <v>7</v>
      </c>
      <c r="D269" s="1">
        <v>11</v>
      </c>
      <c r="E269" s="3">
        <v>73.86</v>
      </c>
      <c r="F269" s="1">
        <v>283</v>
      </c>
      <c r="G269" s="3">
        <v>1344.33</v>
      </c>
      <c r="H269" s="3">
        <f>kag[[#This Row],[Operational Profit - Daily Revenue]]-$Q$13</f>
        <v>-572.99593999999934</v>
      </c>
      <c r="I269" s="1">
        <f>_xlfn.NORM.DIST(kag[[#This Row],[Diff Average Rev]],$Q$13,$Q$15,FALSE)</f>
        <v>1.5762734940385689E-5</v>
      </c>
      <c r="J269" s="3">
        <f>kag[[#This Row],[Number_of_Customers_Per_Day (any given day)]]*kag[[#This Row],[Average_Order_Value]]</f>
        <v>1108.73</v>
      </c>
      <c r="K269" s="3">
        <f>kag[[#This Row],[Operational Profit - Daily Revenue]]/kag[[#This Row],[Number_of_Employees]]</f>
        <v>122.21181818181817</v>
      </c>
      <c r="L269" s="3">
        <f>kag[[#This Row],[Operational Profit - Daily Revenue]]/kag[[#This Row],[Operating_Hours_Per_Day]]</f>
        <v>192.04714285714286</v>
      </c>
      <c r="M269" s="3">
        <f>kag[[#This Row],[Operational Profit - Daily Revenue]]/kag[[#This Row],[Marketing_Spend_Per_Day]]</f>
        <v>18.20105605199025</v>
      </c>
      <c r="N269" s="3"/>
    </row>
    <row r="270" spans="1:14">
      <c r="A270" s="1">
        <v>376</v>
      </c>
      <c r="B270" s="2">
        <v>9.9700000000000006</v>
      </c>
      <c r="C270" s="1">
        <v>10</v>
      </c>
      <c r="D270" s="1">
        <v>5</v>
      </c>
      <c r="E270" s="3">
        <v>74.010000000000005</v>
      </c>
      <c r="F270" s="1">
        <v>182</v>
      </c>
      <c r="G270" s="3">
        <v>3364.47</v>
      </c>
      <c r="H270" s="3">
        <f>kag[[#This Row],[Operational Profit - Daily Revenue]]-$Q$13</f>
        <v>1447.1440600000005</v>
      </c>
      <c r="I270" s="1">
        <f>_xlfn.NORM.DIST(kag[[#This Row],[Diff Average Rev]],$Q$13,$Q$15,FALSE)</f>
        <v>3.6398164877317628E-4</v>
      </c>
      <c r="J270" s="3">
        <f>kag[[#This Row],[Number_of_Customers_Per_Day (any given day)]]*kag[[#This Row],[Average_Order_Value]]</f>
        <v>3748.7200000000003</v>
      </c>
      <c r="K270" s="3">
        <f>kag[[#This Row],[Operational Profit - Daily Revenue]]/kag[[#This Row],[Number_of_Employees]]</f>
        <v>672.89400000000001</v>
      </c>
      <c r="L270" s="3">
        <f>kag[[#This Row],[Operational Profit - Daily Revenue]]/kag[[#This Row],[Operating_Hours_Per_Day]]</f>
        <v>336.447</v>
      </c>
      <c r="M270" s="3">
        <f>kag[[#This Row],[Operational Profit - Daily Revenue]]/kag[[#This Row],[Marketing_Spend_Per_Day]]</f>
        <v>45.459667612484793</v>
      </c>
      <c r="N270" s="3"/>
    </row>
    <row r="271" spans="1:14">
      <c r="A271" s="1">
        <v>176</v>
      </c>
      <c r="B271" s="2">
        <v>9.27</v>
      </c>
      <c r="C271" s="1">
        <v>15</v>
      </c>
      <c r="D271" s="1">
        <v>13</v>
      </c>
      <c r="E271" s="3">
        <v>74.13</v>
      </c>
      <c r="F271" s="1">
        <v>391</v>
      </c>
      <c r="G271" s="3">
        <v>1534.14</v>
      </c>
      <c r="H271" s="3">
        <f>kag[[#This Row],[Operational Profit - Daily Revenue]]-$Q$13</f>
        <v>-383.18593999999916</v>
      </c>
      <c r="I271" s="1">
        <f>_xlfn.NORM.DIST(kag[[#This Row],[Diff Average Rev]],$Q$13,$Q$15,FALSE)</f>
        <v>2.5406348080608594E-5</v>
      </c>
      <c r="J271" s="3">
        <f>kag[[#This Row],[Number_of_Customers_Per_Day (any given day)]]*kag[[#This Row],[Average_Order_Value]]</f>
        <v>1631.52</v>
      </c>
      <c r="K271" s="3">
        <f>kag[[#This Row],[Operational Profit - Daily Revenue]]/kag[[#This Row],[Number_of_Employees]]</f>
        <v>118.01076923076924</v>
      </c>
      <c r="L271" s="3">
        <f>kag[[#This Row],[Operational Profit - Daily Revenue]]/kag[[#This Row],[Operating_Hours_Per_Day]]</f>
        <v>102.27600000000001</v>
      </c>
      <c r="M271" s="3">
        <f>kag[[#This Row],[Operational Profit - Daily Revenue]]/kag[[#This Row],[Marketing_Spend_Per_Day]]</f>
        <v>20.695265074868477</v>
      </c>
      <c r="N271" s="3"/>
    </row>
    <row r="272" spans="1:14">
      <c r="A272" s="1">
        <v>146</v>
      </c>
      <c r="B272" s="2">
        <v>9.08</v>
      </c>
      <c r="C272" s="1">
        <v>16</v>
      </c>
      <c r="D272" s="1">
        <v>7</v>
      </c>
      <c r="E272" s="3">
        <v>74.2</v>
      </c>
      <c r="F272" s="1">
        <v>57</v>
      </c>
      <c r="G272" s="3">
        <v>1768.82</v>
      </c>
      <c r="H272" s="3">
        <f>kag[[#This Row],[Operational Profit - Daily Revenue]]-$Q$13</f>
        <v>-148.50593999999933</v>
      </c>
      <c r="I272" s="1">
        <f>_xlfn.NORM.DIST(kag[[#This Row],[Diff Average Rev]],$Q$13,$Q$15,FALSE)</f>
        <v>4.3505988322211381E-5</v>
      </c>
      <c r="J272" s="3">
        <f>kag[[#This Row],[Number_of_Customers_Per_Day (any given day)]]*kag[[#This Row],[Average_Order_Value]]</f>
        <v>1325.68</v>
      </c>
      <c r="K272" s="3">
        <f>kag[[#This Row],[Operational Profit - Daily Revenue]]/kag[[#This Row],[Number_of_Employees]]</f>
        <v>252.68857142857141</v>
      </c>
      <c r="L272" s="3">
        <f>kag[[#This Row],[Operational Profit - Daily Revenue]]/kag[[#This Row],[Operating_Hours_Per_Day]]</f>
        <v>110.55125</v>
      </c>
      <c r="M272" s="3">
        <f>kag[[#This Row],[Operational Profit - Daily Revenue]]/kag[[#This Row],[Marketing_Spend_Per_Day]]</f>
        <v>23.83854447439353</v>
      </c>
      <c r="N272" s="3"/>
    </row>
    <row r="273" spans="1:14">
      <c r="A273" s="1">
        <v>74</v>
      </c>
      <c r="B273" s="2">
        <v>8.06</v>
      </c>
      <c r="C273" s="1">
        <v>17</v>
      </c>
      <c r="D273" s="1">
        <v>13</v>
      </c>
      <c r="E273" s="3">
        <v>74.23</v>
      </c>
      <c r="F273" s="1">
        <v>823</v>
      </c>
      <c r="G273" s="3">
        <v>716.77</v>
      </c>
      <c r="H273" s="3">
        <f>kag[[#This Row],[Operational Profit - Daily Revenue]]-$Q$13</f>
        <v>-1200.5559399999993</v>
      </c>
      <c r="I273" s="1">
        <f>_xlfn.NORM.DIST(kag[[#This Row],[Diff Average Rev]],$Q$13,$Q$15,FALSE)</f>
        <v>2.4846732766113788E-6</v>
      </c>
      <c r="J273" s="3">
        <f>kag[[#This Row],[Number_of_Customers_Per_Day (any given day)]]*kag[[#This Row],[Average_Order_Value]]</f>
        <v>596.44000000000005</v>
      </c>
      <c r="K273" s="3">
        <f>kag[[#This Row],[Operational Profit - Daily Revenue]]/kag[[#This Row],[Number_of_Employees]]</f>
        <v>55.136153846153846</v>
      </c>
      <c r="L273" s="3">
        <f>kag[[#This Row],[Operational Profit - Daily Revenue]]/kag[[#This Row],[Operating_Hours_Per_Day]]</f>
        <v>42.162941176470589</v>
      </c>
      <c r="M273" s="3">
        <f>kag[[#This Row],[Operational Profit - Daily Revenue]]/kag[[#This Row],[Marketing_Spend_Per_Day]]</f>
        <v>9.6560689748080275</v>
      </c>
      <c r="N273" s="3"/>
    </row>
    <row r="274" spans="1:14">
      <c r="A274" s="1">
        <v>273</v>
      </c>
      <c r="B274" s="2">
        <v>7.77</v>
      </c>
      <c r="C274" s="1">
        <v>11</v>
      </c>
      <c r="D274" s="1">
        <v>3</v>
      </c>
      <c r="E274" s="3">
        <v>74.47</v>
      </c>
      <c r="F274" s="1">
        <v>374</v>
      </c>
      <c r="G274" s="3">
        <v>2165.7600000000002</v>
      </c>
      <c r="H274" s="3">
        <f>kag[[#This Row],[Operational Profit - Daily Revenue]]-$Q$13</f>
        <v>248.43406000000095</v>
      </c>
      <c r="I274" s="1">
        <f>_xlfn.NORM.DIST(kag[[#This Row],[Diff Average Rev]],$Q$13,$Q$15,FALSE)</f>
        <v>9.473630544659992E-5</v>
      </c>
      <c r="J274" s="3">
        <f>kag[[#This Row],[Number_of_Customers_Per_Day (any given day)]]*kag[[#This Row],[Average_Order_Value]]</f>
        <v>2121.21</v>
      </c>
      <c r="K274" s="3">
        <f>kag[[#This Row],[Operational Profit - Daily Revenue]]/kag[[#This Row],[Number_of_Employees]]</f>
        <v>721.92000000000007</v>
      </c>
      <c r="L274" s="3">
        <f>kag[[#This Row],[Operational Profit - Daily Revenue]]/kag[[#This Row],[Operating_Hours_Per_Day]]</f>
        <v>196.88727272727274</v>
      </c>
      <c r="M274" s="3">
        <f>kag[[#This Row],[Operational Profit - Daily Revenue]]/kag[[#This Row],[Marketing_Spend_Per_Day]]</f>
        <v>29.082315026185043</v>
      </c>
      <c r="N274" s="3"/>
    </row>
    <row r="275" spans="1:14">
      <c r="A275" s="1">
        <v>88</v>
      </c>
      <c r="B275" s="2">
        <v>9.73</v>
      </c>
      <c r="C275" s="1">
        <v>16</v>
      </c>
      <c r="D275" s="1">
        <v>3</v>
      </c>
      <c r="E275" s="3">
        <v>74.540000000000006</v>
      </c>
      <c r="F275" s="1">
        <v>812</v>
      </c>
      <c r="G275" s="3">
        <v>973.32</v>
      </c>
      <c r="H275" s="3">
        <f>kag[[#This Row],[Operational Profit - Daily Revenue]]-$Q$13</f>
        <v>-944.00593999999921</v>
      </c>
      <c r="I275" s="1">
        <f>_xlfn.NORM.DIST(kag[[#This Row],[Diff Average Rev]],$Q$13,$Q$15,FALSE)</f>
        <v>5.5587724760592361E-6</v>
      </c>
      <c r="J275" s="3">
        <f>kag[[#This Row],[Number_of_Customers_Per_Day (any given day)]]*kag[[#This Row],[Average_Order_Value]]</f>
        <v>856.24</v>
      </c>
      <c r="K275" s="3">
        <f>kag[[#This Row],[Operational Profit - Daily Revenue]]/kag[[#This Row],[Number_of_Employees]]</f>
        <v>324.44</v>
      </c>
      <c r="L275" s="3">
        <f>kag[[#This Row],[Operational Profit - Daily Revenue]]/kag[[#This Row],[Operating_Hours_Per_Day]]</f>
        <v>60.832500000000003</v>
      </c>
      <c r="M275" s="3">
        <f>kag[[#This Row],[Operational Profit - Daily Revenue]]/kag[[#This Row],[Marketing_Spend_Per_Day]]</f>
        <v>13.057687147840085</v>
      </c>
      <c r="N275" s="3"/>
    </row>
    <row r="276" spans="1:14">
      <c r="A276" s="1">
        <v>308</v>
      </c>
      <c r="B276" s="2">
        <v>7.5</v>
      </c>
      <c r="C276" s="1">
        <v>17</v>
      </c>
      <c r="D276" s="1">
        <v>3</v>
      </c>
      <c r="E276" s="3">
        <v>74.91</v>
      </c>
      <c r="F276" s="1">
        <v>53</v>
      </c>
      <c r="G276" s="3">
        <v>1963.54</v>
      </c>
      <c r="H276" s="3">
        <f>kag[[#This Row],[Operational Profit - Daily Revenue]]-$Q$13</f>
        <v>46.2140600000007</v>
      </c>
      <c r="I276" s="1">
        <f>_xlfn.NORM.DIST(kag[[#This Row],[Diff Average Rev]],$Q$13,$Q$15,FALSE)</f>
        <v>6.5060405587254785E-5</v>
      </c>
      <c r="J276" s="3">
        <f>kag[[#This Row],[Number_of_Customers_Per_Day (any given day)]]*kag[[#This Row],[Average_Order_Value]]</f>
        <v>2310</v>
      </c>
      <c r="K276" s="3">
        <f>kag[[#This Row],[Operational Profit - Daily Revenue]]/kag[[#This Row],[Number_of_Employees]]</f>
        <v>654.51333333333332</v>
      </c>
      <c r="L276" s="3">
        <f>kag[[#This Row],[Operational Profit - Daily Revenue]]/kag[[#This Row],[Operating_Hours_Per_Day]]</f>
        <v>115.50235294117647</v>
      </c>
      <c r="M276" s="3">
        <f>kag[[#This Row],[Operational Profit - Daily Revenue]]/kag[[#This Row],[Marketing_Spend_Per_Day]]</f>
        <v>26.211987718595648</v>
      </c>
      <c r="N276" s="3"/>
    </row>
    <row r="277" spans="1:14">
      <c r="A277" s="1">
        <v>442</v>
      </c>
      <c r="B277" s="2">
        <v>3.08</v>
      </c>
      <c r="C277" s="1">
        <v>9</v>
      </c>
      <c r="D277" s="1">
        <v>10</v>
      </c>
      <c r="E277" s="3">
        <v>74.959999999999994</v>
      </c>
      <c r="F277" s="1">
        <v>453</v>
      </c>
      <c r="G277" s="3">
        <v>1276.48</v>
      </c>
      <c r="H277" s="3">
        <f>kag[[#This Row],[Operational Profit - Daily Revenue]]-$Q$13</f>
        <v>-640.84593999999925</v>
      </c>
      <c r="I277" s="1">
        <f>_xlfn.NORM.DIST(kag[[#This Row],[Diff Average Rev]],$Q$13,$Q$15,FALSE)</f>
        <v>1.3168617540782709E-5</v>
      </c>
      <c r="J277" s="3">
        <f>kag[[#This Row],[Number_of_Customers_Per_Day (any given day)]]*kag[[#This Row],[Average_Order_Value]]</f>
        <v>1361.3600000000001</v>
      </c>
      <c r="K277" s="3">
        <f>kag[[#This Row],[Operational Profit - Daily Revenue]]/kag[[#This Row],[Number_of_Employees]]</f>
        <v>127.648</v>
      </c>
      <c r="L277" s="3">
        <f>kag[[#This Row],[Operational Profit - Daily Revenue]]/kag[[#This Row],[Operating_Hours_Per_Day]]</f>
        <v>141.83111111111111</v>
      </c>
      <c r="M277" s="3">
        <f>kag[[#This Row],[Operational Profit - Daily Revenue]]/kag[[#This Row],[Marketing_Spend_Per_Day]]</f>
        <v>17.028815368196373</v>
      </c>
      <c r="N277" s="3"/>
    </row>
    <row r="278" spans="1:14">
      <c r="A278" s="1">
        <v>276</v>
      </c>
      <c r="B278" s="2">
        <v>3.81</v>
      </c>
      <c r="C278" s="1">
        <v>17</v>
      </c>
      <c r="D278" s="1">
        <v>6</v>
      </c>
      <c r="E278" s="3">
        <v>75.760000000000005</v>
      </c>
      <c r="F278" s="1">
        <v>704</v>
      </c>
      <c r="G278" s="3">
        <v>846.16</v>
      </c>
      <c r="H278" s="3">
        <f>kag[[#This Row],[Operational Profit - Daily Revenue]]-$Q$13</f>
        <v>-1071.1659399999994</v>
      </c>
      <c r="I278" s="1">
        <f>_xlfn.NORM.DIST(kag[[#This Row],[Diff Average Rev]],$Q$13,$Q$15,FALSE)</f>
        <v>3.7617933983288784E-6</v>
      </c>
      <c r="J278" s="3">
        <f>kag[[#This Row],[Number_of_Customers_Per_Day (any given day)]]*kag[[#This Row],[Average_Order_Value]]</f>
        <v>1051.56</v>
      </c>
      <c r="K278" s="3">
        <f>kag[[#This Row],[Operational Profit - Daily Revenue]]/kag[[#This Row],[Number_of_Employees]]</f>
        <v>141.02666666666667</v>
      </c>
      <c r="L278" s="3">
        <f>kag[[#This Row],[Operational Profit - Daily Revenue]]/kag[[#This Row],[Operating_Hours_Per_Day]]</f>
        <v>49.774117647058823</v>
      </c>
      <c r="M278" s="3">
        <f>kag[[#This Row],[Operational Profit - Daily Revenue]]/kag[[#This Row],[Marketing_Spend_Per_Day]]</f>
        <v>11.168954593453009</v>
      </c>
      <c r="N278" s="3"/>
    </row>
    <row r="279" spans="1:14">
      <c r="A279" s="1">
        <v>134</v>
      </c>
      <c r="B279" s="2">
        <v>9.0299999999999994</v>
      </c>
      <c r="C279" s="1">
        <v>10</v>
      </c>
      <c r="D279" s="1">
        <v>9</v>
      </c>
      <c r="E279" s="3">
        <v>76.14</v>
      </c>
      <c r="F279" s="1">
        <v>619</v>
      </c>
      <c r="G279" s="3">
        <v>1518.42</v>
      </c>
      <c r="H279" s="3">
        <f>kag[[#This Row],[Operational Profit - Daily Revenue]]-$Q$13</f>
        <v>-398.90593999999919</v>
      </c>
      <c r="I279" s="1">
        <f>_xlfn.NORM.DIST(kag[[#This Row],[Diff Average Rev]],$Q$13,$Q$15,FALSE)</f>
        <v>2.4456637605056166E-5</v>
      </c>
      <c r="J279" s="3">
        <f>kag[[#This Row],[Number_of_Customers_Per_Day (any given day)]]*kag[[#This Row],[Average_Order_Value]]</f>
        <v>1210.02</v>
      </c>
      <c r="K279" s="3">
        <f>kag[[#This Row],[Operational Profit - Daily Revenue]]/kag[[#This Row],[Number_of_Employees]]</f>
        <v>168.71333333333334</v>
      </c>
      <c r="L279" s="3">
        <f>kag[[#This Row],[Operational Profit - Daily Revenue]]/kag[[#This Row],[Operating_Hours_Per_Day]]</f>
        <v>151.84200000000001</v>
      </c>
      <c r="M279" s="3">
        <f>kag[[#This Row],[Operational Profit - Daily Revenue]]/kag[[#This Row],[Marketing_Spend_Per_Day]]</f>
        <v>19.9424743892829</v>
      </c>
      <c r="N279" s="3"/>
    </row>
    <row r="280" spans="1:14">
      <c r="A280" s="1">
        <v>226</v>
      </c>
      <c r="B280" s="2">
        <v>8.82</v>
      </c>
      <c r="C280" s="1">
        <v>6</v>
      </c>
      <c r="D280" s="1">
        <v>8</v>
      </c>
      <c r="E280" s="3">
        <v>76.400000000000006</v>
      </c>
      <c r="F280" s="1">
        <v>455</v>
      </c>
      <c r="G280" s="3">
        <v>1845.97</v>
      </c>
      <c r="H280" s="3">
        <f>kag[[#This Row],[Operational Profit - Daily Revenue]]-$Q$13</f>
        <v>-71.355939999999237</v>
      </c>
      <c r="I280" s="1">
        <f>_xlfn.NORM.DIST(kag[[#This Row],[Diff Average Rev]],$Q$13,$Q$15,FALSE)</f>
        <v>5.1269800014916049E-5</v>
      </c>
      <c r="J280" s="3">
        <f>kag[[#This Row],[Number_of_Customers_Per_Day (any given day)]]*kag[[#This Row],[Average_Order_Value]]</f>
        <v>1993.3200000000002</v>
      </c>
      <c r="K280" s="3">
        <f>kag[[#This Row],[Operational Profit - Daily Revenue]]/kag[[#This Row],[Number_of_Employees]]</f>
        <v>230.74625</v>
      </c>
      <c r="L280" s="3">
        <f>kag[[#This Row],[Operational Profit - Daily Revenue]]/kag[[#This Row],[Operating_Hours_Per_Day]]</f>
        <v>307.66166666666669</v>
      </c>
      <c r="M280" s="3">
        <f>kag[[#This Row],[Operational Profit - Daily Revenue]]/kag[[#This Row],[Marketing_Spend_Per_Day]]</f>
        <v>24.161910994764398</v>
      </c>
      <c r="N280" s="3"/>
    </row>
    <row r="281" spans="1:14">
      <c r="A281" s="1">
        <v>296</v>
      </c>
      <c r="B281" s="2">
        <v>6.39</v>
      </c>
      <c r="C281" s="1">
        <v>13</v>
      </c>
      <c r="D281" s="1">
        <v>8</v>
      </c>
      <c r="E281" s="3">
        <v>76.459999999999994</v>
      </c>
      <c r="F281" s="1">
        <v>715</v>
      </c>
      <c r="G281" s="3">
        <v>1925.75</v>
      </c>
      <c r="H281" s="3">
        <f>kag[[#This Row],[Operational Profit - Daily Revenue]]-$Q$13</f>
        <v>8.4240600000007362</v>
      </c>
      <c r="I281" s="1">
        <f>_xlfn.NORM.DIST(kag[[#This Row],[Diff Average Rev]],$Q$13,$Q$15,FALSE)</f>
        <v>6.0360241291952366E-5</v>
      </c>
      <c r="J281" s="3">
        <f>kag[[#This Row],[Number_of_Customers_Per_Day (any given day)]]*kag[[#This Row],[Average_Order_Value]]</f>
        <v>1891.4399999999998</v>
      </c>
      <c r="K281" s="3">
        <f>kag[[#This Row],[Operational Profit - Daily Revenue]]/kag[[#This Row],[Number_of_Employees]]</f>
        <v>240.71875</v>
      </c>
      <c r="L281" s="3">
        <f>kag[[#This Row],[Operational Profit - Daily Revenue]]/kag[[#This Row],[Operating_Hours_Per_Day]]</f>
        <v>148.13461538461539</v>
      </c>
      <c r="M281" s="3">
        <f>kag[[#This Row],[Operational Profit - Daily Revenue]]/kag[[#This Row],[Marketing_Spend_Per_Day]]</f>
        <v>25.186371959194354</v>
      </c>
      <c r="N281" s="3"/>
    </row>
    <row r="282" spans="1:14">
      <c r="A282" s="1">
        <v>480</v>
      </c>
      <c r="B282" s="2">
        <v>8.4600000000000009</v>
      </c>
      <c r="C282" s="1">
        <v>15</v>
      </c>
      <c r="D282" s="1">
        <v>4</v>
      </c>
      <c r="E282" s="3">
        <v>76.52</v>
      </c>
      <c r="F282" s="1">
        <v>680</v>
      </c>
      <c r="G282" s="3">
        <v>3793.18</v>
      </c>
      <c r="H282" s="3">
        <f>kag[[#This Row],[Operational Profit - Daily Revenue]]-$Q$13</f>
        <v>1875.8540600000006</v>
      </c>
      <c r="I282" s="1">
        <f>_xlfn.NORM.DIST(kag[[#This Row],[Diff Average Rev]],$Q$13,$Q$15,FALSE)</f>
        <v>4.0840075823958175E-4</v>
      </c>
      <c r="J282" s="3">
        <f>kag[[#This Row],[Number_of_Customers_Per_Day (any given day)]]*kag[[#This Row],[Average_Order_Value]]</f>
        <v>4060.8</v>
      </c>
      <c r="K282" s="3">
        <f>kag[[#This Row],[Operational Profit - Daily Revenue]]/kag[[#This Row],[Number_of_Employees]]</f>
        <v>948.29499999999996</v>
      </c>
      <c r="L282" s="3">
        <f>kag[[#This Row],[Operational Profit - Daily Revenue]]/kag[[#This Row],[Operating_Hours_Per_Day]]</f>
        <v>252.87866666666665</v>
      </c>
      <c r="M282" s="3">
        <f>kag[[#This Row],[Operational Profit - Daily Revenue]]/kag[[#This Row],[Marketing_Spend_Per_Day]]</f>
        <v>49.571092524830114</v>
      </c>
      <c r="N282" s="3"/>
    </row>
    <row r="283" spans="1:14">
      <c r="A283" s="1">
        <v>305</v>
      </c>
      <c r="B283" s="2">
        <v>3.22</v>
      </c>
      <c r="C283" s="1">
        <v>15</v>
      </c>
      <c r="D283" s="1">
        <v>12</v>
      </c>
      <c r="E283" s="3">
        <v>76.67</v>
      </c>
      <c r="F283" s="1">
        <v>599</v>
      </c>
      <c r="G283" s="3">
        <v>929.44</v>
      </c>
      <c r="H283" s="3">
        <f>kag[[#This Row],[Operational Profit - Daily Revenue]]-$Q$13</f>
        <v>-987.88593999999921</v>
      </c>
      <c r="I283" s="1">
        <f>_xlfn.NORM.DIST(kag[[#This Row],[Diff Average Rev]],$Q$13,$Q$15,FALSE)</f>
        <v>4.8673487666190261E-6</v>
      </c>
      <c r="J283" s="3">
        <f>kag[[#This Row],[Number_of_Customers_Per_Day (any given day)]]*kag[[#This Row],[Average_Order_Value]]</f>
        <v>982.1</v>
      </c>
      <c r="K283" s="3">
        <f>kag[[#This Row],[Operational Profit - Daily Revenue]]/kag[[#This Row],[Number_of_Employees]]</f>
        <v>77.453333333333333</v>
      </c>
      <c r="L283" s="3">
        <f>kag[[#This Row],[Operational Profit - Daily Revenue]]/kag[[#This Row],[Operating_Hours_Per_Day]]</f>
        <v>61.962666666666671</v>
      </c>
      <c r="M283" s="3">
        <f>kag[[#This Row],[Operational Profit - Daily Revenue]]/kag[[#This Row],[Marketing_Spend_Per_Day]]</f>
        <v>12.122603365071084</v>
      </c>
      <c r="N283" s="3"/>
    </row>
    <row r="284" spans="1:14">
      <c r="A284" s="1">
        <v>50</v>
      </c>
      <c r="B284" s="2">
        <v>6.15</v>
      </c>
      <c r="C284" s="1">
        <v>12</v>
      </c>
      <c r="D284" s="1">
        <v>9</v>
      </c>
      <c r="E284" s="3">
        <v>76.89</v>
      </c>
      <c r="F284" s="1">
        <v>626</v>
      </c>
      <c r="G284" s="3">
        <v>382.77</v>
      </c>
      <c r="H284" s="3">
        <f>kag[[#This Row],[Operational Profit - Daily Revenue]]-$Q$13</f>
        <v>-1534.5559399999993</v>
      </c>
      <c r="I284" s="1">
        <f>_xlfn.NORM.DIST(kag[[#This Row],[Diff Average Rev]],$Q$13,$Q$15,FALSE)</f>
        <v>7.8526928278690703E-7</v>
      </c>
      <c r="J284" s="3">
        <f>kag[[#This Row],[Number_of_Customers_Per_Day (any given day)]]*kag[[#This Row],[Average_Order_Value]]</f>
        <v>307.5</v>
      </c>
      <c r="K284" s="3">
        <f>kag[[#This Row],[Operational Profit - Daily Revenue]]/kag[[#This Row],[Number_of_Employees]]</f>
        <v>42.53</v>
      </c>
      <c r="L284" s="3">
        <f>kag[[#This Row],[Operational Profit - Daily Revenue]]/kag[[#This Row],[Operating_Hours_Per_Day]]</f>
        <v>31.897499999999997</v>
      </c>
      <c r="M284" s="3">
        <f>kag[[#This Row],[Operational Profit - Daily Revenue]]/kag[[#This Row],[Marketing_Spend_Per_Day]]</f>
        <v>4.9781506047600468</v>
      </c>
      <c r="N284" s="3"/>
    </row>
    <row r="285" spans="1:14">
      <c r="A285" s="1">
        <v>352</v>
      </c>
      <c r="B285" s="2">
        <v>5.69</v>
      </c>
      <c r="C285" s="1">
        <v>11</v>
      </c>
      <c r="D285" s="1">
        <v>8</v>
      </c>
      <c r="E285" s="3">
        <v>77.739999999999995</v>
      </c>
      <c r="F285" s="1">
        <v>705</v>
      </c>
      <c r="G285" s="3">
        <v>2109.89</v>
      </c>
      <c r="H285" s="3">
        <f>kag[[#This Row],[Operational Profit - Daily Revenue]]-$Q$13</f>
        <v>192.56406000000061</v>
      </c>
      <c r="I285" s="1">
        <f>_xlfn.NORM.DIST(kag[[#This Row],[Diff Average Rev]],$Q$13,$Q$15,FALSE)</f>
        <v>8.576126502485568E-5</v>
      </c>
      <c r="J285" s="3">
        <f>kag[[#This Row],[Number_of_Customers_Per_Day (any given day)]]*kag[[#This Row],[Average_Order_Value]]</f>
        <v>2002.88</v>
      </c>
      <c r="K285" s="3">
        <f>kag[[#This Row],[Operational Profit - Daily Revenue]]/kag[[#This Row],[Number_of_Employees]]</f>
        <v>263.73624999999998</v>
      </c>
      <c r="L285" s="3">
        <f>kag[[#This Row],[Operational Profit - Daily Revenue]]/kag[[#This Row],[Operating_Hours_Per_Day]]</f>
        <v>191.80818181818179</v>
      </c>
      <c r="M285" s="3">
        <f>kag[[#This Row],[Operational Profit - Daily Revenue]]/kag[[#This Row],[Marketing_Spend_Per_Day]]</f>
        <v>27.140339593516853</v>
      </c>
      <c r="N285" s="3"/>
    </row>
    <row r="286" spans="1:14">
      <c r="A286" s="1">
        <v>331</v>
      </c>
      <c r="B286" s="2">
        <v>6.58</v>
      </c>
      <c r="C286" s="1">
        <v>14</v>
      </c>
      <c r="D286" s="1">
        <v>14</v>
      </c>
      <c r="E286" s="3">
        <v>77.81</v>
      </c>
      <c r="F286" s="1">
        <v>562</v>
      </c>
      <c r="G286" s="3">
        <v>2198.35</v>
      </c>
      <c r="H286" s="3">
        <f>kag[[#This Row],[Operational Profit - Daily Revenue]]-$Q$13</f>
        <v>281.02406000000065</v>
      </c>
      <c r="I286" s="1">
        <f>_xlfn.NORM.DIST(kag[[#This Row],[Diff Average Rev]],$Q$13,$Q$15,FALSE)</f>
        <v>1.00247441934675E-4</v>
      </c>
      <c r="J286" s="3">
        <f>kag[[#This Row],[Number_of_Customers_Per_Day (any given day)]]*kag[[#This Row],[Average_Order_Value]]</f>
        <v>2177.98</v>
      </c>
      <c r="K286" s="3">
        <f>kag[[#This Row],[Operational Profit - Daily Revenue]]/kag[[#This Row],[Number_of_Employees]]</f>
        <v>157.02500000000001</v>
      </c>
      <c r="L286" s="3">
        <f>kag[[#This Row],[Operational Profit - Daily Revenue]]/kag[[#This Row],[Operating_Hours_Per_Day]]</f>
        <v>157.02500000000001</v>
      </c>
      <c r="M286" s="3">
        <f>kag[[#This Row],[Operational Profit - Daily Revenue]]/kag[[#This Row],[Marketing_Spend_Per_Day]]</f>
        <v>28.252795270530779</v>
      </c>
      <c r="N286" s="3"/>
    </row>
    <row r="287" spans="1:14">
      <c r="A287" s="1">
        <v>89</v>
      </c>
      <c r="B287" s="2">
        <v>6.88</v>
      </c>
      <c r="C287" s="1">
        <v>13</v>
      </c>
      <c r="D287" s="1">
        <v>14</v>
      </c>
      <c r="E287" s="3">
        <v>78.459999999999994</v>
      </c>
      <c r="F287" s="1">
        <v>322</v>
      </c>
      <c r="G287" s="3">
        <v>914.24</v>
      </c>
      <c r="H287" s="3">
        <f>kag[[#This Row],[Operational Profit - Daily Revenue]]-$Q$13</f>
        <v>-1003.0859399999993</v>
      </c>
      <c r="I287" s="1">
        <f>_xlfn.NORM.DIST(kag[[#This Row],[Diff Average Rev]],$Q$13,$Q$15,FALSE)</f>
        <v>4.6462781063739692E-6</v>
      </c>
      <c r="J287" s="3">
        <f>kag[[#This Row],[Number_of_Customers_Per_Day (any given day)]]*kag[[#This Row],[Average_Order_Value]]</f>
        <v>612.31999999999994</v>
      </c>
      <c r="K287" s="3">
        <f>kag[[#This Row],[Operational Profit - Daily Revenue]]/kag[[#This Row],[Number_of_Employees]]</f>
        <v>65.30285714285715</v>
      </c>
      <c r="L287" s="3">
        <f>kag[[#This Row],[Operational Profit - Daily Revenue]]/kag[[#This Row],[Operating_Hours_Per_Day]]</f>
        <v>70.326153846153844</v>
      </c>
      <c r="M287" s="3">
        <f>kag[[#This Row],[Operational Profit - Daily Revenue]]/kag[[#This Row],[Marketing_Spend_Per_Day]]</f>
        <v>11.652306907978589</v>
      </c>
      <c r="N287" s="3"/>
    </row>
    <row r="288" spans="1:14">
      <c r="A288" s="1">
        <v>100</v>
      </c>
      <c r="B288" s="2">
        <v>8.3000000000000007</v>
      </c>
      <c r="C288" s="1">
        <v>11</v>
      </c>
      <c r="D288" s="1">
        <v>5</v>
      </c>
      <c r="E288" s="3">
        <v>78.84</v>
      </c>
      <c r="F288" s="1">
        <v>431</v>
      </c>
      <c r="G288" s="3">
        <v>1043.5899999999999</v>
      </c>
      <c r="H288" s="3">
        <f>kag[[#This Row],[Operational Profit - Daily Revenue]]-$Q$13</f>
        <v>-873.73593999999935</v>
      </c>
      <c r="I288" s="1">
        <f>_xlfn.NORM.DIST(kag[[#This Row],[Diff Average Rev]],$Q$13,$Q$15,FALSE)</f>
        <v>6.8474681207956346E-6</v>
      </c>
      <c r="J288" s="3">
        <f>kag[[#This Row],[Number_of_Customers_Per_Day (any given day)]]*kag[[#This Row],[Average_Order_Value]]</f>
        <v>830.00000000000011</v>
      </c>
      <c r="K288" s="3">
        <f>kag[[#This Row],[Operational Profit - Daily Revenue]]/kag[[#This Row],[Number_of_Employees]]</f>
        <v>208.71799999999999</v>
      </c>
      <c r="L288" s="3">
        <f>kag[[#This Row],[Operational Profit - Daily Revenue]]/kag[[#This Row],[Operating_Hours_Per_Day]]</f>
        <v>94.871818181818171</v>
      </c>
      <c r="M288" s="3">
        <f>kag[[#This Row],[Operational Profit - Daily Revenue]]/kag[[#This Row],[Marketing_Spend_Per_Day]]</f>
        <v>13.236808726534752</v>
      </c>
      <c r="N288" s="3"/>
    </row>
    <row r="289" spans="1:14">
      <c r="A289" s="1">
        <v>329</v>
      </c>
      <c r="B289" s="2">
        <v>7.71</v>
      </c>
      <c r="C289" s="1">
        <v>13</v>
      </c>
      <c r="D289" s="1">
        <v>10</v>
      </c>
      <c r="E289" s="3">
        <v>79.67</v>
      </c>
      <c r="F289" s="1">
        <v>811</v>
      </c>
      <c r="G289" s="3">
        <v>2270.7600000000002</v>
      </c>
      <c r="H289" s="3">
        <f>kag[[#This Row],[Operational Profit - Daily Revenue]]-$Q$13</f>
        <v>353.43406000000095</v>
      </c>
      <c r="I289" s="1">
        <f>_xlfn.NORM.DIST(kag[[#This Row],[Diff Average Rev]],$Q$13,$Q$15,FALSE)</f>
        <v>1.1321437076801823E-4</v>
      </c>
      <c r="J289" s="3">
        <f>kag[[#This Row],[Number_of_Customers_Per_Day (any given day)]]*kag[[#This Row],[Average_Order_Value]]</f>
        <v>2536.59</v>
      </c>
      <c r="K289" s="3">
        <f>kag[[#This Row],[Operational Profit - Daily Revenue]]/kag[[#This Row],[Number_of_Employees]]</f>
        <v>227.07600000000002</v>
      </c>
      <c r="L289" s="3">
        <f>kag[[#This Row],[Operational Profit - Daily Revenue]]/kag[[#This Row],[Operating_Hours_Per_Day]]</f>
        <v>174.67384615384617</v>
      </c>
      <c r="M289" s="3">
        <f>kag[[#This Row],[Operational Profit - Daily Revenue]]/kag[[#This Row],[Marketing_Spend_Per_Day]]</f>
        <v>28.502071043052595</v>
      </c>
      <c r="N289" s="3"/>
    </row>
    <row r="290" spans="1:14">
      <c r="A290" s="1">
        <v>398</v>
      </c>
      <c r="B290" s="2">
        <v>4.12</v>
      </c>
      <c r="C290" s="1">
        <v>17</v>
      </c>
      <c r="D290" s="1">
        <v>2</v>
      </c>
      <c r="E290" s="3">
        <v>79.959999999999994</v>
      </c>
      <c r="F290" s="1">
        <v>410</v>
      </c>
      <c r="G290" s="3">
        <v>1721.66</v>
      </c>
      <c r="H290" s="3">
        <f>kag[[#This Row],[Operational Profit - Daily Revenue]]-$Q$13</f>
        <v>-195.66593999999918</v>
      </c>
      <c r="I290" s="1">
        <f>_xlfn.NORM.DIST(kag[[#This Row],[Diff Average Rev]],$Q$13,$Q$15,FALSE)</f>
        <v>3.9230225810224586E-5</v>
      </c>
      <c r="J290" s="3">
        <f>kag[[#This Row],[Number_of_Customers_Per_Day (any given day)]]*kag[[#This Row],[Average_Order_Value]]</f>
        <v>1639.76</v>
      </c>
      <c r="K290" s="3">
        <f>kag[[#This Row],[Operational Profit - Daily Revenue]]/kag[[#This Row],[Number_of_Employees]]</f>
        <v>860.83</v>
      </c>
      <c r="L290" s="3">
        <f>kag[[#This Row],[Operational Profit - Daily Revenue]]/kag[[#This Row],[Operating_Hours_Per_Day]]</f>
        <v>101.27411764705883</v>
      </c>
      <c r="M290" s="3">
        <f>kag[[#This Row],[Operational Profit - Daily Revenue]]/kag[[#This Row],[Marketing_Spend_Per_Day]]</f>
        <v>21.531515757878942</v>
      </c>
      <c r="N290" s="3"/>
    </row>
    <row r="291" spans="1:14">
      <c r="A291" s="1">
        <v>452</v>
      </c>
      <c r="B291" s="2">
        <v>3.76</v>
      </c>
      <c r="C291" s="1">
        <v>9</v>
      </c>
      <c r="D291" s="1">
        <v>14</v>
      </c>
      <c r="E291" s="3">
        <v>80.099999999999994</v>
      </c>
      <c r="F291" s="1">
        <v>795</v>
      </c>
      <c r="G291" s="3">
        <v>1530.44</v>
      </c>
      <c r="H291" s="3">
        <f>kag[[#This Row],[Operational Profit - Daily Revenue]]-$Q$13</f>
        <v>-386.88593999999921</v>
      </c>
      <c r="I291" s="1">
        <f>_xlfn.NORM.DIST(kag[[#This Row],[Diff Average Rev]],$Q$13,$Q$15,FALSE)</f>
        <v>2.5180136895754999E-5</v>
      </c>
      <c r="J291" s="3">
        <f>kag[[#This Row],[Number_of_Customers_Per_Day (any given day)]]*kag[[#This Row],[Average_Order_Value]]</f>
        <v>1699.52</v>
      </c>
      <c r="K291" s="3">
        <f>kag[[#This Row],[Operational Profit - Daily Revenue]]/kag[[#This Row],[Number_of_Employees]]</f>
        <v>109.31714285714285</v>
      </c>
      <c r="L291" s="3">
        <f>kag[[#This Row],[Operational Profit - Daily Revenue]]/kag[[#This Row],[Operating_Hours_Per_Day]]</f>
        <v>170.04888888888888</v>
      </c>
      <c r="M291" s="3">
        <f>kag[[#This Row],[Operational Profit - Daily Revenue]]/kag[[#This Row],[Marketing_Spend_Per_Day]]</f>
        <v>19.106616729088643</v>
      </c>
      <c r="N291" s="3"/>
    </row>
    <row r="292" spans="1:14">
      <c r="A292" s="1">
        <v>310</v>
      </c>
      <c r="B292" s="2">
        <v>2.8</v>
      </c>
      <c r="C292" s="1">
        <v>17</v>
      </c>
      <c r="D292" s="1">
        <v>3</v>
      </c>
      <c r="E292" s="3">
        <v>80.5</v>
      </c>
      <c r="F292" s="1">
        <v>283</v>
      </c>
      <c r="G292" s="3">
        <v>779</v>
      </c>
      <c r="H292" s="3">
        <f>kag[[#This Row],[Operational Profit - Daily Revenue]]-$Q$13</f>
        <v>-1138.3259399999993</v>
      </c>
      <c r="I292" s="1">
        <f>_xlfn.NORM.DIST(kag[[#This Row],[Diff Average Rev]],$Q$13,$Q$15,FALSE)</f>
        <v>3.0398583957974721E-6</v>
      </c>
      <c r="J292" s="3">
        <f>kag[[#This Row],[Number_of_Customers_Per_Day (any given day)]]*kag[[#This Row],[Average_Order_Value]]</f>
        <v>868</v>
      </c>
      <c r="K292" s="3">
        <f>kag[[#This Row],[Operational Profit - Daily Revenue]]/kag[[#This Row],[Number_of_Employees]]</f>
        <v>259.66666666666669</v>
      </c>
      <c r="L292" s="3">
        <f>kag[[#This Row],[Operational Profit - Daily Revenue]]/kag[[#This Row],[Operating_Hours_Per_Day]]</f>
        <v>45.823529411764703</v>
      </c>
      <c r="M292" s="3">
        <f>kag[[#This Row],[Operational Profit - Daily Revenue]]/kag[[#This Row],[Marketing_Spend_Per_Day]]</f>
        <v>9.6770186335403725</v>
      </c>
      <c r="N292" s="3"/>
    </row>
    <row r="293" spans="1:14">
      <c r="A293" s="1">
        <v>114</v>
      </c>
      <c r="B293" s="2">
        <v>2.98</v>
      </c>
      <c r="C293" s="1">
        <v>10</v>
      </c>
      <c r="D293" s="1">
        <v>8</v>
      </c>
      <c r="E293" s="3">
        <v>80.709999999999994</v>
      </c>
      <c r="F293" s="1">
        <v>735</v>
      </c>
      <c r="G293" s="3">
        <v>587.32000000000005</v>
      </c>
      <c r="H293" s="3">
        <f>kag[[#This Row],[Operational Profit - Daily Revenue]]-$Q$13</f>
        <v>-1330.0059399999991</v>
      </c>
      <c r="I293" s="1">
        <f>_xlfn.NORM.DIST(kag[[#This Row],[Diff Average Rev]],$Q$13,$Q$15,FALSE)</f>
        <v>1.6122089036269918E-6</v>
      </c>
      <c r="J293" s="3">
        <f>kag[[#This Row],[Number_of_Customers_Per_Day (any given day)]]*kag[[#This Row],[Average_Order_Value]]</f>
        <v>339.71999999999997</v>
      </c>
      <c r="K293" s="3">
        <f>kag[[#This Row],[Operational Profit - Daily Revenue]]/kag[[#This Row],[Number_of_Employees]]</f>
        <v>73.415000000000006</v>
      </c>
      <c r="L293" s="3">
        <f>kag[[#This Row],[Operational Profit - Daily Revenue]]/kag[[#This Row],[Operating_Hours_Per_Day]]</f>
        <v>58.732000000000006</v>
      </c>
      <c r="M293" s="3">
        <f>kag[[#This Row],[Operational Profit - Daily Revenue]]/kag[[#This Row],[Marketing_Spend_Per_Day]]</f>
        <v>7.2769173584438125</v>
      </c>
      <c r="N293" s="3"/>
    </row>
    <row r="294" spans="1:14">
      <c r="A294" s="1">
        <v>252</v>
      </c>
      <c r="B294" s="2">
        <v>6.91</v>
      </c>
      <c r="C294" s="1">
        <v>8</v>
      </c>
      <c r="D294" s="1">
        <v>7</v>
      </c>
      <c r="E294" s="3">
        <v>80.77</v>
      </c>
      <c r="F294" s="1">
        <v>930</v>
      </c>
      <c r="G294" s="3">
        <v>1834.15</v>
      </c>
      <c r="H294" s="3">
        <f>kag[[#This Row],[Operational Profit - Daily Revenue]]-$Q$13</f>
        <v>-83.175939999999173</v>
      </c>
      <c r="I294" s="1">
        <f>_xlfn.NORM.DIST(kag[[#This Row],[Diff Average Rev]],$Q$13,$Q$15,FALSE)</f>
        <v>5.0016351280684842E-5</v>
      </c>
      <c r="J294" s="3">
        <f>kag[[#This Row],[Number_of_Customers_Per_Day (any given day)]]*kag[[#This Row],[Average_Order_Value]]</f>
        <v>1741.32</v>
      </c>
      <c r="K294" s="3">
        <f>kag[[#This Row],[Operational Profit - Daily Revenue]]/kag[[#This Row],[Number_of_Employees]]</f>
        <v>262.0214285714286</v>
      </c>
      <c r="L294" s="3">
        <f>kag[[#This Row],[Operational Profit - Daily Revenue]]/kag[[#This Row],[Operating_Hours_Per_Day]]</f>
        <v>229.26875000000001</v>
      </c>
      <c r="M294" s="3">
        <f>kag[[#This Row],[Operational Profit - Daily Revenue]]/kag[[#This Row],[Marketing_Spend_Per_Day]]</f>
        <v>22.708307539928192</v>
      </c>
      <c r="N294" s="3"/>
    </row>
    <row r="295" spans="1:14">
      <c r="A295" s="1">
        <v>75</v>
      </c>
      <c r="B295" s="2">
        <v>3.01</v>
      </c>
      <c r="C295" s="1">
        <v>17</v>
      </c>
      <c r="D295" s="1">
        <v>10</v>
      </c>
      <c r="E295" s="3">
        <v>81.36</v>
      </c>
      <c r="F295" s="1">
        <v>342</v>
      </c>
      <c r="G295" s="3">
        <v>431.74</v>
      </c>
      <c r="H295" s="3">
        <f>kag[[#This Row],[Operational Profit - Daily Revenue]]-$Q$13</f>
        <v>-1485.5859399999993</v>
      </c>
      <c r="I295" s="1">
        <f>_xlfn.NORM.DIST(kag[[#This Row],[Diff Average Rev]],$Q$13,$Q$15,FALSE)</f>
        <v>9.3658205913330794E-7</v>
      </c>
      <c r="J295" s="3">
        <f>kag[[#This Row],[Number_of_Customers_Per_Day (any given day)]]*kag[[#This Row],[Average_Order_Value]]</f>
        <v>225.74999999999997</v>
      </c>
      <c r="K295" s="3">
        <f>kag[[#This Row],[Operational Profit - Daily Revenue]]/kag[[#This Row],[Number_of_Employees]]</f>
        <v>43.173999999999999</v>
      </c>
      <c r="L295" s="3">
        <f>kag[[#This Row],[Operational Profit - Daily Revenue]]/kag[[#This Row],[Operating_Hours_Per_Day]]</f>
        <v>25.396470588235296</v>
      </c>
      <c r="M295" s="3">
        <f>kag[[#This Row],[Operational Profit - Daily Revenue]]/kag[[#This Row],[Marketing_Spend_Per_Day]]</f>
        <v>5.3065388397246807</v>
      </c>
      <c r="N295" s="3"/>
    </row>
    <row r="296" spans="1:14">
      <c r="A296" s="1">
        <v>70</v>
      </c>
      <c r="B296" s="2">
        <v>2.84</v>
      </c>
      <c r="C296" s="1">
        <v>10</v>
      </c>
      <c r="D296" s="1">
        <v>8</v>
      </c>
      <c r="E296" s="3">
        <v>81.59</v>
      </c>
      <c r="F296" s="1">
        <v>304</v>
      </c>
      <c r="G296" s="3">
        <v>299.11</v>
      </c>
      <c r="H296" s="3">
        <f>kag[[#This Row],[Operational Profit - Daily Revenue]]-$Q$13</f>
        <v>-1618.2159399999991</v>
      </c>
      <c r="I296" s="1">
        <f>_xlfn.NORM.DIST(kag[[#This Row],[Diff Average Rev]],$Q$13,$Q$15,FALSE)</f>
        <v>5.7776395908656838E-7</v>
      </c>
      <c r="J296" s="3">
        <f>kag[[#This Row],[Number_of_Customers_Per_Day (any given day)]]*kag[[#This Row],[Average_Order_Value]]</f>
        <v>198.79999999999998</v>
      </c>
      <c r="K296" s="3">
        <f>kag[[#This Row],[Operational Profit - Daily Revenue]]/kag[[#This Row],[Number_of_Employees]]</f>
        <v>37.388750000000002</v>
      </c>
      <c r="L296" s="3">
        <f>kag[[#This Row],[Operational Profit - Daily Revenue]]/kag[[#This Row],[Operating_Hours_Per_Day]]</f>
        <v>29.911000000000001</v>
      </c>
      <c r="M296" s="3">
        <f>kag[[#This Row],[Operational Profit - Daily Revenue]]/kag[[#This Row],[Marketing_Spend_Per_Day]]</f>
        <v>3.6660129917882092</v>
      </c>
      <c r="N296" s="3"/>
    </row>
    <row r="297" spans="1:14">
      <c r="A297" s="1">
        <v>274</v>
      </c>
      <c r="B297" s="2">
        <v>9.32</v>
      </c>
      <c r="C297" s="1">
        <v>17</v>
      </c>
      <c r="D297" s="1">
        <v>7</v>
      </c>
      <c r="E297" s="3">
        <v>81.84</v>
      </c>
      <c r="F297" s="1">
        <v>672</v>
      </c>
      <c r="G297" s="3">
        <v>2459.48</v>
      </c>
      <c r="H297" s="3">
        <f>kag[[#This Row],[Operational Profit - Daily Revenue]]-$Q$13</f>
        <v>542.15406000000075</v>
      </c>
      <c r="I297" s="1">
        <f>_xlfn.NORM.DIST(kag[[#This Row],[Diff Average Rev]],$Q$13,$Q$15,FALSE)</f>
        <v>1.5147865199723797E-4</v>
      </c>
      <c r="J297" s="3">
        <f>kag[[#This Row],[Number_of_Customers_Per_Day (any given day)]]*kag[[#This Row],[Average_Order_Value]]</f>
        <v>2553.6800000000003</v>
      </c>
      <c r="K297" s="3">
        <f>kag[[#This Row],[Operational Profit - Daily Revenue]]/kag[[#This Row],[Number_of_Employees]]</f>
        <v>351.35428571428571</v>
      </c>
      <c r="L297" s="3">
        <f>kag[[#This Row],[Operational Profit - Daily Revenue]]/kag[[#This Row],[Operating_Hours_Per_Day]]</f>
        <v>144.67529411764707</v>
      </c>
      <c r="M297" s="3">
        <f>kag[[#This Row],[Operational Profit - Daily Revenue]]/kag[[#This Row],[Marketing_Spend_Per_Day]]</f>
        <v>30.05229716520039</v>
      </c>
      <c r="N297" s="3"/>
    </row>
    <row r="298" spans="1:14">
      <c r="A298" s="1">
        <v>167</v>
      </c>
      <c r="B298" s="2">
        <v>7.78</v>
      </c>
      <c r="C298" s="1">
        <v>8</v>
      </c>
      <c r="D298" s="1">
        <v>6</v>
      </c>
      <c r="E298" s="3">
        <v>82.25</v>
      </c>
      <c r="F298" s="1">
        <v>609</v>
      </c>
      <c r="G298" s="3">
        <v>1038.52</v>
      </c>
      <c r="H298" s="3">
        <f>kag[[#This Row],[Operational Profit - Daily Revenue]]-$Q$13</f>
        <v>-878.80593999999928</v>
      </c>
      <c r="I298" s="1">
        <f>_xlfn.NORM.DIST(kag[[#This Row],[Diff Average Rev]],$Q$13,$Q$15,FALSE)</f>
        <v>6.7464000666397974E-6</v>
      </c>
      <c r="J298" s="3">
        <f>kag[[#This Row],[Number_of_Customers_Per_Day (any given day)]]*kag[[#This Row],[Average_Order_Value]]</f>
        <v>1299.26</v>
      </c>
      <c r="K298" s="3">
        <f>kag[[#This Row],[Operational Profit - Daily Revenue]]/kag[[#This Row],[Number_of_Employees]]</f>
        <v>173.08666666666667</v>
      </c>
      <c r="L298" s="3">
        <f>kag[[#This Row],[Operational Profit - Daily Revenue]]/kag[[#This Row],[Operating_Hours_Per_Day]]</f>
        <v>129.815</v>
      </c>
      <c r="M298" s="3">
        <f>kag[[#This Row],[Operational Profit - Daily Revenue]]/kag[[#This Row],[Marketing_Spend_Per_Day]]</f>
        <v>12.626382978723404</v>
      </c>
      <c r="N298" s="3"/>
    </row>
    <row r="299" spans="1:14">
      <c r="A299" s="1">
        <v>310</v>
      </c>
      <c r="B299" s="2">
        <v>4.38</v>
      </c>
      <c r="C299" s="1">
        <v>11</v>
      </c>
      <c r="D299" s="1">
        <v>7</v>
      </c>
      <c r="E299" s="3">
        <v>82.25</v>
      </c>
      <c r="F299" s="1">
        <v>383</v>
      </c>
      <c r="G299" s="3">
        <v>1357.15</v>
      </c>
      <c r="H299" s="3">
        <f>kag[[#This Row],[Operational Profit - Daily Revenue]]-$Q$13</f>
        <v>-560.17593999999917</v>
      </c>
      <c r="I299" s="1">
        <f>_xlfn.NORM.DIST(kag[[#This Row],[Diff Average Rev]],$Q$13,$Q$15,FALSE)</f>
        <v>1.6298621431289381E-5</v>
      </c>
      <c r="J299" s="3">
        <f>kag[[#This Row],[Number_of_Customers_Per_Day (any given day)]]*kag[[#This Row],[Average_Order_Value]]</f>
        <v>1357.8</v>
      </c>
      <c r="K299" s="3">
        <f>kag[[#This Row],[Operational Profit - Daily Revenue]]/kag[[#This Row],[Number_of_Employees]]</f>
        <v>193.87857142857143</v>
      </c>
      <c r="L299" s="3">
        <f>kag[[#This Row],[Operational Profit - Daily Revenue]]/kag[[#This Row],[Operating_Hours_Per_Day]]</f>
        <v>123.37727272727274</v>
      </c>
      <c r="M299" s="3">
        <f>kag[[#This Row],[Operational Profit - Daily Revenue]]/kag[[#This Row],[Marketing_Spend_Per_Day]]</f>
        <v>16.500303951367783</v>
      </c>
      <c r="N299" s="3"/>
    </row>
    <row r="300" spans="1:14">
      <c r="A300" s="1">
        <v>88</v>
      </c>
      <c r="B300" s="2">
        <v>8.9700000000000006</v>
      </c>
      <c r="C300" s="1">
        <v>16</v>
      </c>
      <c r="D300" s="1">
        <v>8</v>
      </c>
      <c r="E300" s="3">
        <v>82.57</v>
      </c>
      <c r="F300" s="1">
        <v>473</v>
      </c>
      <c r="G300" s="3">
        <v>594.21</v>
      </c>
      <c r="H300" s="3">
        <f>kag[[#This Row],[Operational Profit - Daily Revenue]]-$Q$13</f>
        <v>-1323.1159399999992</v>
      </c>
      <c r="I300" s="1">
        <f>_xlfn.NORM.DIST(kag[[#This Row],[Diff Average Rev]],$Q$13,$Q$15,FALSE)</f>
        <v>1.6504868589587819E-6</v>
      </c>
      <c r="J300" s="3">
        <f>kag[[#This Row],[Number_of_Customers_Per_Day (any given day)]]*kag[[#This Row],[Average_Order_Value]]</f>
        <v>789.36</v>
      </c>
      <c r="K300" s="3">
        <f>kag[[#This Row],[Operational Profit - Daily Revenue]]/kag[[#This Row],[Number_of_Employees]]</f>
        <v>74.276250000000005</v>
      </c>
      <c r="L300" s="3">
        <f>kag[[#This Row],[Operational Profit - Daily Revenue]]/kag[[#This Row],[Operating_Hours_Per_Day]]</f>
        <v>37.138125000000002</v>
      </c>
      <c r="M300" s="3">
        <f>kag[[#This Row],[Operational Profit - Daily Revenue]]/kag[[#This Row],[Marketing_Spend_Per_Day]]</f>
        <v>7.1964393847644432</v>
      </c>
      <c r="N300" s="3"/>
    </row>
    <row r="301" spans="1:14">
      <c r="A301" s="1">
        <v>450</v>
      </c>
      <c r="B301" s="2">
        <v>2.8</v>
      </c>
      <c r="C301" s="1">
        <v>12</v>
      </c>
      <c r="D301" s="1">
        <v>8</v>
      </c>
      <c r="E301" s="3">
        <v>83.2</v>
      </c>
      <c r="F301" s="1">
        <v>184</v>
      </c>
      <c r="G301" s="3">
        <v>1546.51</v>
      </c>
      <c r="H301" s="3">
        <f>kag[[#This Row],[Operational Profit - Daily Revenue]]-$Q$13</f>
        <v>-370.81593999999927</v>
      </c>
      <c r="I301" s="1">
        <f>_xlfn.NORM.DIST(kag[[#This Row],[Diff Average Rev]],$Q$13,$Q$15,FALSE)</f>
        <v>2.6174753882333534E-5</v>
      </c>
      <c r="J301" s="3">
        <f>kag[[#This Row],[Number_of_Customers_Per_Day (any given day)]]*kag[[#This Row],[Average_Order_Value]]</f>
        <v>1260</v>
      </c>
      <c r="K301" s="3">
        <f>kag[[#This Row],[Operational Profit - Daily Revenue]]/kag[[#This Row],[Number_of_Employees]]</f>
        <v>193.31375</v>
      </c>
      <c r="L301" s="3">
        <f>kag[[#This Row],[Operational Profit - Daily Revenue]]/kag[[#This Row],[Operating_Hours_Per_Day]]</f>
        <v>128.87583333333333</v>
      </c>
      <c r="M301" s="3">
        <f>kag[[#This Row],[Operational Profit - Daily Revenue]]/kag[[#This Row],[Marketing_Spend_Per_Day]]</f>
        <v>18.587860576923077</v>
      </c>
      <c r="N301" s="3"/>
    </row>
    <row r="302" spans="1:14">
      <c r="A302" s="1">
        <v>486</v>
      </c>
      <c r="B302" s="2">
        <v>5.48</v>
      </c>
      <c r="C302" s="1">
        <v>16</v>
      </c>
      <c r="D302" s="1">
        <v>3</v>
      </c>
      <c r="E302" s="3">
        <v>83.21</v>
      </c>
      <c r="F302" s="1">
        <v>989</v>
      </c>
      <c r="G302" s="3">
        <v>2336.71</v>
      </c>
      <c r="H302" s="3">
        <f>kag[[#This Row],[Operational Profit - Daily Revenue]]-$Q$13</f>
        <v>419.38406000000077</v>
      </c>
      <c r="I302" s="1">
        <f>_xlfn.NORM.DIST(kag[[#This Row],[Diff Average Rev]],$Q$13,$Q$15,FALSE)</f>
        <v>1.2587414342586905E-4</v>
      </c>
      <c r="J302" s="3">
        <f>kag[[#This Row],[Number_of_Customers_Per_Day (any given day)]]*kag[[#This Row],[Average_Order_Value]]</f>
        <v>2663.28</v>
      </c>
      <c r="K302" s="3">
        <f>kag[[#This Row],[Operational Profit - Daily Revenue]]/kag[[#This Row],[Number_of_Employees]]</f>
        <v>778.90333333333331</v>
      </c>
      <c r="L302" s="3">
        <f>kag[[#This Row],[Operational Profit - Daily Revenue]]/kag[[#This Row],[Operating_Hours_Per_Day]]</f>
        <v>146.044375</v>
      </c>
      <c r="M302" s="3">
        <f>kag[[#This Row],[Operational Profit - Daily Revenue]]/kag[[#This Row],[Marketing_Spend_Per_Day]]</f>
        <v>28.082081480591278</v>
      </c>
      <c r="N302" s="3"/>
    </row>
    <row r="303" spans="1:14">
      <c r="A303" s="1">
        <v>179</v>
      </c>
      <c r="B303" s="2">
        <v>5.03</v>
      </c>
      <c r="C303" s="1">
        <v>6</v>
      </c>
      <c r="D303" s="1">
        <v>2</v>
      </c>
      <c r="E303" s="3">
        <v>83.46</v>
      </c>
      <c r="F303" s="1">
        <v>922</v>
      </c>
      <c r="G303" s="3">
        <v>1078.78</v>
      </c>
      <c r="H303" s="3">
        <f>kag[[#This Row],[Operational Profit - Daily Revenue]]-$Q$13</f>
        <v>-838.54593999999929</v>
      </c>
      <c r="I303" s="1">
        <f>_xlfn.NORM.DIST(kag[[#This Row],[Diff Average Rev]],$Q$13,$Q$15,FALSE)</f>
        <v>7.5863067349102349E-6</v>
      </c>
      <c r="J303" s="3">
        <f>kag[[#This Row],[Number_of_Customers_Per_Day (any given day)]]*kag[[#This Row],[Average_Order_Value]]</f>
        <v>900.37</v>
      </c>
      <c r="K303" s="3">
        <f>kag[[#This Row],[Operational Profit - Daily Revenue]]/kag[[#This Row],[Number_of_Employees]]</f>
        <v>539.39</v>
      </c>
      <c r="L303" s="3">
        <f>kag[[#This Row],[Operational Profit - Daily Revenue]]/kag[[#This Row],[Operating_Hours_Per_Day]]</f>
        <v>179.79666666666665</v>
      </c>
      <c r="M303" s="3">
        <f>kag[[#This Row],[Operational Profit - Daily Revenue]]/kag[[#This Row],[Marketing_Spend_Per_Day]]</f>
        <v>12.925712916367123</v>
      </c>
      <c r="N303" s="3"/>
    </row>
    <row r="304" spans="1:14">
      <c r="A304" s="1">
        <v>153</v>
      </c>
      <c r="B304" s="2">
        <v>9.9499999999999993</v>
      </c>
      <c r="C304" s="1">
        <v>6</v>
      </c>
      <c r="D304" s="1">
        <v>13</v>
      </c>
      <c r="E304" s="3">
        <v>83.8</v>
      </c>
      <c r="F304" s="1">
        <v>813</v>
      </c>
      <c r="G304" s="3">
        <v>1674.74</v>
      </c>
      <c r="H304" s="3">
        <f>kag[[#This Row],[Operational Profit - Daily Revenue]]-$Q$13</f>
        <v>-242.58593999999925</v>
      </c>
      <c r="I304" s="1">
        <f>_xlfn.NORM.DIST(kag[[#This Row],[Diff Average Rev]],$Q$13,$Q$15,FALSE)</f>
        <v>3.5311394969438389E-5</v>
      </c>
      <c r="J304" s="3">
        <f>kag[[#This Row],[Number_of_Customers_Per_Day (any given day)]]*kag[[#This Row],[Average_Order_Value]]</f>
        <v>1522.35</v>
      </c>
      <c r="K304" s="3">
        <f>kag[[#This Row],[Operational Profit - Daily Revenue]]/kag[[#This Row],[Number_of_Employees]]</f>
        <v>128.82615384615386</v>
      </c>
      <c r="L304" s="3">
        <f>kag[[#This Row],[Operational Profit - Daily Revenue]]/kag[[#This Row],[Operating_Hours_Per_Day]]</f>
        <v>279.12333333333333</v>
      </c>
      <c r="M304" s="3">
        <f>kag[[#This Row],[Operational Profit - Daily Revenue]]/kag[[#This Row],[Marketing_Spend_Per_Day]]</f>
        <v>19.984964200477329</v>
      </c>
      <c r="N304" s="3"/>
    </row>
    <row r="305" spans="1:14">
      <c r="A305" s="1">
        <v>366</v>
      </c>
      <c r="B305" s="2">
        <v>6.13</v>
      </c>
      <c r="C305" s="1">
        <v>10</v>
      </c>
      <c r="D305" s="1">
        <v>5</v>
      </c>
      <c r="E305" s="3">
        <v>84.12</v>
      </c>
      <c r="F305" s="1">
        <v>78</v>
      </c>
      <c r="G305" s="3">
        <v>2131.61</v>
      </c>
      <c r="H305" s="3">
        <f>kag[[#This Row],[Operational Profit - Daily Revenue]]-$Q$13</f>
        <v>214.28406000000086</v>
      </c>
      <c r="I305" s="1">
        <f>_xlfn.NORM.DIST(kag[[#This Row],[Diff Average Rev]],$Q$13,$Q$15,FALSE)</f>
        <v>8.9179393753062864E-5</v>
      </c>
      <c r="J305" s="3">
        <f>kag[[#This Row],[Number_of_Customers_Per_Day (any given day)]]*kag[[#This Row],[Average_Order_Value]]</f>
        <v>2243.58</v>
      </c>
      <c r="K305" s="3">
        <f>kag[[#This Row],[Operational Profit - Daily Revenue]]/kag[[#This Row],[Number_of_Employees]]</f>
        <v>426.322</v>
      </c>
      <c r="L305" s="3">
        <f>kag[[#This Row],[Operational Profit - Daily Revenue]]/kag[[#This Row],[Operating_Hours_Per_Day]]</f>
        <v>213.161</v>
      </c>
      <c r="M305" s="3">
        <f>kag[[#This Row],[Operational Profit - Daily Revenue]]/kag[[#This Row],[Marketing_Spend_Per_Day]]</f>
        <v>25.34010936757014</v>
      </c>
      <c r="N305" s="3"/>
    </row>
    <row r="306" spans="1:14">
      <c r="A306" s="1">
        <v>174</v>
      </c>
      <c r="B306" s="2">
        <v>5.49</v>
      </c>
      <c r="C306" s="1">
        <v>13</v>
      </c>
      <c r="D306" s="1">
        <v>11</v>
      </c>
      <c r="E306" s="3">
        <v>84.19</v>
      </c>
      <c r="F306" s="1">
        <v>318</v>
      </c>
      <c r="G306" s="3">
        <v>867.49</v>
      </c>
      <c r="H306" s="3">
        <f>kag[[#This Row],[Operational Profit - Daily Revenue]]-$Q$13</f>
        <v>-1049.8359399999993</v>
      </c>
      <c r="I306" s="1">
        <f>_xlfn.NORM.DIST(kag[[#This Row],[Diff Average Rev]],$Q$13,$Q$15,FALSE)</f>
        <v>4.0212013587244281E-6</v>
      </c>
      <c r="J306" s="3">
        <f>kag[[#This Row],[Number_of_Customers_Per_Day (any given day)]]*kag[[#This Row],[Average_Order_Value]]</f>
        <v>955.26</v>
      </c>
      <c r="K306" s="3">
        <f>kag[[#This Row],[Operational Profit - Daily Revenue]]/kag[[#This Row],[Number_of_Employees]]</f>
        <v>78.86272727272727</v>
      </c>
      <c r="L306" s="3">
        <f>kag[[#This Row],[Operational Profit - Daily Revenue]]/kag[[#This Row],[Operating_Hours_Per_Day]]</f>
        <v>66.73</v>
      </c>
      <c r="M306" s="3">
        <f>kag[[#This Row],[Operational Profit - Daily Revenue]]/kag[[#This Row],[Marketing_Spend_Per_Day]]</f>
        <v>10.303955339113909</v>
      </c>
      <c r="N306" s="3"/>
    </row>
    <row r="307" spans="1:14">
      <c r="A307" s="1">
        <v>418</v>
      </c>
      <c r="B307" s="2">
        <v>6.23</v>
      </c>
      <c r="C307" s="1">
        <v>16</v>
      </c>
      <c r="D307" s="1">
        <v>11</v>
      </c>
      <c r="E307" s="3">
        <v>84.47</v>
      </c>
      <c r="F307" s="1">
        <v>586</v>
      </c>
      <c r="G307" s="3">
        <v>2233.4499999999998</v>
      </c>
      <c r="H307" s="3">
        <f>kag[[#This Row],[Operational Profit - Daily Revenue]]-$Q$13</f>
        <v>316.12406000000055</v>
      </c>
      <c r="I307" s="1">
        <f>_xlfn.NORM.DIST(kag[[#This Row],[Diff Average Rev]],$Q$13,$Q$15,FALSE)</f>
        <v>1.0640935398705937E-4</v>
      </c>
      <c r="J307" s="3">
        <f>kag[[#This Row],[Number_of_Customers_Per_Day (any given day)]]*kag[[#This Row],[Average_Order_Value]]</f>
        <v>2604.1400000000003</v>
      </c>
      <c r="K307" s="3">
        <f>kag[[#This Row],[Operational Profit - Daily Revenue]]/kag[[#This Row],[Number_of_Employees]]</f>
        <v>203.04090909090908</v>
      </c>
      <c r="L307" s="3">
        <f>kag[[#This Row],[Operational Profit - Daily Revenue]]/kag[[#This Row],[Operating_Hours_Per_Day]]</f>
        <v>139.59062499999999</v>
      </c>
      <c r="M307" s="3">
        <f>kag[[#This Row],[Operational Profit - Daily Revenue]]/kag[[#This Row],[Marketing_Spend_Per_Day]]</f>
        <v>26.440748194625311</v>
      </c>
      <c r="N307" s="3"/>
    </row>
    <row r="308" spans="1:14">
      <c r="A308" s="1">
        <v>337</v>
      </c>
      <c r="B308" s="2">
        <v>4.45</v>
      </c>
      <c r="C308" s="1">
        <v>13</v>
      </c>
      <c r="D308" s="1">
        <v>10</v>
      </c>
      <c r="E308" s="3">
        <v>84.59</v>
      </c>
      <c r="F308" s="1">
        <v>780</v>
      </c>
      <c r="G308" s="3">
        <v>1404.46</v>
      </c>
      <c r="H308" s="3">
        <f>kag[[#This Row],[Operational Profit - Daily Revenue]]-$Q$13</f>
        <v>-512.86593999999923</v>
      </c>
      <c r="I308" s="1">
        <f>_xlfn.NORM.DIST(kag[[#This Row],[Diff Average Rev]],$Q$13,$Q$15,FALSE)</f>
        <v>1.8411251356061799E-5</v>
      </c>
      <c r="J308" s="3">
        <f>kag[[#This Row],[Number_of_Customers_Per_Day (any given day)]]*kag[[#This Row],[Average_Order_Value]]</f>
        <v>1499.65</v>
      </c>
      <c r="K308" s="3">
        <f>kag[[#This Row],[Operational Profit - Daily Revenue]]/kag[[#This Row],[Number_of_Employees]]</f>
        <v>140.446</v>
      </c>
      <c r="L308" s="3">
        <f>kag[[#This Row],[Operational Profit - Daily Revenue]]/kag[[#This Row],[Operating_Hours_Per_Day]]</f>
        <v>108.03538461538461</v>
      </c>
      <c r="M308" s="3">
        <f>kag[[#This Row],[Operational Profit - Daily Revenue]]/kag[[#This Row],[Marketing_Spend_Per_Day]]</f>
        <v>16.603144579737556</v>
      </c>
      <c r="N308" s="3"/>
    </row>
    <row r="309" spans="1:14">
      <c r="A309" s="1">
        <v>235</v>
      </c>
      <c r="B309" s="2">
        <v>8.4700000000000006</v>
      </c>
      <c r="C309" s="1">
        <v>11</v>
      </c>
      <c r="D309" s="1">
        <v>14</v>
      </c>
      <c r="E309" s="3">
        <v>85.17</v>
      </c>
      <c r="F309" s="1">
        <v>517</v>
      </c>
      <c r="G309" s="3">
        <v>1862.18</v>
      </c>
      <c r="H309" s="3">
        <f>kag[[#This Row],[Operational Profit - Daily Revenue]]-$Q$13</f>
        <v>-55.1459399999992</v>
      </c>
      <c r="I309" s="1">
        <f>_xlfn.NORM.DIST(kag[[#This Row],[Diff Average Rev]],$Q$13,$Q$15,FALSE)</f>
        <v>5.3027372709418279E-5</v>
      </c>
      <c r="J309" s="3">
        <f>kag[[#This Row],[Number_of_Customers_Per_Day (any given day)]]*kag[[#This Row],[Average_Order_Value]]</f>
        <v>1990.45</v>
      </c>
      <c r="K309" s="3">
        <f>kag[[#This Row],[Operational Profit - Daily Revenue]]/kag[[#This Row],[Number_of_Employees]]</f>
        <v>133.01285714285714</v>
      </c>
      <c r="L309" s="3">
        <f>kag[[#This Row],[Operational Profit - Daily Revenue]]/kag[[#This Row],[Operating_Hours_Per_Day]]</f>
        <v>169.2890909090909</v>
      </c>
      <c r="M309" s="3">
        <f>kag[[#This Row],[Operational Profit - Daily Revenue]]/kag[[#This Row],[Marketing_Spend_Per_Day]]</f>
        <v>21.864271457085827</v>
      </c>
      <c r="N309" s="3"/>
    </row>
    <row r="310" spans="1:14">
      <c r="A310" s="1">
        <v>177</v>
      </c>
      <c r="B310" s="2">
        <v>7.31</v>
      </c>
      <c r="C310" s="1">
        <v>11</v>
      </c>
      <c r="D310" s="1">
        <v>9</v>
      </c>
      <c r="E310" s="3">
        <v>85.85</v>
      </c>
      <c r="F310" s="1">
        <v>919</v>
      </c>
      <c r="G310" s="3">
        <v>1132.2</v>
      </c>
      <c r="H310" s="3">
        <f>kag[[#This Row],[Operational Profit - Daily Revenue]]-$Q$13</f>
        <v>-785.12593999999922</v>
      </c>
      <c r="I310" s="1">
        <f>_xlfn.NORM.DIST(kag[[#This Row],[Diff Average Rev]],$Q$13,$Q$15,FALSE)</f>
        <v>8.8410700507903914E-6</v>
      </c>
      <c r="J310" s="3">
        <f>kag[[#This Row],[Number_of_Customers_Per_Day (any given day)]]*kag[[#This Row],[Average_Order_Value]]</f>
        <v>1293.8699999999999</v>
      </c>
      <c r="K310" s="3">
        <f>kag[[#This Row],[Operational Profit - Daily Revenue]]/kag[[#This Row],[Number_of_Employees]]</f>
        <v>125.80000000000001</v>
      </c>
      <c r="L310" s="3">
        <f>kag[[#This Row],[Operational Profit - Daily Revenue]]/kag[[#This Row],[Operating_Hours_Per_Day]]</f>
        <v>102.92727272727274</v>
      </c>
      <c r="M310" s="3">
        <f>kag[[#This Row],[Operational Profit - Daily Revenue]]/kag[[#This Row],[Marketing_Spend_Per_Day]]</f>
        <v>13.188118811881189</v>
      </c>
      <c r="N310" s="3"/>
    </row>
    <row r="311" spans="1:14">
      <c r="A311" s="1">
        <v>303</v>
      </c>
      <c r="B311" s="2">
        <v>9.86</v>
      </c>
      <c r="C311" s="1">
        <v>6</v>
      </c>
      <c r="D311" s="1">
        <v>5</v>
      </c>
      <c r="E311" s="3">
        <v>85.87</v>
      </c>
      <c r="F311" s="1">
        <v>589</v>
      </c>
      <c r="G311" s="3">
        <v>2828.52</v>
      </c>
      <c r="H311" s="3">
        <f>kag[[#This Row],[Operational Profit - Daily Revenue]]-$Q$13</f>
        <v>911.19406000000072</v>
      </c>
      <c r="I311" s="1">
        <f>_xlfn.NORM.DIST(kag[[#This Row],[Diff Average Rev]],$Q$13,$Q$15,FALSE)</f>
        <v>2.4026858153868922E-4</v>
      </c>
      <c r="J311" s="3">
        <f>kag[[#This Row],[Number_of_Customers_Per_Day (any given day)]]*kag[[#This Row],[Average_Order_Value]]</f>
        <v>2987.58</v>
      </c>
      <c r="K311" s="3">
        <f>kag[[#This Row],[Operational Profit - Daily Revenue]]/kag[[#This Row],[Number_of_Employees]]</f>
        <v>565.70399999999995</v>
      </c>
      <c r="L311" s="3">
        <f>kag[[#This Row],[Operational Profit - Daily Revenue]]/kag[[#This Row],[Operating_Hours_Per_Day]]</f>
        <v>471.42</v>
      </c>
      <c r="M311" s="3">
        <f>kag[[#This Row],[Operational Profit - Daily Revenue]]/kag[[#This Row],[Marketing_Spend_Per_Day]]</f>
        <v>32.939559799697214</v>
      </c>
      <c r="N311" s="3"/>
    </row>
    <row r="312" spans="1:14">
      <c r="A312" s="1">
        <v>422</v>
      </c>
      <c r="B312" s="2">
        <v>8.52</v>
      </c>
      <c r="C312" s="1">
        <v>7</v>
      </c>
      <c r="D312" s="1">
        <v>11</v>
      </c>
      <c r="E312" s="3">
        <v>85.87</v>
      </c>
      <c r="F312" s="1">
        <v>589</v>
      </c>
      <c r="G312" s="3">
        <v>3028.7</v>
      </c>
      <c r="H312" s="3">
        <f>kag[[#This Row],[Operational Profit - Daily Revenue]]-$Q$13</f>
        <v>1111.3740600000006</v>
      </c>
      <c r="I312" s="1">
        <f>_xlfn.NORM.DIST(kag[[#This Row],[Diff Average Rev]],$Q$13,$Q$15,FALSE)</f>
        <v>2.9066591770874099E-4</v>
      </c>
      <c r="J312" s="3">
        <f>kag[[#This Row],[Number_of_Customers_Per_Day (any given day)]]*kag[[#This Row],[Average_Order_Value]]</f>
        <v>3595.4399999999996</v>
      </c>
      <c r="K312" s="3">
        <f>kag[[#This Row],[Operational Profit - Daily Revenue]]/kag[[#This Row],[Number_of_Employees]]</f>
        <v>275.33636363636361</v>
      </c>
      <c r="L312" s="3">
        <f>kag[[#This Row],[Operational Profit - Daily Revenue]]/kag[[#This Row],[Operating_Hours_Per_Day]]</f>
        <v>432.67142857142852</v>
      </c>
      <c r="M312" s="3">
        <f>kag[[#This Row],[Operational Profit - Daily Revenue]]/kag[[#This Row],[Marketing_Spend_Per_Day]]</f>
        <v>35.270758122743679</v>
      </c>
      <c r="N312" s="3"/>
    </row>
    <row r="313" spans="1:14">
      <c r="A313" s="1">
        <v>107</v>
      </c>
      <c r="B313" s="2">
        <v>4.5199999999999996</v>
      </c>
      <c r="C313" s="1">
        <v>12</v>
      </c>
      <c r="D313" s="1">
        <v>8</v>
      </c>
      <c r="E313" s="3">
        <v>86.29</v>
      </c>
      <c r="F313" s="1">
        <v>236</v>
      </c>
      <c r="G313" s="3">
        <v>582.77</v>
      </c>
      <c r="H313" s="3">
        <f>kag[[#This Row],[Operational Profit - Daily Revenue]]-$Q$13</f>
        <v>-1334.5559399999993</v>
      </c>
      <c r="I313" s="1">
        <f>_xlfn.NORM.DIST(kag[[#This Row],[Diff Average Rev]],$Q$13,$Q$15,FALSE)</f>
        <v>1.5873756145528875E-6</v>
      </c>
      <c r="J313" s="3">
        <f>kag[[#This Row],[Number_of_Customers_Per_Day (any given day)]]*kag[[#This Row],[Average_Order_Value]]</f>
        <v>483.63999999999993</v>
      </c>
      <c r="K313" s="3">
        <f>kag[[#This Row],[Operational Profit - Daily Revenue]]/kag[[#This Row],[Number_of_Employees]]</f>
        <v>72.846249999999998</v>
      </c>
      <c r="L313" s="3">
        <f>kag[[#This Row],[Operational Profit - Daily Revenue]]/kag[[#This Row],[Operating_Hours_Per_Day]]</f>
        <v>48.564166666666665</v>
      </c>
      <c r="M313" s="3">
        <f>kag[[#This Row],[Operational Profit - Daily Revenue]]/kag[[#This Row],[Marketing_Spend_Per_Day]]</f>
        <v>6.7536215088654528</v>
      </c>
      <c r="N313" s="3"/>
    </row>
    <row r="314" spans="1:14">
      <c r="A314" s="1">
        <v>365</v>
      </c>
      <c r="B314" s="2">
        <v>6.5</v>
      </c>
      <c r="C314" s="1">
        <v>9</v>
      </c>
      <c r="D314" s="1">
        <v>4</v>
      </c>
      <c r="E314" s="3">
        <v>86.37</v>
      </c>
      <c r="F314" s="1">
        <v>812</v>
      </c>
      <c r="G314" s="3">
        <v>2571.1</v>
      </c>
      <c r="H314" s="3">
        <f>kag[[#This Row],[Operational Profit - Daily Revenue]]-$Q$13</f>
        <v>653.77406000000065</v>
      </c>
      <c r="I314" s="1">
        <f>_xlfn.NORM.DIST(kag[[#This Row],[Diff Average Rev]],$Q$13,$Q$15,FALSE)</f>
        <v>1.7680663358984815E-4</v>
      </c>
      <c r="J314" s="3">
        <f>kag[[#This Row],[Number_of_Customers_Per_Day (any given day)]]*kag[[#This Row],[Average_Order_Value]]</f>
        <v>2372.5</v>
      </c>
      <c r="K314" s="3">
        <f>kag[[#This Row],[Operational Profit - Daily Revenue]]/kag[[#This Row],[Number_of_Employees]]</f>
        <v>642.77499999999998</v>
      </c>
      <c r="L314" s="3">
        <f>kag[[#This Row],[Operational Profit - Daily Revenue]]/kag[[#This Row],[Operating_Hours_Per_Day]]</f>
        <v>285.67777777777775</v>
      </c>
      <c r="M314" s="3">
        <f>kag[[#This Row],[Operational Profit - Daily Revenue]]/kag[[#This Row],[Marketing_Spend_Per_Day]]</f>
        <v>29.768438115086255</v>
      </c>
      <c r="N314" s="3"/>
    </row>
    <row r="315" spans="1:14">
      <c r="A315" s="1">
        <v>288</v>
      </c>
      <c r="B315" s="2">
        <v>7.52</v>
      </c>
      <c r="C315" s="1">
        <v>6</v>
      </c>
      <c r="D315" s="1">
        <v>7</v>
      </c>
      <c r="E315" s="3">
        <v>86.7</v>
      </c>
      <c r="F315" s="1">
        <v>195</v>
      </c>
      <c r="G315" s="3">
        <v>2393.5500000000002</v>
      </c>
      <c r="H315" s="3">
        <f>kag[[#This Row],[Operational Profit - Daily Revenue]]-$Q$13</f>
        <v>476.22406000000092</v>
      </c>
      <c r="I315" s="1">
        <f>_xlfn.NORM.DIST(kag[[#This Row],[Diff Average Rev]],$Q$13,$Q$15,FALSE)</f>
        <v>1.3741094307690086E-4</v>
      </c>
      <c r="J315" s="3">
        <f>kag[[#This Row],[Number_of_Customers_Per_Day (any given day)]]*kag[[#This Row],[Average_Order_Value]]</f>
        <v>2165.7599999999998</v>
      </c>
      <c r="K315" s="3">
        <f>kag[[#This Row],[Operational Profit - Daily Revenue]]/kag[[#This Row],[Number_of_Employees]]</f>
        <v>341.93571428571431</v>
      </c>
      <c r="L315" s="3">
        <f>kag[[#This Row],[Operational Profit - Daily Revenue]]/kag[[#This Row],[Operating_Hours_Per_Day]]</f>
        <v>398.92500000000001</v>
      </c>
      <c r="M315" s="3">
        <f>kag[[#This Row],[Operational Profit - Daily Revenue]]/kag[[#This Row],[Marketing_Spend_Per_Day]]</f>
        <v>27.607266435986162</v>
      </c>
      <c r="N315" s="3"/>
    </row>
    <row r="316" spans="1:14">
      <c r="A316" s="1">
        <v>395</v>
      </c>
      <c r="B316" s="2">
        <v>7.71</v>
      </c>
      <c r="C316" s="1">
        <v>7</v>
      </c>
      <c r="D316" s="1">
        <v>11</v>
      </c>
      <c r="E316" s="3">
        <v>86.74</v>
      </c>
      <c r="F316" s="1">
        <v>137</v>
      </c>
      <c r="G316" s="3">
        <v>3029.76</v>
      </c>
      <c r="H316" s="3">
        <f>kag[[#This Row],[Operational Profit - Daily Revenue]]-$Q$13</f>
        <v>1112.434060000001</v>
      </c>
      <c r="I316" s="1">
        <f>_xlfn.NORM.DIST(kag[[#This Row],[Diff Average Rev]],$Q$13,$Q$15,FALSE)</f>
        <v>2.9092656619128526E-4</v>
      </c>
      <c r="J316" s="3">
        <f>kag[[#This Row],[Number_of_Customers_Per_Day (any given day)]]*kag[[#This Row],[Average_Order_Value]]</f>
        <v>3045.45</v>
      </c>
      <c r="K316" s="3">
        <f>kag[[#This Row],[Operational Profit - Daily Revenue]]/kag[[#This Row],[Number_of_Employees]]</f>
        <v>275.43272727272728</v>
      </c>
      <c r="L316" s="3">
        <f>kag[[#This Row],[Operational Profit - Daily Revenue]]/kag[[#This Row],[Operating_Hours_Per_Day]]</f>
        <v>432.82285714285717</v>
      </c>
      <c r="M316" s="3">
        <f>kag[[#This Row],[Operational Profit - Daily Revenue]]/kag[[#This Row],[Marketing_Spend_Per_Day]]</f>
        <v>34.929213742218131</v>
      </c>
      <c r="N316" s="3"/>
    </row>
    <row r="317" spans="1:14">
      <c r="A317" s="1">
        <v>149</v>
      </c>
      <c r="B317" s="2">
        <v>5.8</v>
      </c>
      <c r="C317" s="1">
        <v>13</v>
      </c>
      <c r="D317" s="1">
        <v>12</v>
      </c>
      <c r="E317" s="3">
        <v>86.88</v>
      </c>
      <c r="F317" s="1">
        <v>869</v>
      </c>
      <c r="G317" s="3">
        <v>1413.35</v>
      </c>
      <c r="H317" s="3">
        <f>kag[[#This Row],[Operational Profit - Daily Revenue]]-$Q$13</f>
        <v>-503.97593999999935</v>
      </c>
      <c r="I317" s="1">
        <f>_xlfn.NORM.DIST(kag[[#This Row],[Diff Average Rev]],$Q$13,$Q$15,FALSE)</f>
        <v>1.8832844248418511E-5</v>
      </c>
      <c r="J317" s="3">
        <f>kag[[#This Row],[Number_of_Customers_Per_Day (any given day)]]*kag[[#This Row],[Average_Order_Value]]</f>
        <v>864.19999999999993</v>
      </c>
      <c r="K317" s="3">
        <f>kag[[#This Row],[Operational Profit - Daily Revenue]]/kag[[#This Row],[Number_of_Employees]]</f>
        <v>117.77916666666665</v>
      </c>
      <c r="L317" s="3">
        <f>kag[[#This Row],[Operational Profit - Daily Revenue]]/kag[[#This Row],[Operating_Hours_Per_Day]]</f>
        <v>108.71923076923076</v>
      </c>
      <c r="M317" s="3">
        <f>kag[[#This Row],[Operational Profit - Daily Revenue]]/kag[[#This Row],[Marketing_Spend_Per_Day]]</f>
        <v>16.267840699815839</v>
      </c>
      <c r="N317" s="3"/>
    </row>
    <row r="318" spans="1:14">
      <c r="A318" s="1">
        <v>421</v>
      </c>
      <c r="B318" s="2">
        <v>6.3</v>
      </c>
      <c r="C318" s="1">
        <v>15</v>
      </c>
      <c r="D318" s="1">
        <v>3</v>
      </c>
      <c r="E318" s="3">
        <v>87.03</v>
      </c>
      <c r="F318" s="1">
        <v>696</v>
      </c>
      <c r="G318" s="3">
        <v>2435.19</v>
      </c>
      <c r="H318" s="3">
        <f>kag[[#This Row],[Operational Profit - Daily Revenue]]-$Q$13</f>
        <v>517.86406000000079</v>
      </c>
      <c r="I318" s="1">
        <f>_xlfn.NORM.DIST(kag[[#This Row],[Diff Average Rev]],$Q$13,$Q$15,FALSE)</f>
        <v>1.4621324364941362E-4</v>
      </c>
      <c r="J318" s="3">
        <f>kag[[#This Row],[Number_of_Customers_Per_Day (any given day)]]*kag[[#This Row],[Average_Order_Value]]</f>
        <v>2652.2999999999997</v>
      </c>
      <c r="K318" s="3">
        <f>kag[[#This Row],[Operational Profit - Daily Revenue]]/kag[[#This Row],[Number_of_Employees]]</f>
        <v>811.73</v>
      </c>
      <c r="L318" s="3">
        <f>kag[[#This Row],[Operational Profit - Daily Revenue]]/kag[[#This Row],[Operating_Hours_Per_Day]]</f>
        <v>162.346</v>
      </c>
      <c r="M318" s="3">
        <f>kag[[#This Row],[Operational Profit - Daily Revenue]]/kag[[#This Row],[Marketing_Spend_Per_Day]]</f>
        <v>27.981041020337816</v>
      </c>
      <c r="N318" s="3"/>
    </row>
    <row r="319" spans="1:14">
      <c r="A319" s="1">
        <v>393</v>
      </c>
      <c r="B319" s="2">
        <v>6.39</v>
      </c>
      <c r="C319" s="1">
        <v>16</v>
      </c>
      <c r="D319" s="1">
        <v>11</v>
      </c>
      <c r="E319" s="3">
        <v>87.05</v>
      </c>
      <c r="F319" s="1">
        <v>845</v>
      </c>
      <c r="G319" s="3">
        <v>2154.81</v>
      </c>
      <c r="H319" s="3">
        <f>kag[[#This Row],[Operational Profit - Daily Revenue]]-$Q$13</f>
        <v>237.48406000000068</v>
      </c>
      <c r="I319" s="1">
        <f>_xlfn.NORM.DIST(kag[[#This Row],[Diff Average Rev]],$Q$13,$Q$15,FALSE)</f>
        <v>9.2930191121038462E-5</v>
      </c>
      <c r="J319" s="3">
        <f>kag[[#This Row],[Number_of_Customers_Per_Day (any given day)]]*kag[[#This Row],[Average_Order_Value]]</f>
        <v>2511.27</v>
      </c>
      <c r="K319" s="3">
        <f>kag[[#This Row],[Operational Profit - Daily Revenue]]/kag[[#This Row],[Number_of_Employees]]</f>
        <v>195.89181818181817</v>
      </c>
      <c r="L319" s="3">
        <f>kag[[#This Row],[Operational Profit - Daily Revenue]]/kag[[#This Row],[Operating_Hours_Per_Day]]</f>
        <v>134.675625</v>
      </c>
      <c r="M319" s="3">
        <f>kag[[#This Row],[Operational Profit - Daily Revenue]]/kag[[#This Row],[Marketing_Spend_Per_Day]]</f>
        <v>24.753704767375073</v>
      </c>
      <c r="N319" s="3"/>
    </row>
    <row r="320" spans="1:14">
      <c r="A320" s="1">
        <v>383</v>
      </c>
      <c r="B320" s="2">
        <v>7.04</v>
      </c>
      <c r="C320" s="1">
        <v>9</v>
      </c>
      <c r="D320" s="1">
        <v>11</v>
      </c>
      <c r="E320" s="3">
        <v>87.11</v>
      </c>
      <c r="F320" s="1">
        <v>329</v>
      </c>
      <c r="G320" s="3">
        <v>2357.66</v>
      </c>
      <c r="H320" s="3">
        <f>kag[[#This Row],[Operational Profit - Daily Revenue]]-$Q$13</f>
        <v>440.33406000000059</v>
      </c>
      <c r="I320" s="1">
        <f>_xlfn.NORM.DIST(kag[[#This Row],[Diff Average Rev]],$Q$13,$Q$15,FALSE)</f>
        <v>1.3006042759304548E-4</v>
      </c>
      <c r="J320" s="3">
        <f>kag[[#This Row],[Number_of_Customers_Per_Day (any given day)]]*kag[[#This Row],[Average_Order_Value]]</f>
        <v>2696.32</v>
      </c>
      <c r="K320" s="3">
        <f>kag[[#This Row],[Operational Profit - Daily Revenue]]/kag[[#This Row],[Number_of_Employees]]</f>
        <v>214.33272727272725</v>
      </c>
      <c r="L320" s="3">
        <f>kag[[#This Row],[Operational Profit - Daily Revenue]]/kag[[#This Row],[Operating_Hours_Per_Day]]</f>
        <v>261.96222222222218</v>
      </c>
      <c r="M320" s="3">
        <f>kag[[#This Row],[Operational Profit - Daily Revenue]]/kag[[#This Row],[Marketing_Spend_Per_Day]]</f>
        <v>27.065319710710593</v>
      </c>
      <c r="N320" s="3"/>
    </row>
    <row r="321" spans="1:14">
      <c r="A321" s="1">
        <v>231</v>
      </c>
      <c r="B321" s="2">
        <v>5.29</v>
      </c>
      <c r="C321" s="1">
        <v>12</v>
      </c>
      <c r="D321" s="1">
        <v>9</v>
      </c>
      <c r="E321" s="3">
        <v>87.67</v>
      </c>
      <c r="F321" s="1">
        <v>666</v>
      </c>
      <c r="G321" s="3">
        <v>1166.3699999999999</v>
      </c>
      <c r="H321" s="3">
        <f>kag[[#This Row],[Operational Profit - Daily Revenue]]-$Q$13</f>
        <v>-750.95593999999937</v>
      </c>
      <c r="I321" s="1">
        <f>_xlfn.NORM.DIST(kag[[#This Row],[Diff Average Rev]],$Q$13,$Q$15,FALSE)</f>
        <v>9.7351523003781491E-6</v>
      </c>
      <c r="J321" s="3">
        <f>kag[[#This Row],[Number_of_Customers_Per_Day (any given day)]]*kag[[#This Row],[Average_Order_Value]]</f>
        <v>1221.99</v>
      </c>
      <c r="K321" s="3">
        <f>kag[[#This Row],[Operational Profit - Daily Revenue]]/kag[[#This Row],[Number_of_Employees]]</f>
        <v>129.59666666666666</v>
      </c>
      <c r="L321" s="3">
        <f>kag[[#This Row],[Operational Profit - Daily Revenue]]/kag[[#This Row],[Operating_Hours_Per_Day]]</f>
        <v>97.197499999999991</v>
      </c>
      <c r="M321" s="3">
        <f>kag[[#This Row],[Operational Profit - Daily Revenue]]/kag[[#This Row],[Marketing_Spend_Per_Day]]</f>
        <v>13.304094901334549</v>
      </c>
      <c r="N321" s="3"/>
    </row>
    <row r="322" spans="1:14">
      <c r="A322" s="1">
        <v>276</v>
      </c>
      <c r="B322" s="2">
        <v>6.79</v>
      </c>
      <c r="C322" s="1">
        <v>6</v>
      </c>
      <c r="D322" s="1">
        <v>2</v>
      </c>
      <c r="E322" s="3">
        <v>88.1</v>
      </c>
      <c r="F322" s="1">
        <v>301</v>
      </c>
      <c r="G322" s="3">
        <v>1920.99</v>
      </c>
      <c r="H322" s="3">
        <f>kag[[#This Row],[Operational Profit - Daily Revenue]]-$Q$13</f>
        <v>3.6640600000007453</v>
      </c>
      <c r="I322" s="1">
        <f>_xlfn.NORM.DIST(kag[[#This Row],[Diff Average Rev]],$Q$13,$Q$15,FALSE)</f>
        <v>5.9786458663008839E-5</v>
      </c>
      <c r="J322" s="3">
        <f>kag[[#This Row],[Number_of_Customers_Per_Day (any given day)]]*kag[[#This Row],[Average_Order_Value]]</f>
        <v>1874.04</v>
      </c>
      <c r="K322" s="3">
        <f>kag[[#This Row],[Operational Profit - Daily Revenue]]/kag[[#This Row],[Number_of_Employees]]</f>
        <v>960.495</v>
      </c>
      <c r="L322" s="3">
        <f>kag[[#This Row],[Operational Profit - Daily Revenue]]/kag[[#This Row],[Operating_Hours_Per_Day]]</f>
        <v>320.16500000000002</v>
      </c>
      <c r="M322" s="3">
        <f>kag[[#This Row],[Operational Profit - Daily Revenue]]/kag[[#This Row],[Marketing_Spend_Per_Day]]</f>
        <v>21.804653802497164</v>
      </c>
      <c r="N322" s="3"/>
    </row>
    <row r="323" spans="1:14">
      <c r="A323" s="1">
        <v>356</v>
      </c>
      <c r="B323" s="2">
        <v>3.85</v>
      </c>
      <c r="C323" s="1">
        <v>9</v>
      </c>
      <c r="D323" s="1">
        <v>5</v>
      </c>
      <c r="E323" s="3">
        <v>88.24</v>
      </c>
      <c r="F323" s="1">
        <v>766</v>
      </c>
      <c r="G323" s="3">
        <v>1726.61</v>
      </c>
      <c r="H323" s="3">
        <f>kag[[#This Row],[Operational Profit - Daily Revenue]]-$Q$13</f>
        <v>-190.71593999999936</v>
      </c>
      <c r="I323" s="1">
        <f>_xlfn.NORM.DIST(kag[[#This Row],[Diff Average Rev]],$Q$13,$Q$15,FALSE)</f>
        <v>3.9662874962170107E-5</v>
      </c>
      <c r="J323" s="3">
        <f>kag[[#This Row],[Number_of_Customers_Per_Day (any given day)]]*kag[[#This Row],[Average_Order_Value]]</f>
        <v>1370.6000000000001</v>
      </c>
      <c r="K323" s="3">
        <f>kag[[#This Row],[Operational Profit - Daily Revenue]]/kag[[#This Row],[Number_of_Employees]]</f>
        <v>345.322</v>
      </c>
      <c r="L323" s="3">
        <f>kag[[#This Row],[Operational Profit - Daily Revenue]]/kag[[#This Row],[Operating_Hours_Per_Day]]</f>
        <v>191.84555555555553</v>
      </c>
      <c r="M323" s="3">
        <f>kag[[#This Row],[Operational Profit - Daily Revenue]]/kag[[#This Row],[Marketing_Spend_Per_Day]]</f>
        <v>19.567203082502267</v>
      </c>
      <c r="N323" s="3"/>
    </row>
    <row r="324" spans="1:14">
      <c r="A324" s="1">
        <v>401</v>
      </c>
      <c r="B324" s="2">
        <v>7.71</v>
      </c>
      <c r="C324" s="1">
        <v>8</v>
      </c>
      <c r="D324" s="1">
        <v>13</v>
      </c>
      <c r="E324" s="3">
        <v>88.28</v>
      </c>
      <c r="F324" s="1">
        <v>917</v>
      </c>
      <c r="G324" s="3">
        <v>2506.6799999999998</v>
      </c>
      <c r="H324" s="3">
        <f>kag[[#This Row],[Operational Profit - Daily Revenue]]-$Q$13</f>
        <v>589.35406000000057</v>
      </c>
      <c r="I324" s="1">
        <f>_xlfn.NORM.DIST(kag[[#This Row],[Diff Average Rev]],$Q$13,$Q$15,FALSE)</f>
        <v>1.6197152755240019E-4</v>
      </c>
      <c r="J324" s="3">
        <f>kag[[#This Row],[Number_of_Customers_Per_Day (any given day)]]*kag[[#This Row],[Average_Order_Value]]</f>
        <v>3091.71</v>
      </c>
      <c r="K324" s="3">
        <f>kag[[#This Row],[Operational Profit - Daily Revenue]]/kag[[#This Row],[Number_of_Employees]]</f>
        <v>192.82153846153844</v>
      </c>
      <c r="L324" s="3">
        <f>kag[[#This Row],[Operational Profit - Daily Revenue]]/kag[[#This Row],[Operating_Hours_Per_Day]]</f>
        <v>313.33499999999998</v>
      </c>
      <c r="M324" s="3">
        <f>kag[[#This Row],[Operational Profit - Daily Revenue]]/kag[[#This Row],[Marketing_Spend_Per_Day]]</f>
        <v>28.394653375623015</v>
      </c>
      <c r="N324" s="3"/>
    </row>
    <row r="325" spans="1:14">
      <c r="A325" s="1">
        <v>449</v>
      </c>
      <c r="B325" s="2">
        <v>6.38</v>
      </c>
      <c r="C325" s="1">
        <v>12</v>
      </c>
      <c r="D325" s="1">
        <v>13</v>
      </c>
      <c r="E325" s="3">
        <v>88.75</v>
      </c>
      <c r="F325" s="1">
        <v>520</v>
      </c>
      <c r="G325" s="3">
        <v>2711.19</v>
      </c>
      <c r="H325" s="3">
        <f>kag[[#This Row],[Operational Profit - Daily Revenue]]-$Q$13</f>
        <v>793.86406000000079</v>
      </c>
      <c r="I325" s="1">
        <f>_xlfn.NORM.DIST(kag[[#This Row],[Diff Average Rev]],$Q$13,$Q$15,FALSE)</f>
        <v>2.1073341293041415E-4</v>
      </c>
      <c r="J325" s="3">
        <f>kag[[#This Row],[Number_of_Customers_Per_Day (any given day)]]*kag[[#This Row],[Average_Order_Value]]</f>
        <v>2864.62</v>
      </c>
      <c r="K325" s="3">
        <f>kag[[#This Row],[Operational Profit - Daily Revenue]]/kag[[#This Row],[Number_of_Employees]]</f>
        <v>208.55307692307693</v>
      </c>
      <c r="L325" s="3">
        <f>kag[[#This Row],[Operational Profit - Daily Revenue]]/kag[[#This Row],[Operating_Hours_Per_Day]]</f>
        <v>225.9325</v>
      </c>
      <c r="M325" s="3">
        <f>kag[[#This Row],[Operational Profit - Daily Revenue]]/kag[[#This Row],[Marketing_Spend_Per_Day]]</f>
        <v>30.548619718309858</v>
      </c>
      <c r="N325" s="3"/>
    </row>
    <row r="326" spans="1:14">
      <c r="A326" s="1">
        <v>301</v>
      </c>
      <c r="B326" s="2">
        <v>5.45</v>
      </c>
      <c r="C326" s="1">
        <v>8</v>
      </c>
      <c r="D326" s="1">
        <v>2</v>
      </c>
      <c r="E326" s="3">
        <v>88.82</v>
      </c>
      <c r="F326" s="1">
        <v>212</v>
      </c>
      <c r="G326" s="3">
        <v>1647.54</v>
      </c>
      <c r="H326" s="3">
        <f>kag[[#This Row],[Operational Profit - Daily Revenue]]-$Q$13</f>
        <v>-269.7859399999993</v>
      </c>
      <c r="I326" s="1">
        <f>_xlfn.NORM.DIST(kag[[#This Row],[Diff Average Rev]],$Q$13,$Q$15,FALSE)</f>
        <v>3.318631756479292E-5</v>
      </c>
      <c r="J326" s="3">
        <f>kag[[#This Row],[Number_of_Customers_Per_Day (any given day)]]*kag[[#This Row],[Average_Order_Value]]</f>
        <v>1640.45</v>
      </c>
      <c r="K326" s="3">
        <f>kag[[#This Row],[Operational Profit - Daily Revenue]]/kag[[#This Row],[Number_of_Employees]]</f>
        <v>823.77</v>
      </c>
      <c r="L326" s="3">
        <f>kag[[#This Row],[Operational Profit - Daily Revenue]]/kag[[#This Row],[Operating_Hours_Per_Day]]</f>
        <v>205.9425</v>
      </c>
      <c r="M326" s="3">
        <f>kag[[#This Row],[Operational Profit - Daily Revenue]]/kag[[#This Row],[Marketing_Spend_Per_Day]]</f>
        <v>18.549200630488631</v>
      </c>
      <c r="N326" s="3"/>
    </row>
    <row r="327" spans="1:14">
      <c r="A327" s="1">
        <v>389</v>
      </c>
      <c r="B327" s="2">
        <v>3.8</v>
      </c>
      <c r="C327" s="1">
        <v>12</v>
      </c>
      <c r="D327" s="1">
        <v>11</v>
      </c>
      <c r="E327" s="3">
        <v>88.88</v>
      </c>
      <c r="F327" s="1">
        <v>687</v>
      </c>
      <c r="G327" s="3">
        <v>1295.81</v>
      </c>
      <c r="H327" s="3">
        <f>kag[[#This Row],[Operational Profit - Daily Revenue]]-$Q$13</f>
        <v>-621.51593999999932</v>
      </c>
      <c r="I327" s="1">
        <f>_xlfn.NORM.DIST(kag[[#This Row],[Diff Average Rev]],$Q$13,$Q$15,FALSE)</f>
        <v>1.3867612692043486E-5</v>
      </c>
      <c r="J327" s="3">
        <f>kag[[#This Row],[Number_of_Customers_Per_Day (any given day)]]*kag[[#This Row],[Average_Order_Value]]</f>
        <v>1478.1999999999998</v>
      </c>
      <c r="K327" s="3">
        <f>kag[[#This Row],[Operational Profit - Daily Revenue]]/kag[[#This Row],[Number_of_Employees]]</f>
        <v>117.80090909090909</v>
      </c>
      <c r="L327" s="3">
        <f>kag[[#This Row],[Operational Profit - Daily Revenue]]/kag[[#This Row],[Operating_Hours_Per_Day]]</f>
        <v>107.98416666666667</v>
      </c>
      <c r="M327" s="3">
        <f>kag[[#This Row],[Operational Profit - Daily Revenue]]/kag[[#This Row],[Marketing_Spend_Per_Day]]</f>
        <v>14.579320432043204</v>
      </c>
      <c r="N327" s="3"/>
    </row>
    <row r="328" spans="1:14">
      <c r="A328" s="1">
        <v>425</v>
      </c>
      <c r="B328" s="2">
        <v>5.12</v>
      </c>
      <c r="C328" s="1">
        <v>15</v>
      </c>
      <c r="D328" s="1">
        <v>2</v>
      </c>
      <c r="E328" s="3">
        <v>89.47</v>
      </c>
      <c r="F328" s="1">
        <v>897</v>
      </c>
      <c r="G328" s="3">
        <v>2240.9</v>
      </c>
      <c r="H328" s="3">
        <f>kag[[#This Row],[Operational Profit - Daily Revenue]]-$Q$13</f>
        <v>323.57406000000083</v>
      </c>
      <c r="I328" s="1">
        <f>_xlfn.NORM.DIST(kag[[#This Row],[Diff Average Rev]],$Q$13,$Q$15,FALSE)</f>
        <v>1.0774725456263846E-4</v>
      </c>
      <c r="J328" s="3">
        <f>kag[[#This Row],[Number_of_Customers_Per_Day (any given day)]]*kag[[#This Row],[Average_Order_Value]]</f>
        <v>2176</v>
      </c>
      <c r="K328" s="3">
        <f>kag[[#This Row],[Operational Profit - Daily Revenue]]/kag[[#This Row],[Number_of_Employees]]</f>
        <v>1120.45</v>
      </c>
      <c r="L328" s="3">
        <f>kag[[#This Row],[Operational Profit - Daily Revenue]]/kag[[#This Row],[Operating_Hours_Per_Day]]</f>
        <v>149.39333333333335</v>
      </c>
      <c r="M328" s="3">
        <f>kag[[#This Row],[Operational Profit - Daily Revenue]]/kag[[#This Row],[Marketing_Spend_Per_Day]]</f>
        <v>25.046384262881414</v>
      </c>
      <c r="N328" s="3"/>
    </row>
    <row r="329" spans="1:14">
      <c r="A329" s="1">
        <v>147</v>
      </c>
      <c r="B329" s="2">
        <v>3.72</v>
      </c>
      <c r="C329" s="1">
        <v>16</v>
      </c>
      <c r="D329" s="1">
        <v>2</v>
      </c>
      <c r="E329" s="3">
        <v>89.62</v>
      </c>
      <c r="F329" s="1">
        <v>363</v>
      </c>
      <c r="G329" s="3">
        <v>1184.6400000000001</v>
      </c>
      <c r="H329" s="3">
        <f>kag[[#This Row],[Operational Profit - Daily Revenue]]-$Q$13</f>
        <v>-732.68593999999916</v>
      </c>
      <c r="I329" s="1">
        <f>_xlfn.NORM.DIST(kag[[#This Row],[Diff Average Rev]],$Q$13,$Q$15,FALSE)</f>
        <v>1.0244581203029857E-5</v>
      </c>
      <c r="J329" s="3">
        <f>kag[[#This Row],[Number_of_Customers_Per_Day (any given day)]]*kag[[#This Row],[Average_Order_Value]]</f>
        <v>546.84</v>
      </c>
      <c r="K329" s="3">
        <f>kag[[#This Row],[Operational Profit - Daily Revenue]]/kag[[#This Row],[Number_of_Employees]]</f>
        <v>592.32000000000005</v>
      </c>
      <c r="L329" s="3">
        <f>kag[[#This Row],[Operational Profit - Daily Revenue]]/kag[[#This Row],[Operating_Hours_Per_Day]]</f>
        <v>74.040000000000006</v>
      </c>
      <c r="M329" s="3">
        <f>kag[[#This Row],[Operational Profit - Daily Revenue]]/kag[[#This Row],[Marketing_Spend_Per_Day]]</f>
        <v>13.218478018299487</v>
      </c>
      <c r="N329" s="3"/>
    </row>
    <row r="330" spans="1:14">
      <c r="A330" s="1">
        <v>130</v>
      </c>
      <c r="B330" s="2">
        <v>6.1</v>
      </c>
      <c r="C330" s="1">
        <v>6</v>
      </c>
      <c r="D330" s="1">
        <v>3</v>
      </c>
      <c r="E330" s="3">
        <v>89.63</v>
      </c>
      <c r="F330" s="1">
        <v>940</v>
      </c>
      <c r="G330" s="3">
        <v>936.21</v>
      </c>
      <c r="H330" s="3">
        <f>kag[[#This Row],[Operational Profit - Daily Revenue]]-$Q$13</f>
        <v>-981.11593999999923</v>
      </c>
      <c r="I330" s="1">
        <f>_xlfn.NORM.DIST(kag[[#This Row],[Diff Average Rev]],$Q$13,$Q$15,FALSE)</f>
        <v>4.9687810448947226E-6</v>
      </c>
      <c r="J330" s="3">
        <f>kag[[#This Row],[Number_of_Customers_Per_Day (any given day)]]*kag[[#This Row],[Average_Order_Value]]</f>
        <v>793</v>
      </c>
      <c r="K330" s="3">
        <f>kag[[#This Row],[Operational Profit - Daily Revenue]]/kag[[#This Row],[Number_of_Employees]]</f>
        <v>312.07</v>
      </c>
      <c r="L330" s="3">
        <f>kag[[#This Row],[Operational Profit - Daily Revenue]]/kag[[#This Row],[Operating_Hours_Per_Day]]</f>
        <v>156.035</v>
      </c>
      <c r="M330" s="3">
        <f>kag[[#This Row],[Operational Profit - Daily Revenue]]/kag[[#This Row],[Marketing_Spend_Per_Day]]</f>
        <v>10.445275019524713</v>
      </c>
      <c r="N330" s="3"/>
    </row>
    <row r="331" spans="1:14">
      <c r="A331" s="1">
        <v>215</v>
      </c>
      <c r="B331" s="2">
        <v>4.71</v>
      </c>
      <c r="C331" s="1">
        <v>9</v>
      </c>
      <c r="D331" s="1">
        <v>6</v>
      </c>
      <c r="E331" s="3">
        <v>89.82</v>
      </c>
      <c r="F331" s="1">
        <v>234</v>
      </c>
      <c r="G331" s="3">
        <v>789.63</v>
      </c>
      <c r="H331" s="3">
        <f>kag[[#This Row],[Operational Profit - Daily Revenue]]-$Q$13</f>
        <v>-1127.6959399999992</v>
      </c>
      <c r="I331" s="1">
        <f>_xlfn.NORM.DIST(kag[[#This Row],[Diff Average Rev]],$Q$13,$Q$15,FALSE)</f>
        <v>3.1451235729373933E-6</v>
      </c>
      <c r="J331" s="3">
        <f>kag[[#This Row],[Number_of_Customers_Per_Day (any given day)]]*kag[[#This Row],[Average_Order_Value]]</f>
        <v>1012.65</v>
      </c>
      <c r="K331" s="3">
        <f>kag[[#This Row],[Operational Profit - Daily Revenue]]/kag[[#This Row],[Number_of_Employees]]</f>
        <v>131.60499999999999</v>
      </c>
      <c r="L331" s="3">
        <f>kag[[#This Row],[Operational Profit - Daily Revenue]]/kag[[#This Row],[Operating_Hours_Per_Day]]</f>
        <v>87.736666666666665</v>
      </c>
      <c r="M331" s="3">
        <f>kag[[#This Row],[Operational Profit - Daily Revenue]]/kag[[#This Row],[Marketing_Spend_Per_Day]]</f>
        <v>8.7912491649966604</v>
      </c>
      <c r="N331" s="3"/>
    </row>
    <row r="332" spans="1:14">
      <c r="A332" s="1">
        <v>199</v>
      </c>
      <c r="B332" s="2">
        <v>3.47</v>
      </c>
      <c r="C332" s="1">
        <v>11</v>
      </c>
      <c r="D332" s="1">
        <v>2</v>
      </c>
      <c r="E332" s="3">
        <v>90.17</v>
      </c>
      <c r="F332" s="1">
        <v>887</v>
      </c>
      <c r="G332" s="3">
        <v>962.96</v>
      </c>
      <c r="H332" s="3">
        <f>kag[[#This Row],[Operational Profit - Daily Revenue]]-$Q$13</f>
        <v>-954.36593999999923</v>
      </c>
      <c r="I332" s="1">
        <f>_xlfn.NORM.DIST(kag[[#This Row],[Diff Average Rev]],$Q$13,$Q$15,FALSE)</f>
        <v>5.3881340299818592E-6</v>
      </c>
      <c r="J332" s="3">
        <f>kag[[#This Row],[Number_of_Customers_Per_Day (any given day)]]*kag[[#This Row],[Average_Order_Value]]</f>
        <v>690.53000000000009</v>
      </c>
      <c r="K332" s="3">
        <f>kag[[#This Row],[Operational Profit - Daily Revenue]]/kag[[#This Row],[Number_of_Employees]]</f>
        <v>481.48</v>
      </c>
      <c r="L332" s="3">
        <f>kag[[#This Row],[Operational Profit - Daily Revenue]]/kag[[#This Row],[Operating_Hours_Per_Day]]</f>
        <v>87.541818181818186</v>
      </c>
      <c r="M332" s="3">
        <f>kag[[#This Row],[Operational Profit - Daily Revenue]]/kag[[#This Row],[Marketing_Spend_Per_Day]]</f>
        <v>10.679383386935788</v>
      </c>
      <c r="N332" s="3"/>
    </row>
    <row r="333" spans="1:14">
      <c r="A333" s="1">
        <v>130</v>
      </c>
      <c r="B333" s="2">
        <v>3.12</v>
      </c>
      <c r="C333" s="1">
        <v>10</v>
      </c>
      <c r="D333" s="1">
        <v>6</v>
      </c>
      <c r="E333" s="3">
        <v>90.23</v>
      </c>
      <c r="F333" s="1">
        <v>618</v>
      </c>
      <c r="G333" s="3">
        <v>405.39</v>
      </c>
      <c r="H333" s="3">
        <f>kag[[#This Row],[Operational Profit - Daily Revenue]]-$Q$13</f>
        <v>-1511.9359399999994</v>
      </c>
      <c r="I333" s="1">
        <f>_xlfn.NORM.DIST(kag[[#This Row],[Diff Average Rev]],$Q$13,$Q$15,FALSE)</f>
        <v>8.5212557594113226E-7</v>
      </c>
      <c r="J333" s="3">
        <f>kag[[#This Row],[Number_of_Customers_Per_Day (any given day)]]*kag[[#This Row],[Average_Order_Value]]</f>
        <v>405.6</v>
      </c>
      <c r="K333" s="3">
        <f>kag[[#This Row],[Operational Profit - Daily Revenue]]/kag[[#This Row],[Number_of_Employees]]</f>
        <v>67.564999999999998</v>
      </c>
      <c r="L333" s="3">
        <f>kag[[#This Row],[Operational Profit - Daily Revenue]]/kag[[#This Row],[Operating_Hours_Per_Day]]</f>
        <v>40.539000000000001</v>
      </c>
      <c r="M333" s="3">
        <f>kag[[#This Row],[Operational Profit - Daily Revenue]]/kag[[#This Row],[Marketing_Spend_Per_Day]]</f>
        <v>4.4928516014629274</v>
      </c>
      <c r="N333" s="3"/>
    </row>
    <row r="334" spans="1:14">
      <c r="A334" s="1">
        <v>244</v>
      </c>
      <c r="B334" s="2">
        <v>6.34</v>
      </c>
      <c r="C334" s="1">
        <v>15</v>
      </c>
      <c r="D334" s="1">
        <v>8</v>
      </c>
      <c r="E334" s="3">
        <v>90.39</v>
      </c>
      <c r="F334" s="1">
        <v>737</v>
      </c>
      <c r="G334" s="3">
        <v>1747.24</v>
      </c>
      <c r="H334" s="3">
        <f>kag[[#This Row],[Operational Profit - Daily Revenue]]-$Q$13</f>
        <v>-170.08593999999925</v>
      </c>
      <c r="I334" s="1">
        <f>_xlfn.NORM.DIST(kag[[#This Row],[Diff Average Rev]],$Q$13,$Q$15,FALSE)</f>
        <v>4.1506501004061092E-5</v>
      </c>
      <c r="J334" s="3">
        <f>kag[[#This Row],[Number_of_Customers_Per_Day (any given day)]]*kag[[#This Row],[Average_Order_Value]]</f>
        <v>1546.96</v>
      </c>
      <c r="K334" s="3">
        <f>kag[[#This Row],[Operational Profit - Daily Revenue]]/kag[[#This Row],[Number_of_Employees]]</f>
        <v>218.405</v>
      </c>
      <c r="L334" s="3">
        <f>kag[[#This Row],[Operational Profit - Daily Revenue]]/kag[[#This Row],[Operating_Hours_Per_Day]]</f>
        <v>116.48266666666667</v>
      </c>
      <c r="M334" s="3">
        <f>kag[[#This Row],[Operational Profit - Daily Revenue]]/kag[[#This Row],[Marketing_Spend_Per_Day]]</f>
        <v>19.330014382121917</v>
      </c>
      <c r="N334" s="3"/>
    </row>
    <row r="335" spans="1:14">
      <c r="A335" s="1">
        <v>291</v>
      </c>
      <c r="B335" s="2">
        <v>7.45</v>
      </c>
      <c r="C335" s="1">
        <v>10</v>
      </c>
      <c r="D335" s="1">
        <v>11</v>
      </c>
      <c r="E335" s="3">
        <v>90.49</v>
      </c>
      <c r="F335" s="1">
        <v>154</v>
      </c>
      <c r="G335" s="3">
        <v>2056</v>
      </c>
      <c r="H335" s="3">
        <f>kag[[#This Row],[Operational Profit - Daily Revenue]]-$Q$13</f>
        <v>138.67406000000074</v>
      </c>
      <c r="I335" s="1">
        <f>_xlfn.NORM.DIST(kag[[#This Row],[Diff Average Rev]],$Q$13,$Q$15,FALSE)</f>
        <v>7.7669286103412992E-5</v>
      </c>
      <c r="J335" s="3">
        <f>kag[[#This Row],[Number_of_Customers_Per_Day (any given day)]]*kag[[#This Row],[Average_Order_Value]]</f>
        <v>2167.9500000000003</v>
      </c>
      <c r="K335" s="3">
        <f>kag[[#This Row],[Operational Profit - Daily Revenue]]/kag[[#This Row],[Number_of_Employees]]</f>
        <v>186.90909090909091</v>
      </c>
      <c r="L335" s="3">
        <f>kag[[#This Row],[Operational Profit - Daily Revenue]]/kag[[#This Row],[Operating_Hours_Per_Day]]</f>
        <v>205.6</v>
      </c>
      <c r="M335" s="3">
        <f>kag[[#This Row],[Operational Profit - Daily Revenue]]/kag[[#This Row],[Marketing_Spend_Per_Day]]</f>
        <v>22.72074262349431</v>
      </c>
      <c r="N335" s="3"/>
    </row>
    <row r="336" spans="1:14">
      <c r="A336" s="1">
        <v>85</v>
      </c>
      <c r="B336" s="2">
        <v>3.87</v>
      </c>
      <c r="C336" s="1">
        <v>16</v>
      </c>
      <c r="D336" s="1">
        <v>3</v>
      </c>
      <c r="E336" s="3">
        <v>90.64</v>
      </c>
      <c r="F336" s="1">
        <v>728</v>
      </c>
      <c r="G336" s="3">
        <v>438.92</v>
      </c>
      <c r="H336" s="3">
        <f>kag[[#This Row],[Operational Profit - Daily Revenue]]-$Q$13</f>
        <v>-1478.4059399999992</v>
      </c>
      <c r="I336" s="1">
        <f>_xlfn.NORM.DIST(kag[[#This Row],[Diff Average Rev]],$Q$13,$Q$15,FALSE)</f>
        <v>9.6089155046881689E-7</v>
      </c>
      <c r="J336" s="3">
        <f>kag[[#This Row],[Number_of_Customers_Per_Day (any given day)]]*kag[[#This Row],[Average_Order_Value]]</f>
        <v>328.95</v>
      </c>
      <c r="K336" s="3">
        <f>kag[[#This Row],[Operational Profit - Daily Revenue]]/kag[[#This Row],[Number_of_Employees]]</f>
        <v>146.30666666666667</v>
      </c>
      <c r="L336" s="3">
        <f>kag[[#This Row],[Operational Profit - Daily Revenue]]/kag[[#This Row],[Operating_Hours_Per_Day]]</f>
        <v>27.432500000000001</v>
      </c>
      <c r="M336" s="3">
        <f>kag[[#This Row],[Operational Profit - Daily Revenue]]/kag[[#This Row],[Marketing_Spend_Per_Day]]</f>
        <v>4.8424536628420123</v>
      </c>
      <c r="N336" s="3"/>
    </row>
    <row r="337" spans="1:14">
      <c r="A337" s="1">
        <v>267</v>
      </c>
      <c r="B337" s="2">
        <v>3.19</v>
      </c>
      <c r="C337" s="1">
        <v>8</v>
      </c>
      <c r="D337" s="1">
        <v>5</v>
      </c>
      <c r="E337" s="3">
        <v>90.71</v>
      </c>
      <c r="F337" s="1">
        <v>628</v>
      </c>
      <c r="G337" s="3">
        <v>1067.01</v>
      </c>
      <c r="H337" s="3">
        <f>kag[[#This Row],[Operational Profit - Daily Revenue]]-$Q$13</f>
        <v>-850.31593999999927</v>
      </c>
      <c r="I337" s="1">
        <f>_xlfn.NORM.DIST(kag[[#This Row],[Diff Average Rev]],$Q$13,$Q$15,FALSE)</f>
        <v>7.3317761753060884E-6</v>
      </c>
      <c r="J337" s="3">
        <f>kag[[#This Row],[Number_of_Customers_Per_Day (any given day)]]*kag[[#This Row],[Average_Order_Value]]</f>
        <v>851.73</v>
      </c>
      <c r="K337" s="3">
        <f>kag[[#This Row],[Operational Profit - Daily Revenue]]/kag[[#This Row],[Number_of_Employees]]</f>
        <v>213.40199999999999</v>
      </c>
      <c r="L337" s="3">
        <f>kag[[#This Row],[Operational Profit - Daily Revenue]]/kag[[#This Row],[Operating_Hours_Per_Day]]</f>
        <v>133.37625</v>
      </c>
      <c r="M337" s="3">
        <f>kag[[#This Row],[Operational Profit - Daily Revenue]]/kag[[#This Row],[Marketing_Spend_Per_Day]]</f>
        <v>11.762870686804101</v>
      </c>
      <c r="N337" s="3"/>
    </row>
    <row r="338" spans="1:14">
      <c r="A338" s="1">
        <v>141</v>
      </c>
      <c r="B338" s="2">
        <v>4.45</v>
      </c>
      <c r="C338" s="1">
        <v>11</v>
      </c>
      <c r="D338" s="1">
        <v>10</v>
      </c>
      <c r="E338" s="3">
        <v>90.72</v>
      </c>
      <c r="F338" s="1">
        <v>314</v>
      </c>
      <c r="G338" s="3">
        <v>658.28</v>
      </c>
      <c r="H338" s="3">
        <f>kag[[#This Row],[Operational Profit - Daily Revenue]]-$Q$13</f>
        <v>-1259.0459399999993</v>
      </c>
      <c r="I338" s="1">
        <f>_xlfn.NORM.DIST(kag[[#This Row],[Diff Average Rev]],$Q$13,$Q$15,FALSE)</f>
        <v>2.0480439263095711E-6</v>
      </c>
      <c r="J338" s="3">
        <f>kag[[#This Row],[Number_of_Customers_Per_Day (any given day)]]*kag[[#This Row],[Average_Order_Value]]</f>
        <v>627.45000000000005</v>
      </c>
      <c r="K338" s="3">
        <f>kag[[#This Row],[Operational Profit - Daily Revenue]]/kag[[#This Row],[Number_of_Employees]]</f>
        <v>65.828000000000003</v>
      </c>
      <c r="L338" s="3">
        <f>kag[[#This Row],[Operational Profit - Daily Revenue]]/kag[[#This Row],[Operating_Hours_Per_Day]]</f>
        <v>59.843636363636364</v>
      </c>
      <c r="M338" s="3">
        <f>kag[[#This Row],[Operational Profit - Daily Revenue]]/kag[[#This Row],[Marketing_Spend_Per_Day]]</f>
        <v>7.2561728395061724</v>
      </c>
      <c r="N338" s="3"/>
    </row>
    <row r="339" spans="1:14">
      <c r="A339" s="1">
        <v>240</v>
      </c>
      <c r="B339" s="2">
        <v>4.5599999999999996</v>
      </c>
      <c r="C339" s="1">
        <v>15</v>
      </c>
      <c r="D339" s="1">
        <v>11</v>
      </c>
      <c r="E339" s="3">
        <v>91.6</v>
      </c>
      <c r="F339" s="1">
        <v>136</v>
      </c>
      <c r="G339" s="3">
        <v>989.98</v>
      </c>
      <c r="H339" s="3">
        <f>kag[[#This Row],[Operational Profit - Daily Revenue]]-$Q$13</f>
        <v>-927.34593999999925</v>
      </c>
      <c r="I339" s="1">
        <f>_xlfn.NORM.DIST(kag[[#This Row],[Diff Average Rev]],$Q$13,$Q$15,FALSE)</f>
        <v>5.843201658672391E-6</v>
      </c>
      <c r="J339" s="3">
        <f>kag[[#This Row],[Number_of_Customers_Per_Day (any given day)]]*kag[[#This Row],[Average_Order_Value]]</f>
        <v>1094.3999999999999</v>
      </c>
      <c r="K339" s="3">
        <f>kag[[#This Row],[Operational Profit - Daily Revenue]]/kag[[#This Row],[Number_of_Employees]]</f>
        <v>89.99818181818182</v>
      </c>
      <c r="L339" s="3">
        <f>kag[[#This Row],[Operational Profit - Daily Revenue]]/kag[[#This Row],[Operating_Hours_Per_Day]]</f>
        <v>65.998666666666665</v>
      </c>
      <c r="M339" s="3">
        <f>kag[[#This Row],[Operational Profit - Daily Revenue]]/kag[[#This Row],[Marketing_Spend_Per_Day]]</f>
        <v>10.80764192139738</v>
      </c>
      <c r="N339" s="3"/>
    </row>
    <row r="340" spans="1:14">
      <c r="A340" s="1">
        <v>473</v>
      </c>
      <c r="B340" s="2">
        <v>6.23</v>
      </c>
      <c r="C340" s="1">
        <v>6</v>
      </c>
      <c r="D340" s="1">
        <v>7</v>
      </c>
      <c r="E340" s="3">
        <v>91.73</v>
      </c>
      <c r="F340" s="1">
        <v>261</v>
      </c>
      <c r="G340" s="3">
        <v>2844.16</v>
      </c>
      <c r="H340" s="3">
        <f>kag[[#This Row],[Operational Profit - Daily Revenue]]-$Q$13</f>
        <v>926.83406000000059</v>
      </c>
      <c r="I340" s="1">
        <f>_xlfn.NORM.DIST(kag[[#This Row],[Diff Average Rev]],$Q$13,$Q$15,FALSE)</f>
        <v>2.4423959657188428E-4</v>
      </c>
      <c r="J340" s="3">
        <f>kag[[#This Row],[Number_of_Customers_Per_Day (any given day)]]*kag[[#This Row],[Average_Order_Value]]</f>
        <v>2946.7900000000004</v>
      </c>
      <c r="K340" s="3">
        <f>kag[[#This Row],[Operational Profit - Daily Revenue]]/kag[[#This Row],[Number_of_Employees]]</f>
        <v>406.30857142857138</v>
      </c>
      <c r="L340" s="3">
        <f>kag[[#This Row],[Operational Profit - Daily Revenue]]/kag[[#This Row],[Operating_Hours_Per_Day]]</f>
        <v>474.02666666666664</v>
      </c>
      <c r="M340" s="3">
        <f>kag[[#This Row],[Operational Profit - Daily Revenue]]/kag[[#This Row],[Marketing_Spend_Per_Day]]</f>
        <v>31.005777826229149</v>
      </c>
      <c r="N340" s="3"/>
    </row>
    <row r="341" spans="1:14">
      <c r="A341" s="1">
        <v>88</v>
      </c>
      <c r="B341" s="2">
        <v>5.09</v>
      </c>
      <c r="C341" s="1">
        <v>11</v>
      </c>
      <c r="D341" s="1">
        <v>9</v>
      </c>
      <c r="E341" s="3">
        <v>91.75</v>
      </c>
      <c r="F341" s="1">
        <v>957</v>
      </c>
      <c r="G341" s="3">
        <v>497.66</v>
      </c>
      <c r="H341" s="3">
        <f>kag[[#This Row],[Operational Profit - Daily Revenue]]-$Q$13</f>
        <v>-1419.6659399999992</v>
      </c>
      <c r="I341" s="1">
        <f>_xlfn.NORM.DIST(kag[[#This Row],[Diff Average Rev]],$Q$13,$Q$15,FALSE)</f>
        <v>1.1825917703648083E-6</v>
      </c>
      <c r="J341" s="3">
        <f>kag[[#This Row],[Number_of_Customers_Per_Day (any given day)]]*kag[[#This Row],[Average_Order_Value]]</f>
        <v>447.91999999999996</v>
      </c>
      <c r="K341" s="3">
        <f>kag[[#This Row],[Operational Profit - Daily Revenue]]/kag[[#This Row],[Number_of_Employees]]</f>
        <v>55.295555555555559</v>
      </c>
      <c r="L341" s="3">
        <f>kag[[#This Row],[Operational Profit - Daily Revenue]]/kag[[#This Row],[Operating_Hours_Per_Day]]</f>
        <v>45.241818181818182</v>
      </c>
      <c r="M341" s="3">
        <f>kag[[#This Row],[Operational Profit - Daily Revenue]]/kag[[#This Row],[Marketing_Spend_Per_Day]]</f>
        <v>5.4240871934604904</v>
      </c>
      <c r="N341" s="3"/>
    </row>
    <row r="342" spans="1:14">
      <c r="A342" s="1">
        <v>398</v>
      </c>
      <c r="B342" s="2">
        <v>9.09</v>
      </c>
      <c r="C342" s="1">
        <v>6</v>
      </c>
      <c r="D342" s="1">
        <v>6</v>
      </c>
      <c r="E342" s="3">
        <v>91.76</v>
      </c>
      <c r="F342" s="1">
        <v>636</v>
      </c>
      <c r="G342" s="3">
        <v>3118.39</v>
      </c>
      <c r="H342" s="3">
        <f>kag[[#This Row],[Operational Profit - Daily Revenue]]-$Q$13</f>
        <v>1201.0640600000006</v>
      </c>
      <c r="I342" s="1">
        <f>_xlfn.NORM.DIST(kag[[#This Row],[Diff Average Rev]],$Q$13,$Q$15,FALSE)</f>
        <v>3.1226207287868605E-4</v>
      </c>
      <c r="J342" s="3">
        <f>kag[[#This Row],[Number_of_Customers_Per_Day (any given day)]]*kag[[#This Row],[Average_Order_Value]]</f>
        <v>3617.82</v>
      </c>
      <c r="K342" s="3">
        <f>kag[[#This Row],[Operational Profit - Daily Revenue]]/kag[[#This Row],[Number_of_Employees]]</f>
        <v>519.73166666666668</v>
      </c>
      <c r="L342" s="3">
        <f>kag[[#This Row],[Operational Profit - Daily Revenue]]/kag[[#This Row],[Operating_Hours_Per_Day]]</f>
        <v>519.73166666666668</v>
      </c>
      <c r="M342" s="3">
        <f>kag[[#This Row],[Operational Profit - Daily Revenue]]/kag[[#This Row],[Marketing_Spend_Per_Day]]</f>
        <v>33.984197907584999</v>
      </c>
      <c r="N342" s="3"/>
    </row>
    <row r="343" spans="1:14">
      <c r="A343" s="1">
        <v>241</v>
      </c>
      <c r="B343" s="2">
        <v>4.88</v>
      </c>
      <c r="C343" s="1">
        <v>10</v>
      </c>
      <c r="D343" s="1">
        <v>10</v>
      </c>
      <c r="E343" s="3">
        <v>91.81</v>
      </c>
      <c r="F343" s="1">
        <v>360</v>
      </c>
      <c r="G343" s="3">
        <v>1463.05</v>
      </c>
      <c r="H343" s="3">
        <f>kag[[#This Row],[Operational Profit - Daily Revenue]]-$Q$13</f>
        <v>-454.27593999999931</v>
      </c>
      <c r="I343" s="1">
        <f>_xlfn.NORM.DIST(kag[[#This Row],[Diff Average Rev]],$Q$13,$Q$15,FALSE)</f>
        <v>2.1341343610752933E-5</v>
      </c>
      <c r="J343" s="3">
        <f>kag[[#This Row],[Number_of_Customers_Per_Day (any given day)]]*kag[[#This Row],[Average_Order_Value]]</f>
        <v>1176.08</v>
      </c>
      <c r="K343" s="3">
        <f>kag[[#This Row],[Operational Profit - Daily Revenue]]/kag[[#This Row],[Number_of_Employees]]</f>
        <v>146.30500000000001</v>
      </c>
      <c r="L343" s="3">
        <f>kag[[#This Row],[Operational Profit - Daily Revenue]]/kag[[#This Row],[Operating_Hours_Per_Day]]</f>
        <v>146.30500000000001</v>
      </c>
      <c r="M343" s="3">
        <f>kag[[#This Row],[Operational Profit - Daily Revenue]]/kag[[#This Row],[Marketing_Spend_Per_Day]]</f>
        <v>15.93562792724104</v>
      </c>
      <c r="N343" s="3"/>
    </row>
    <row r="344" spans="1:14">
      <c r="A344" s="1">
        <v>86</v>
      </c>
      <c r="B344" s="2">
        <v>8.35</v>
      </c>
      <c r="C344" s="1">
        <v>7</v>
      </c>
      <c r="D344" s="1">
        <v>14</v>
      </c>
      <c r="E344" s="3">
        <v>92.38</v>
      </c>
      <c r="F344" s="1">
        <v>207</v>
      </c>
      <c r="G344" s="3">
        <v>777.55</v>
      </c>
      <c r="H344" s="3">
        <f>kag[[#This Row],[Operational Profit - Daily Revenue]]-$Q$13</f>
        <v>-1139.7759399999993</v>
      </c>
      <c r="I344" s="1">
        <f>_xlfn.NORM.DIST(kag[[#This Row],[Diff Average Rev]],$Q$13,$Q$15,FALSE)</f>
        <v>3.0257474713162131E-6</v>
      </c>
      <c r="J344" s="3">
        <f>kag[[#This Row],[Number_of_Customers_Per_Day (any given day)]]*kag[[#This Row],[Average_Order_Value]]</f>
        <v>718.1</v>
      </c>
      <c r="K344" s="3">
        <f>kag[[#This Row],[Operational Profit - Daily Revenue]]/kag[[#This Row],[Number_of_Employees]]</f>
        <v>55.539285714285711</v>
      </c>
      <c r="L344" s="3">
        <f>kag[[#This Row],[Operational Profit - Daily Revenue]]/kag[[#This Row],[Operating_Hours_Per_Day]]</f>
        <v>111.07857142857142</v>
      </c>
      <c r="M344" s="3">
        <f>kag[[#This Row],[Operational Profit - Daily Revenue]]/kag[[#This Row],[Marketing_Spend_Per_Day]]</f>
        <v>8.4168651223208482</v>
      </c>
      <c r="N344" s="3"/>
    </row>
    <row r="345" spans="1:14">
      <c r="A345" s="1">
        <v>296</v>
      </c>
      <c r="B345" s="2">
        <v>4.3099999999999996</v>
      </c>
      <c r="C345" s="1">
        <v>13</v>
      </c>
      <c r="D345" s="1">
        <v>7</v>
      </c>
      <c r="E345" s="3">
        <v>92.44</v>
      </c>
      <c r="F345" s="1">
        <v>505</v>
      </c>
      <c r="G345" s="3">
        <v>1279.4100000000001</v>
      </c>
      <c r="H345" s="3">
        <f>kag[[#This Row],[Operational Profit - Daily Revenue]]-$Q$13</f>
        <v>-637.91593999999918</v>
      </c>
      <c r="I345" s="1">
        <f>_xlfn.NORM.DIST(kag[[#This Row],[Diff Average Rev]],$Q$13,$Q$15,FALSE)</f>
        <v>1.3272593953004275E-5</v>
      </c>
      <c r="J345" s="3">
        <f>kag[[#This Row],[Number_of_Customers_Per_Day (any given day)]]*kag[[#This Row],[Average_Order_Value]]</f>
        <v>1275.76</v>
      </c>
      <c r="K345" s="3">
        <f>kag[[#This Row],[Operational Profit - Daily Revenue]]/kag[[#This Row],[Number_of_Employees]]</f>
        <v>182.77285714285716</v>
      </c>
      <c r="L345" s="3">
        <f>kag[[#This Row],[Operational Profit - Daily Revenue]]/kag[[#This Row],[Operating_Hours_Per_Day]]</f>
        <v>98.416153846153847</v>
      </c>
      <c r="M345" s="3">
        <f>kag[[#This Row],[Operational Profit - Daily Revenue]]/kag[[#This Row],[Marketing_Spend_Per_Day]]</f>
        <v>13.840437040242321</v>
      </c>
      <c r="N345" s="3"/>
    </row>
    <row r="346" spans="1:14">
      <c r="A346" s="1">
        <v>89</v>
      </c>
      <c r="B346" s="2">
        <v>4.5599999999999996</v>
      </c>
      <c r="C346" s="1">
        <v>14</v>
      </c>
      <c r="D346" s="1">
        <v>9</v>
      </c>
      <c r="E346" s="3">
        <v>92.54</v>
      </c>
      <c r="F346" s="1">
        <v>308</v>
      </c>
      <c r="G346" s="3">
        <v>582.28</v>
      </c>
      <c r="H346" s="3">
        <f>kag[[#This Row],[Operational Profit - Daily Revenue]]-$Q$13</f>
        <v>-1335.0459399999993</v>
      </c>
      <c r="I346" s="1">
        <f>_xlfn.NORM.DIST(kag[[#This Row],[Diff Average Rev]],$Q$13,$Q$15,FALSE)</f>
        <v>1.5847221262575883E-6</v>
      </c>
      <c r="J346" s="3">
        <f>kag[[#This Row],[Number_of_Customers_Per_Day (any given day)]]*kag[[#This Row],[Average_Order_Value]]</f>
        <v>405.84</v>
      </c>
      <c r="K346" s="3">
        <f>kag[[#This Row],[Operational Profit - Daily Revenue]]/kag[[#This Row],[Number_of_Employees]]</f>
        <v>64.697777777777773</v>
      </c>
      <c r="L346" s="3">
        <f>kag[[#This Row],[Operational Profit - Daily Revenue]]/kag[[#This Row],[Operating_Hours_Per_Day]]</f>
        <v>41.591428571428573</v>
      </c>
      <c r="M346" s="3">
        <f>kag[[#This Row],[Operational Profit - Daily Revenue]]/kag[[#This Row],[Marketing_Spend_Per_Day]]</f>
        <v>6.2921979684460769</v>
      </c>
      <c r="N346" s="3"/>
    </row>
    <row r="347" spans="1:14">
      <c r="A347" s="1">
        <v>495</v>
      </c>
      <c r="B347" s="2">
        <v>6.65</v>
      </c>
      <c r="C347" s="1">
        <v>16</v>
      </c>
      <c r="D347" s="1">
        <v>9</v>
      </c>
      <c r="E347" s="3">
        <v>92.61</v>
      </c>
      <c r="F347" s="1">
        <v>413</v>
      </c>
      <c r="G347" s="3">
        <v>3156.76</v>
      </c>
      <c r="H347" s="3">
        <f>kag[[#This Row],[Operational Profit - Daily Revenue]]-$Q$13</f>
        <v>1239.434060000001</v>
      </c>
      <c r="I347" s="1">
        <f>_xlfn.NORM.DIST(kag[[#This Row],[Diff Average Rev]],$Q$13,$Q$15,FALSE)</f>
        <v>3.2115491960525358E-4</v>
      </c>
      <c r="J347" s="3">
        <f>kag[[#This Row],[Number_of_Customers_Per_Day (any given day)]]*kag[[#This Row],[Average_Order_Value]]</f>
        <v>3291.75</v>
      </c>
      <c r="K347" s="3">
        <f>kag[[#This Row],[Operational Profit - Daily Revenue]]/kag[[#This Row],[Number_of_Employees]]</f>
        <v>350.75111111111113</v>
      </c>
      <c r="L347" s="3">
        <f>kag[[#This Row],[Operational Profit - Daily Revenue]]/kag[[#This Row],[Operating_Hours_Per_Day]]</f>
        <v>197.29750000000001</v>
      </c>
      <c r="M347" s="3">
        <f>kag[[#This Row],[Operational Profit - Daily Revenue]]/kag[[#This Row],[Marketing_Spend_Per_Day]]</f>
        <v>34.086599719252781</v>
      </c>
      <c r="N347" s="3"/>
    </row>
    <row r="348" spans="1:14">
      <c r="A348" s="1">
        <v>469</v>
      </c>
      <c r="B348" s="2">
        <v>5.87</v>
      </c>
      <c r="C348" s="1">
        <v>11</v>
      </c>
      <c r="D348" s="1">
        <v>7</v>
      </c>
      <c r="E348" s="3">
        <v>92.74</v>
      </c>
      <c r="F348" s="1">
        <v>653</v>
      </c>
      <c r="G348" s="3">
        <v>3327.96</v>
      </c>
      <c r="H348" s="3">
        <f>kag[[#This Row],[Operational Profit - Daily Revenue]]-$Q$13</f>
        <v>1410.6340600000008</v>
      </c>
      <c r="I348" s="1">
        <f>_xlfn.NORM.DIST(kag[[#This Row],[Diff Average Rev]],$Q$13,$Q$15,FALSE)</f>
        <v>3.5723049835239076E-4</v>
      </c>
      <c r="J348" s="3">
        <f>kag[[#This Row],[Number_of_Customers_Per_Day (any given day)]]*kag[[#This Row],[Average_Order_Value]]</f>
        <v>2753.03</v>
      </c>
      <c r="K348" s="3">
        <f>kag[[#This Row],[Operational Profit - Daily Revenue]]/kag[[#This Row],[Number_of_Employees]]</f>
        <v>475.42285714285714</v>
      </c>
      <c r="L348" s="3">
        <f>kag[[#This Row],[Operational Profit - Daily Revenue]]/kag[[#This Row],[Operating_Hours_Per_Day]]</f>
        <v>302.5418181818182</v>
      </c>
      <c r="M348" s="3">
        <f>kag[[#This Row],[Operational Profit - Daily Revenue]]/kag[[#This Row],[Marketing_Spend_Per_Day]]</f>
        <v>35.884839335777443</v>
      </c>
      <c r="N348" s="3"/>
    </row>
    <row r="349" spans="1:14">
      <c r="A349" s="1">
        <v>410</v>
      </c>
      <c r="B349" s="2">
        <v>6.2</v>
      </c>
      <c r="C349" s="1">
        <v>15</v>
      </c>
      <c r="D349" s="1">
        <v>10</v>
      </c>
      <c r="E349" s="3">
        <v>93.68</v>
      </c>
      <c r="F349" s="1">
        <v>88</v>
      </c>
      <c r="G349" s="3">
        <v>2779.71</v>
      </c>
      <c r="H349" s="3">
        <f>kag[[#This Row],[Operational Profit - Daily Revenue]]-$Q$13</f>
        <v>862.38406000000077</v>
      </c>
      <c r="I349" s="1">
        <f>_xlfn.NORM.DIST(kag[[#This Row],[Diff Average Rev]],$Q$13,$Q$15,FALSE)</f>
        <v>2.2790940383754621E-4</v>
      </c>
      <c r="J349" s="3">
        <f>kag[[#This Row],[Number_of_Customers_Per_Day (any given day)]]*kag[[#This Row],[Average_Order_Value]]</f>
        <v>2542</v>
      </c>
      <c r="K349" s="3">
        <f>kag[[#This Row],[Operational Profit - Daily Revenue]]/kag[[#This Row],[Number_of_Employees]]</f>
        <v>277.971</v>
      </c>
      <c r="L349" s="3">
        <f>kag[[#This Row],[Operational Profit - Daily Revenue]]/kag[[#This Row],[Operating_Hours_Per_Day]]</f>
        <v>185.31399999999999</v>
      </c>
      <c r="M349" s="3">
        <f>kag[[#This Row],[Operational Profit - Daily Revenue]]/kag[[#This Row],[Marketing_Spend_Per_Day]]</f>
        <v>29.672395388556787</v>
      </c>
      <c r="N349" s="3"/>
    </row>
    <row r="350" spans="1:14">
      <c r="A350" s="1">
        <v>204</v>
      </c>
      <c r="B350" s="2">
        <v>7.93</v>
      </c>
      <c r="C350" s="1">
        <v>16</v>
      </c>
      <c r="D350" s="1">
        <v>14</v>
      </c>
      <c r="E350" s="3">
        <v>93.7</v>
      </c>
      <c r="F350" s="1">
        <v>885</v>
      </c>
      <c r="G350" s="3">
        <v>1489.89</v>
      </c>
      <c r="H350" s="3">
        <f>kag[[#This Row],[Operational Profit - Daily Revenue]]-$Q$13</f>
        <v>-427.43593999999916</v>
      </c>
      <c r="I350" s="1">
        <f>_xlfn.NORM.DIST(kag[[#This Row],[Diff Average Rev]],$Q$13,$Q$15,FALSE)</f>
        <v>2.280766145569355E-5</v>
      </c>
      <c r="J350" s="3">
        <f>kag[[#This Row],[Number_of_Customers_Per_Day (any given day)]]*kag[[#This Row],[Average_Order_Value]]</f>
        <v>1617.72</v>
      </c>
      <c r="K350" s="3">
        <f>kag[[#This Row],[Operational Profit - Daily Revenue]]/kag[[#This Row],[Number_of_Employees]]</f>
        <v>106.4207142857143</v>
      </c>
      <c r="L350" s="3">
        <f>kag[[#This Row],[Operational Profit - Daily Revenue]]/kag[[#This Row],[Operating_Hours_Per_Day]]</f>
        <v>93.118125000000006</v>
      </c>
      <c r="M350" s="3">
        <f>kag[[#This Row],[Operational Profit - Daily Revenue]]/kag[[#This Row],[Marketing_Spend_Per_Day]]</f>
        <v>15.900640341515475</v>
      </c>
      <c r="N350" s="3"/>
    </row>
    <row r="351" spans="1:14">
      <c r="A351" s="1">
        <v>254</v>
      </c>
      <c r="B351" s="2">
        <v>5.1100000000000003</v>
      </c>
      <c r="C351" s="1">
        <v>9</v>
      </c>
      <c r="D351" s="1">
        <v>11</v>
      </c>
      <c r="E351" s="3">
        <v>93.83</v>
      </c>
      <c r="F351" s="1">
        <v>976</v>
      </c>
      <c r="G351" s="3">
        <v>1569.51</v>
      </c>
      <c r="H351" s="3">
        <f>kag[[#This Row],[Operational Profit - Daily Revenue]]-$Q$13</f>
        <v>-347.81593999999927</v>
      </c>
      <c r="I351" s="1">
        <f>_xlfn.NORM.DIST(kag[[#This Row],[Diff Average Rev]],$Q$13,$Q$15,FALSE)</f>
        <v>2.7653979839874197E-5</v>
      </c>
      <c r="J351" s="3">
        <f>kag[[#This Row],[Number_of_Customers_Per_Day (any given day)]]*kag[[#This Row],[Average_Order_Value]]</f>
        <v>1297.94</v>
      </c>
      <c r="K351" s="3">
        <f>kag[[#This Row],[Operational Profit - Daily Revenue]]/kag[[#This Row],[Number_of_Employees]]</f>
        <v>142.68272727272728</v>
      </c>
      <c r="L351" s="3">
        <f>kag[[#This Row],[Operational Profit - Daily Revenue]]/kag[[#This Row],[Operating_Hours_Per_Day]]</f>
        <v>174.39</v>
      </c>
      <c r="M351" s="3">
        <f>kag[[#This Row],[Operational Profit - Daily Revenue]]/kag[[#This Row],[Marketing_Spend_Per_Day]]</f>
        <v>16.727166151550676</v>
      </c>
      <c r="N351" s="3"/>
    </row>
    <row r="352" spans="1:14">
      <c r="A352" s="1">
        <v>195</v>
      </c>
      <c r="B352" s="2">
        <v>6.43</v>
      </c>
      <c r="C352" s="1">
        <v>15</v>
      </c>
      <c r="D352" s="1">
        <v>10</v>
      </c>
      <c r="E352" s="3">
        <v>94.12</v>
      </c>
      <c r="F352" s="1">
        <v>574</v>
      </c>
      <c r="G352" s="3">
        <v>909.76</v>
      </c>
      <c r="H352" s="3">
        <f>kag[[#This Row],[Operational Profit - Daily Revenue]]-$Q$13</f>
        <v>-1007.5659399999993</v>
      </c>
      <c r="I352" s="1">
        <f>_xlfn.NORM.DIST(kag[[#This Row],[Diff Average Rev]],$Q$13,$Q$15,FALSE)</f>
        <v>4.5828450174690755E-6</v>
      </c>
      <c r="J352" s="3">
        <f>kag[[#This Row],[Number_of_Customers_Per_Day (any given day)]]*kag[[#This Row],[Average_Order_Value]]</f>
        <v>1253.8499999999999</v>
      </c>
      <c r="K352" s="3">
        <f>kag[[#This Row],[Operational Profit - Daily Revenue]]/kag[[#This Row],[Number_of_Employees]]</f>
        <v>90.975999999999999</v>
      </c>
      <c r="L352" s="3">
        <f>kag[[#This Row],[Operational Profit - Daily Revenue]]/kag[[#This Row],[Operating_Hours_Per_Day]]</f>
        <v>60.650666666666666</v>
      </c>
      <c r="M352" s="3">
        <f>kag[[#This Row],[Operational Profit - Daily Revenue]]/kag[[#This Row],[Marketing_Spend_Per_Day]]</f>
        <v>9.6659583510412226</v>
      </c>
      <c r="N352" s="3"/>
    </row>
    <row r="353" spans="1:14">
      <c r="A353" s="1">
        <v>343</v>
      </c>
      <c r="B353" s="2">
        <v>5.89</v>
      </c>
      <c r="C353" s="1">
        <v>14</v>
      </c>
      <c r="D353" s="1">
        <v>4</v>
      </c>
      <c r="E353" s="3">
        <v>94.47</v>
      </c>
      <c r="F353" s="1">
        <v>313</v>
      </c>
      <c r="G353" s="3">
        <v>2196.8000000000002</v>
      </c>
      <c r="H353" s="3">
        <f>kag[[#This Row],[Operational Profit - Daily Revenue]]-$Q$13</f>
        <v>279.47406000000092</v>
      </c>
      <c r="I353" s="1">
        <f>_xlfn.NORM.DIST(kag[[#This Row],[Diff Average Rev]],$Q$13,$Q$15,FALSE)</f>
        <v>9.9980735884671546E-5</v>
      </c>
      <c r="J353" s="3">
        <f>kag[[#This Row],[Number_of_Customers_Per_Day (any given day)]]*kag[[#This Row],[Average_Order_Value]]</f>
        <v>2020.27</v>
      </c>
      <c r="K353" s="3">
        <f>kag[[#This Row],[Operational Profit - Daily Revenue]]/kag[[#This Row],[Number_of_Employees]]</f>
        <v>549.20000000000005</v>
      </c>
      <c r="L353" s="3">
        <f>kag[[#This Row],[Operational Profit - Daily Revenue]]/kag[[#This Row],[Operating_Hours_Per_Day]]</f>
        <v>156.91428571428574</v>
      </c>
      <c r="M353" s="3">
        <f>kag[[#This Row],[Operational Profit - Daily Revenue]]/kag[[#This Row],[Marketing_Spend_Per_Day]]</f>
        <v>23.253943050703928</v>
      </c>
      <c r="N353" s="3"/>
    </row>
    <row r="354" spans="1:14">
      <c r="A354" s="1">
        <v>269</v>
      </c>
      <c r="B354" s="2">
        <v>7.03</v>
      </c>
      <c r="C354" s="1">
        <v>15</v>
      </c>
      <c r="D354" s="1">
        <v>9</v>
      </c>
      <c r="E354" s="3">
        <v>94.65</v>
      </c>
      <c r="F354" s="1">
        <v>177</v>
      </c>
      <c r="G354" s="3">
        <v>1746.03</v>
      </c>
      <c r="H354" s="3">
        <f>kag[[#This Row],[Operational Profit - Daily Revenue]]-$Q$13</f>
        <v>-171.29593999999929</v>
      </c>
      <c r="I354" s="1">
        <f>_xlfn.NORM.DIST(kag[[#This Row],[Diff Average Rev]],$Q$13,$Q$15,FALSE)</f>
        <v>4.1396550609083279E-5</v>
      </c>
      <c r="J354" s="3">
        <f>kag[[#This Row],[Number_of_Customers_Per_Day (any given day)]]*kag[[#This Row],[Average_Order_Value]]</f>
        <v>1891.0700000000002</v>
      </c>
      <c r="K354" s="3">
        <f>kag[[#This Row],[Operational Profit - Daily Revenue]]/kag[[#This Row],[Number_of_Employees]]</f>
        <v>194.00333333333333</v>
      </c>
      <c r="L354" s="3">
        <f>kag[[#This Row],[Operational Profit - Daily Revenue]]/kag[[#This Row],[Operating_Hours_Per_Day]]</f>
        <v>116.402</v>
      </c>
      <c r="M354" s="3">
        <f>kag[[#This Row],[Operational Profit - Daily Revenue]]/kag[[#This Row],[Marketing_Spend_Per_Day]]</f>
        <v>18.447226624405705</v>
      </c>
      <c r="N354" s="3"/>
    </row>
    <row r="355" spans="1:14">
      <c r="A355" s="1">
        <v>345</v>
      </c>
      <c r="B355" s="2">
        <v>8.32</v>
      </c>
      <c r="C355" s="1">
        <v>10</v>
      </c>
      <c r="D355" s="1">
        <v>9</v>
      </c>
      <c r="E355" s="3">
        <v>95.24</v>
      </c>
      <c r="F355" s="1">
        <v>150</v>
      </c>
      <c r="G355" s="3">
        <v>2815.61</v>
      </c>
      <c r="H355" s="3">
        <f>kag[[#This Row],[Operational Profit - Daily Revenue]]-$Q$13</f>
        <v>898.28406000000086</v>
      </c>
      <c r="I355" s="1">
        <f>_xlfn.NORM.DIST(kag[[#This Row],[Diff Average Rev]],$Q$13,$Q$15,FALSE)</f>
        <v>2.3699354725043446E-4</v>
      </c>
      <c r="J355" s="3">
        <f>kag[[#This Row],[Number_of_Customers_Per_Day (any given day)]]*kag[[#This Row],[Average_Order_Value]]</f>
        <v>2870.4</v>
      </c>
      <c r="K355" s="3">
        <f>kag[[#This Row],[Operational Profit - Daily Revenue]]/kag[[#This Row],[Number_of_Employees]]</f>
        <v>312.84555555555556</v>
      </c>
      <c r="L355" s="3">
        <f>kag[[#This Row],[Operational Profit - Daily Revenue]]/kag[[#This Row],[Operating_Hours_Per_Day]]</f>
        <v>281.56100000000004</v>
      </c>
      <c r="M355" s="3">
        <f>kag[[#This Row],[Operational Profit - Daily Revenue]]/kag[[#This Row],[Marketing_Spend_Per_Day]]</f>
        <v>29.563313733725327</v>
      </c>
      <c r="N355" s="3"/>
    </row>
    <row r="356" spans="1:14">
      <c r="A356" s="1">
        <v>173</v>
      </c>
      <c r="B356" s="2">
        <v>3.37</v>
      </c>
      <c r="C356" s="1">
        <v>9</v>
      </c>
      <c r="D356" s="1">
        <v>7</v>
      </c>
      <c r="E356" s="3">
        <v>95.25</v>
      </c>
      <c r="F356" s="1">
        <v>700</v>
      </c>
      <c r="G356" s="3">
        <v>626.48</v>
      </c>
      <c r="H356" s="3">
        <f>kag[[#This Row],[Operational Profit - Daily Revenue]]-$Q$13</f>
        <v>-1290.8459399999992</v>
      </c>
      <c r="I356" s="1">
        <f>_xlfn.NORM.DIST(kag[[#This Row],[Diff Average Rev]],$Q$13,$Q$15,FALSE)</f>
        <v>1.8409983301027869E-6</v>
      </c>
      <c r="J356" s="3">
        <f>kag[[#This Row],[Number_of_Customers_Per_Day (any given day)]]*kag[[#This Row],[Average_Order_Value]]</f>
        <v>583.01</v>
      </c>
      <c r="K356" s="3">
        <f>kag[[#This Row],[Operational Profit - Daily Revenue]]/kag[[#This Row],[Number_of_Employees]]</f>
        <v>89.497142857142862</v>
      </c>
      <c r="L356" s="3">
        <f>kag[[#This Row],[Operational Profit - Daily Revenue]]/kag[[#This Row],[Operating_Hours_Per_Day]]</f>
        <v>69.608888888888885</v>
      </c>
      <c r="M356" s="3">
        <f>kag[[#This Row],[Operational Profit - Daily Revenue]]/kag[[#This Row],[Marketing_Spend_Per_Day]]</f>
        <v>6.5772178477690293</v>
      </c>
      <c r="N356" s="3"/>
    </row>
    <row r="357" spans="1:14">
      <c r="A357" s="1">
        <v>102</v>
      </c>
      <c r="B357" s="2">
        <v>2.77</v>
      </c>
      <c r="C357" s="1">
        <v>12</v>
      </c>
      <c r="D357" s="1">
        <v>13</v>
      </c>
      <c r="E357" s="3">
        <v>95.5</v>
      </c>
      <c r="F357" s="1">
        <v>828</v>
      </c>
      <c r="G357" s="3">
        <v>360.83</v>
      </c>
      <c r="H357" s="3">
        <f>kag[[#This Row],[Operational Profit - Daily Revenue]]-$Q$13</f>
        <v>-1556.4959399999993</v>
      </c>
      <c r="I357" s="1">
        <f>_xlfn.NORM.DIST(kag[[#This Row],[Diff Average Rev]],$Q$13,$Q$15,FALSE)</f>
        <v>7.2506590471483253E-7</v>
      </c>
      <c r="J357" s="3">
        <f>kag[[#This Row],[Number_of_Customers_Per_Day (any given day)]]*kag[[#This Row],[Average_Order_Value]]</f>
        <v>282.54000000000002</v>
      </c>
      <c r="K357" s="3">
        <f>kag[[#This Row],[Operational Profit - Daily Revenue]]/kag[[#This Row],[Number_of_Employees]]</f>
        <v>27.756153846153843</v>
      </c>
      <c r="L357" s="3">
        <f>kag[[#This Row],[Operational Profit - Daily Revenue]]/kag[[#This Row],[Operating_Hours_Per_Day]]</f>
        <v>30.069166666666664</v>
      </c>
      <c r="M357" s="3">
        <f>kag[[#This Row],[Operational Profit - Daily Revenue]]/kag[[#This Row],[Marketing_Spend_Per_Day]]</f>
        <v>3.7783246073298429</v>
      </c>
      <c r="N357" s="3"/>
    </row>
    <row r="358" spans="1:14">
      <c r="A358" s="1">
        <v>183</v>
      </c>
      <c r="B358" s="2">
        <v>2.73</v>
      </c>
      <c r="C358" s="1">
        <v>14</v>
      </c>
      <c r="D358" s="1">
        <v>12</v>
      </c>
      <c r="E358" s="3">
        <v>95.64</v>
      </c>
      <c r="F358" s="1">
        <v>74</v>
      </c>
      <c r="G358" s="3">
        <v>950.27</v>
      </c>
      <c r="H358" s="3">
        <f>kag[[#This Row],[Operational Profit - Daily Revenue]]-$Q$13</f>
        <v>-967.05593999999928</v>
      </c>
      <c r="I358" s="1">
        <f>_xlfn.NORM.DIST(kag[[#This Row],[Diff Average Rev]],$Q$13,$Q$15,FALSE)</f>
        <v>5.1854433062148581E-6</v>
      </c>
      <c r="J358" s="3">
        <f>kag[[#This Row],[Number_of_Customers_Per_Day (any given day)]]*kag[[#This Row],[Average_Order_Value]]</f>
        <v>499.59</v>
      </c>
      <c r="K358" s="3">
        <f>kag[[#This Row],[Operational Profit - Daily Revenue]]/kag[[#This Row],[Number_of_Employees]]</f>
        <v>79.189166666666665</v>
      </c>
      <c r="L358" s="3">
        <f>kag[[#This Row],[Operational Profit - Daily Revenue]]/kag[[#This Row],[Operating_Hours_Per_Day]]</f>
        <v>67.876428571428576</v>
      </c>
      <c r="M358" s="3">
        <f>kag[[#This Row],[Operational Profit - Daily Revenue]]/kag[[#This Row],[Marketing_Spend_Per_Day]]</f>
        <v>9.9359054788791301</v>
      </c>
      <c r="N358" s="3"/>
    </row>
    <row r="359" spans="1:14">
      <c r="A359" s="1">
        <v>237</v>
      </c>
      <c r="B359" s="2">
        <v>9.7200000000000006</v>
      </c>
      <c r="C359" s="1">
        <v>11</v>
      </c>
      <c r="D359" s="1">
        <v>13</v>
      </c>
      <c r="E359" s="3">
        <v>95.64</v>
      </c>
      <c r="F359" s="1">
        <v>986</v>
      </c>
      <c r="G359" s="3">
        <v>2441.69</v>
      </c>
      <c r="H359" s="3">
        <f>kag[[#This Row],[Operational Profit - Daily Revenue]]-$Q$13</f>
        <v>524.36406000000079</v>
      </c>
      <c r="I359" s="1">
        <f>_xlfn.NORM.DIST(kag[[#This Row],[Diff Average Rev]],$Q$13,$Q$15,FALSE)</f>
        <v>1.4761302167370143E-4</v>
      </c>
      <c r="J359" s="3">
        <f>kag[[#This Row],[Number_of_Customers_Per_Day (any given day)]]*kag[[#This Row],[Average_Order_Value]]</f>
        <v>2303.6400000000003</v>
      </c>
      <c r="K359" s="3">
        <f>kag[[#This Row],[Operational Profit - Daily Revenue]]/kag[[#This Row],[Number_of_Employees]]</f>
        <v>187.8223076923077</v>
      </c>
      <c r="L359" s="3">
        <f>kag[[#This Row],[Operational Profit - Daily Revenue]]/kag[[#This Row],[Operating_Hours_Per_Day]]</f>
        <v>221.97181818181818</v>
      </c>
      <c r="M359" s="3">
        <f>kag[[#This Row],[Operational Profit - Daily Revenue]]/kag[[#This Row],[Marketing_Spend_Per_Day]]</f>
        <v>25.530008364700961</v>
      </c>
      <c r="N359" s="3"/>
    </row>
    <row r="360" spans="1:14">
      <c r="A360" s="1">
        <v>66</v>
      </c>
      <c r="B360" s="2">
        <v>9.86</v>
      </c>
      <c r="C360" s="1">
        <v>15</v>
      </c>
      <c r="D360" s="1">
        <v>8</v>
      </c>
      <c r="E360" s="3">
        <v>95.65</v>
      </c>
      <c r="F360" s="1">
        <v>369</v>
      </c>
      <c r="G360" s="3">
        <v>709.71</v>
      </c>
      <c r="H360" s="3">
        <f>kag[[#This Row],[Operational Profit - Daily Revenue]]-$Q$13</f>
        <v>-1207.6159399999992</v>
      </c>
      <c r="I360" s="1">
        <f>_xlfn.NORM.DIST(kag[[#This Row],[Diff Average Rev]],$Q$13,$Q$15,FALSE)</f>
        <v>2.427847165722936E-6</v>
      </c>
      <c r="J360" s="3">
        <f>kag[[#This Row],[Number_of_Customers_Per_Day (any given day)]]*kag[[#This Row],[Average_Order_Value]]</f>
        <v>650.76</v>
      </c>
      <c r="K360" s="3">
        <f>kag[[#This Row],[Operational Profit - Daily Revenue]]/kag[[#This Row],[Number_of_Employees]]</f>
        <v>88.713750000000005</v>
      </c>
      <c r="L360" s="3">
        <f>kag[[#This Row],[Operational Profit - Daily Revenue]]/kag[[#This Row],[Operating_Hours_Per_Day]]</f>
        <v>47.314</v>
      </c>
      <c r="M360" s="3">
        <f>kag[[#This Row],[Operational Profit - Daily Revenue]]/kag[[#This Row],[Marketing_Spend_Per_Day]]</f>
        <v>7.4198640878201774</v>
      </c>
      <c r="N360" s="3"/>
    </row>
    <row r="361" spans="1:14">
      <c r="A361" s="1">
        <v>179</v>
      </c>
      <c r="B361" s="2">
        <v>8.86</v>
      </c>
      <c r="C361" s="1">
        <v>15</v>
      </c>
      <c r="D361" s="1">
        <v>11</v>
      </c>
      <c r="E361" s="3">
        <v>96.1</v>
      </c>
      <c r="F361" s="1">
        <v>302</v>
      </c>
      <c r="G361" s="3">
        <v>1518.5</v>
      </c>
      <c r="H361" s="3">
        <f>kag[[#This Row],[Operational Profit - Daily Revenue]]-$Q$13</f>
        <v>-398.82593999999926</v>
      </c>
      <c r="I361" s="1">
        <f>_xlfn.NORM.DIST(kag[[#This Row],[Diff Average Rev]],$Q$13,$Q$15,FALSE)</f>
        <v>2.4461395782845199E-5</v>
      </c>
      <c r="J361" s="3">
        <f>kag[[#This Row],[Number_of_Customers_Per_Day (any given day)]]*kag[[#This Row],[Average_Order_Value]]</f>
        <v>1585.9399999999998</v>
      </c>
      <c r="K361" s="3">
        <f>kag[[#This Row],[Operational Profit - Daily Revenue]]/kag[[#This Row],[Number_of_Employees]]</f>
        <v>138.04545454545453</v>
      </c>
      <c r="L361" s="3">
        <f>kag[[#This Row],[Operational Profit - Daily Revenue]]/kag[[#This Row],[Operating_Hours_Per_Day]]</f>
        <v>101.23333333333333</v>
      </c>
      <c r="M361" s="3">
        <f>kag[[#This Row],[Operational Profit - Daily Revenue]]/kag[[#This Row],[Marketing_Spend_Per_Day]]</f>
        <v>15.801248699271593</v>
      </c>
      <c r="N361" s="3"/>
    </row>
    <row r="362" spans="1:14">
      <c r="A362" s="1">
        <v>228</v>
      </c>
      <c r="B362" s="2">
        <v>8.8000000000000007</v>
      </c>
      <c r="C362" s="1">
        <v>11</v>
      </c>
      <c r="D362" s="1">
        <v>8</v>
      </c>
      <c r="E362" s="3">
        <v>96.44</v>
      </c>
      <c r="F362" s="1">
        <v>782</v>
      </c>
      <c r="G362" s="3">
        <v>2000.62</v>
      </c>
      <c r="H362" s="3">
        <f>kag[[#This Row],[Operational Profit - Daily Revenue]]-$Q$13</f>
        <v>83.294060000000627</v>
      </c>
      <c r="I362" s="1">
        <f>_xlfn.NORM.DIST(kag[[#This Row],[Diff Average Rev]],$Q$13,$Q$15,FALSE)</f>
        <v>6.9925859339856942E-5</v>
      </c>
      <c r="J362" s="3">
        <f>kag[[#This Row],[Number_of_Customers_Per_Day (any given day)]]*kag[[#This Row],[Average_Order_Value]]</f>
        <v>2006.4</v>
      </c>
      <c r="K362" s="3">
        <f>kag[[#This Row],[Operational Profit - Daily Revenue]]/kag[[#This Row],[Number_of_Employees]]</f>
        <v>250.07749999999999</v>
      </c>
      <c r="L362" s="3">
        <f>kag[[#This Row],[Operational Profit - Daily Revenue]]/kag[[#This Row],[Operating_Hours_Per_Day]]</f>
        <v>181.87454545454545</v>
      </c>
      <c r="M362" s="3">
        <f>kag[[#This Row],[Operational Profit - Daily Revenue]]/kag[[#This Row],[Marketing_Spend_Per_Day]]</f>
        <v>20.744711737868105</v>
      </c>
      <c r="N362" s="3"/>
    </row>
    <row r="363" spans="1:14">
      <c r="A363" s="1">
        <v>342</v>
      </c>
      <c r="B363" s="2">
        <v>3.01</v>
      </c>
      <c r="C363" s="1">
        <v>7</v>
      </c>
      <c r="D363" s="1">
        <v>11</v>
      </c>
      <c r="E363" s="3">
        <v>96.57</v>
      </c>
      <c r="F363" s="1">
        <v>573</v>
      </c>
      <c r="G363" s="3">
        <v>847.19</v>
      </c>
      <c r="H363" s="3">
        <f>kag[[#This Row],[Operational Profit - Daily Revenue]]-$Q$13</f>
        <v>-1070.1359399999992</v>
      </c>
      <c r="I363" s="1">
        <f>_xlfn.NORM.DIST(kag[[#This Row],[Diff Average Rev]],$Q$13,$Q$15,FALSE)</f>
        <v>3.7739678206852657E-6</v>
      </c>
      <c r="J363" s="3">
        <f>kag[[#This Row],[Number_of_Customers_Per_Day (any given day)]]*kag[[#This Row],[Average_Order_Value]]</f>
        <v>1029.4199999999998</v>
      </c>
      <c r="K363" s="3">
        <f>kag[[#This Row],[Operational Profit - Daily Revenue]]/kag[[#This Row],[Number_of_Employees]]</f>
        <v>77.017272727272726</v>
      </c>
      <c r="L363" s="3">
        <f>kag[[#This Row],[Operational Profit - Daily Revenue]]/kag[[#This Row],[Operating_Hours_Per_Day]]</f>
        <v>121.02714285714286</v>
      </c>
      <c r="M363" s="3">
        <f>kag[[#This Row],[Operational Profit - Daily Revenue]]/kag[[#This Row],[Marketing_Spend_Per_Day]]</f>
        <v>8.7728072900486698</v>
      </c>
      <c r="N363" s="3"/>
    </row>
    <row r="364" spans="1:14">
      <c r="A364" s="1">
        <v>102</v>
      </c>
      <c r="B364" s="2">
        <v>8.18</v>
      </c>
      <c r="C364" s="1">
        <v>9</v>
      </c>
      <c r="D364" s="1">
        <v>8</v>
      </c>
      <c r="E364" s="3">
        <v>97.38</v>
      </c>
      <c r="F364" s="1">
        <v>800</v>
      </c>
      <c r="G364" s="3">
        <v>520.32000000000005</v>
      </c>
      <c r="H364" s="3">
        <f>kag[[#This Row],[Operational Profit - Daily Revenue]]-$Q$13</f>
        <v>-1397.0059399999991</v>
      </c>
      <c r="I364" s="1">
        <f>_xlfn.NORM.DIST(kag[[#This Row],[Diff Average Rev]],$Q$13,$Q$15,FALSE)</f>
        <v>1.2799569159728914E-6</v>
      </c>
      <c r="J364" s="3">
        <f>kag[[#This Row],[Number_of_Customers_Per_Day (any given day)]]*kag[[#This Row],[Average_Order_Value]]</f>
        <v>834.36</v>
      </c>
      <c r="K364" s="3">
        <f>kag[[#This Row],[Operational Profit - Daily Revenue]]/kag[[#This Row],[Number_of_Employees]]</f>
        <v>65.040000000000006</v>
      </c>
      <c r="L364" s="3">
        <f>kag[[#This Row],[Operational Profit - Daily Revenue]]/kag[[#This Row],[Operating_Hours_Per_Day]]</f>
        <v>57.81333333333334</v>
      </c>
      <c r="M364" s="3">
        <f>kag[[#This Row],[Operational Profit - Daily Revenue]]/kag[[#This Row],[Marketing_Spend_Per_Day]]</f>
        <v>5.3431916204559462</v>
      </c>
      <c r="N364" s="3"/>
    </row>
    <row r="365" spans="1:14">
      <c r="A365" s="1">
        <v>82</v>
      </c>
      <c r="B365" s="2">
        <v>5.14</v>
      </c>
      <c r="C365" s="1">
        <v>6</v>
      </c>
      <c r="D365" s="1">
        <v>11</v>
      </c>
      <c r="E365" s="3">
        <v>97.47</v>
      </c>
      <c r="F365" s="1">
        <v>85</v>
      </c>
      <c r="G365" s="3">
        <v>393.88</v>
      </c>
      <c r="H365" s="3">
        <f>kag[[#This Row],[Operational Profit - Daily Revenue]]-$Q$13</f>
        <v>-1523.4459399999992</v>
      </c>
      <c r="I365" s="1">
        <f>_xlfn.NORM.DIST(kag[[#This Row],[Diff Average Rev]],$Q$13,$Q$15,FALSE)</f>
        <v>8.1747881945435063E-7</v>
      </c>
      <c r="J365" s="3">
        <f>kag[[#This Row],[Number_of_Customers_Per_Day (any given day)]]*kag[[#This Row],[Average_Order_Value]]</f>
        <v>421.47999999999996</v>
      </c>
      <c r="K365" s="3">
        <f>kag[[#This Row],[Operational Profit - Daily Revenue]]/kag[[#This Row],[Number_of_Employees]]</f>
        <v>35.807272727272725</v>
      </c>
      <c r="L365" s="3">
        <f>kag[[#This Row],[Operational Profit - Daily Revenue]]/kag[[#This Row],[Operating_Hours_Per_Day]]</f>
        <v>65.646666666666661</v>
      </c>
      <c r="M365" s="3">
        <f>kag[[#This Row],[Operational Profit - Daily Revenue]]/kag[[#This Row],[Marketing_Spend_Per_Day]]</f>
        <v>4.0410382681850825</v>
      </c>
      <c r="N365" s="3"/>
    </row>
    <row r="366" spans="1:14">
      <c r="A366" s="1">
        <v>189</v>
      </c>
      <c r="B366" s="2">
        <v>7.54</v>
      </c>
      <c r="C366" s="1">
        <v>8</v>
      </c>
      <c r="D366" s="1">
        <v>2</v>
      </c>
      <c r="E366" s="3">
        <v>97.63</v>
      </c>
      <c r="F366" s="1">
        <v>652</v>
      </c>
      <c r="G366" s="3">
        <v>1818.38</v>
      </c>
      <c r="H366" s="3">
        <f>kag[[#This Row],[Operational Profit - Daily Revenue]]-$Q$13</f>
        <v>-98.945939999999155</v>
      </c>
      <c r="I366" s="1">
        <f>_xlfn.NORM.DIST(kag[[#This Row],[Diff Average Rev]],$Q$13,$Q$15,FALSE)</f>
        <v>4.8380560784305082E-5</v>
      </c>
      <c r="J366" s="3">
        <f>kag[[#This Row],[Number_of_Customers_Per_Day (any given day)]]*kag[[#This Row],[Average_Order_Value]]</f>
        <v>1425.06</v>
      </c>
      <c r="K366" s="3">
        <f>kag[[#This Row],[Operational Profit - Daily Revenue]]/kag[[#This Row],[Number_of_Employees]]</f>
        <v>909.19</v>
      </c>
      <c r="L366" s="3">
        <f>kag[[#This Row],[Operational Profit - Daily Revenue]]/kag[[#This Row],[Operating_Hours_Per_Day]]</f>
        <v>227.29750000000001</v>
      </c>
      <c r="M366" s="3">
        <f>kag[[#This Row],[Operational Profit - Daily Revenue]]/kag[[#This Row],[Marketing_Spend_Per_Day]]</f>
        <v>18.62521765850661</v>
      </c>
      <c r="N366" s="3"/>
    </row>
    <row r="367" spans="1:14">
      <c r="A367" s="1">
        <v>160</v>
      </c>
      <c r="B367" s="2">
        <v>3.55</v>
      </c>
      <c r="C367" s="1">
        <v>8</v>
      </c>
      <c r="D367" s="1">
        <v>4</v>
      </c>
      <c r="E367" s="3">
        <v>98.03</v>
      </c>
      <c r="F367" s="1">
        <v>408</v>
      </c>
      <c r="G367" s="3">
        <v>648.26</v>
      </c>
      <c r="H367" s="3">
        <f>kag[[#This Row],[Operational Profit - Daily Revenue]]-$Q$13</f>
        <v>-1269.0659399999993</v>
      </c>
      <c r="I367" s="1">
        <f>_xlfn.NORM.DIST(kag[[#This Row],[Diff Average Rev]],$Q$13,$Q$15,FALSE)</f>
        <v>1.9806357031575572E-6</v>
      </c>
      <c r="J367" s="3">
        <f>kag[[#This Row],[Number_of_Customers_Per_Day (any given day)]]*kag[[#This Row],[Average_Order_Value]]</f>
        <v>568</v>
      </c>
      <c r="K367" s="3">
        <f>kag[[#This Row],[Operational Profit - Daily Revenue]]/kag[[#This Row],[Number_of_Employees]]</f>
        <v>162.065</v>
      </c>
      <c r="L367" s="3">
        <f>kag[[#This Row],[Operational Profit - Daily Revenue]]/kag[[#This Row],[Operating_Hours_Per_Day]]</f>
        <v>81.032499999999999</v>
      </c>
      <c r="M367" s="3">
        <f>kag[[#This Row],[Operational Profit - Daily Revenue]]/kag[[#This Row],[Marketing_Spend_Per_Day]]</f>
        <v>6.612873610119351</v>
      </c>
      <c r="N367" s="3"/>
    </row>
    <row r="368" spans="1:14">
      <c r="A368" s="1">
        <v>78</v>
      </c>
      <c r="B368" s="2">
        <v>5.48</v>
      </c>
      <c r="C368" s="1">
        <v>9</v>
      </c>
      <c r="D368" s="1">
        <v>3</v>
      </c>
      <c r="E368" s="3">
        <v>99.09</v>
      </c>
      <c r="F368" s="1">
        <v>613</v>
      </c>
      <c r="G368" s="3">
        <v>400.75</v>
      </c>
      <c r="H368" s="3">
        <f>kag[[#This Row],[Operational Profit - Daily Revenue]]-$Q$13</f>
        <v>-1516.5759399999993</v>
      </c>
      <c r="I368" s="1">
        <f>_xlfn.NORM.DIST(kag[[#This Row],[Diff Average Rev]],$Q$13,$Q$15,FALSE)</f>
        <v>8.3799928395232412E-7</v>
      </c>
      <c r="J368" s="3">
        <f>kag[[#This Row],[Number_of_Customers_Per_Day (any given day)]]*kag[[#This Row],[Average_Order_Value]]</f>
        <v>427.44000000000005</v>
      </c>
      <c r="K368" s="3">
        <f>kag[[#This Row],[Operational Profit - Daily Revenue]]/kag[[#This Row],[Number_of_Employees]]</f>
        <v>133.58333333333334</v>
      </c>
      <c r="L368" s="3">
        <f>kag[[#This Row],[Operational Profit - Daily Revenue]]/kag[[#This Row],[Operating_Hours_Per_Day]]</f>
        <v>44.527777777777779</v>
      </c>
      <c r="M368" s="3">
        <f>kag[[#This Row],[Operational Profit - Daily Revenue]]/kag[[#This Row],[Marketing_Spend_Per_Day]]</f>
        <v>4.0443031587445759</v>
      </c>
      <c r="N368" s="3"/>
    </row>
    <row r="369" spans="1:14">
      <c r="A369" s="1">
        <v>379</v>
      </c>
      <c r="B369" s="2">
        <v>8.2100000000000009</v>
      </c>
      <c r="C369" s="1">
        <v>14</v>
      </c>
      <c r="D369" s="1">
        <v>8</v>
      </c>
      <c r="E369" s="3">
        <v>99.49</v>
      </c>
      <c r="F369" s="1">
        <v>773</v>
      </c>
      <c r="G369" s="3">
        <v>2827.97</v>
      </c>
      <c r="H369" s="3">
        <f>kag[[#This Row],[Operational Profit - Daily Revenue]]-$Q$13</f>
        <v>910.64406000000054</v>
      </c>
      <c r="I369" s="1">
        <f>_xlfn.NORM.DIST(kag[[#This Row],[Diff Average Rev]],$Q$13,$Q$15,FALSE)</f>
        <v>2.4012899477513771E-4</v>
      </c>
      <c r="J369" s="3">
        <f>kag[[#This Row],[Number_of_Customers_Per_Day (any given day)]]*kag[[#This Row],[Average_Order_Value]]</f>
        <v>3111.59</v>
      </c>
      <c r="K369" s="3">
        <f>kag[[#This Row],[Operational Profit - Daily Revenue]]/kag[[#This Row],[Number_of_Employees]]</f>
        <v>353.49624999999997</v>
      </c>
      <c r="L369" s="3">
        <f>kag[[#This Row],[Operational Profit - Daily Revenue]]/kag[[#This Row],[Operating_Hours_Per_Day]]</f>
        <v>201.99785714285713</v>
      </c>
      <c r="M369" s="3">
        <f>kag[[#This Row],[Operational Profit - Daily Revenue]]/kag[[#This Row],[Marketing_Spend_Per_Day]]</f>
        <v>28.424665795557342</v>
      </c>
      <c r="N369" s="3"/>
    </row>
    <row r="370" spans="1:14">
      <c r="A370" s="1">
        <v>245</v>
      </c>
      <c r="B370" s="2">
        <v>6.13</v>
      </c>
      <c r="C370" s="1">
        <v>7</v>
      </c>
      <c r="D370" s="1">
        <v>13</v>
      </c>
      <c r="E370" s="3">
        <v>99.63</v>
      </c>
      <c r="F370" s="1">
        <v>767</v>
      </c>
      <c r="G370" s="3">
        <v>1352.53</v>
      </c>
      <c r="H370" s="3">
        <f>kag[[#This Row],[Operational Profit - Daily Revenue]]-$Q$13</f>
        <v>-564.79593999999929</v>
      </c>
      <c r="I370" s="1">
        <f>_xlfn.NORM.DIST(kag[[#This Row],[Diff Average Rev]],$Q$13,$Q$15,FALSE)</f>
        <v>1.6103753901418102E-5</v>
      </c>
      <c r="J370" s="3">
        <f>kag[[#This Row],[Number_of_Customers_Per_Day (any given day)]]*kag[[#This Row],[Average_Order_Value]]</f>
        <v>1501.85</v>
      </c>
      <c r="K370" s="3">
        <f>kag[[#This Row],[Operational Profit - Daily Revenue]]/kag[[#This Row],[Number_of_Employees]]</f>
        <v>104.04076923076923</v>
      </c>
      <c r="L370" s="3">
        <f>kag[[#This Row],[Operational Profit - Daily Revenue]]/kag[[#This Row],[Operating_Hours_Per_Day]]</f>
        <v>193.21857142857144</v>
      </c>
      <c r="M370" s="3">
        <f>kag[[#This Row],[Operational Profit - Daily Revenue]]/kag[[#This Row],[Marketing_Spend_Per_Day]]</f>
        <v>13.575529458998295</v>
      </c>
      <c r="N370" s="3"/>
    </row>
    <row r="371" spans="1:14">
      <c r="A371" s="1">
        <v>203</v>
      </c>
      <c r="B371" s="2">
        <v>5.75</v>
      </c>
      <c r="C371" s="1">
        <v>16</v>
      </c>
      <c r="D371" s="1">
        <v>8</v>
      </c>
      <c r="E371" s="3">
        <v>99.95</v>
      </c>
      <c r="F371" s="1">
        <v>390</v>
      </c>
      <c r="G371" s="3">
        <v>937.07</v>
      </c>
      <c r="H371" s="3">
        <f>kag[[#This Row],[Operational Profit - Daily Revenue]]-$Q$13</f>
        <v>-980.25593999999921</v>
      </c>
      <c r="I371" s="1">
        <f>_xlfn.NORM.DIST(kag[[#This Row],[Diff Average Rev]],$Q$13,$Q$15,FALSE)</f>
        <v>4.9817993346321998E-6</v>
      </c>
      <c r="J371" s="3">
        <f>kag[[#This Row],[Number_of_Customers_Per_Day (any given day)]]*kag[[#This Row],[Average_Order_Value]]</f>
        <v>1167.25</v>
      </c>
      <c r="K371" s="3">
        <f>kag[[#This Row],[Operational Profit - Daily Revenue]]/kag[[#This Row],[Number_of_Employees]]</f>
        <v>117.13375000000001</v>
      </c>
      <c r="L371" s="3">
        <f>kag[[#This Row],[Operational Profit - Daily Revenue]]/kag[[#This Row],[Operating_Hours_Per_Day]]</f>
        <v>58.566875000000003</v>
      </c>
      <c r="M371" s="3">
        <f>kag[[#This Row],[Operational Profit - Daily Revenue]]/kag[[#This Row],[Marketing_Spend_Per_Day]]</f>
        <v>9.3753876938469229</v>
      </c>
      <c r="N371" s="3"/>
    </row>
    <row r="372" spans="1:14">
      <c r="A372" s="1">
        <v>464</v>
      </c>
      <c r="B372" s="2">
        <v>8.81</v>
      </c>
      <c r="C372" s="1">
        <v>13</v>
      </c>
      <c r="D372" s="1">
        <v>10</v>
      </c>
      <c r="E372" s="3">
        <v>100.07</v>
      </c>
      <c r="F372" s="1">
        <v>882</v>
      </c>
      <c r="G372" s="3">
        <v>3642.11</v>
      </c>
      <c r="H372" s="3">
        <f>kag[[#This Row],[Operational Profit - Daily Revenue]]-$Q$13</f>
        <v>1724.7840600000009</v>
      </c>
      <c r="I372" s="1">
        <f>_xlfn.NORM.DIST(kag[[#This Row],[Diff Average Rev]],$Q$13,$Q$15,FALSE)</f>
        <v>4.0089162563400983E-4</v>
      </c>
      <c r="J372" s="3">
        <f>kag[[#This Row],[Number_of_Customers_Per_Day (any given day)]]*kag[[#This Row],[Average_Order_Value]]</f>
        <v>4087.84</v>
      </c>
      <c r="K372" s="3">
        <f>kag[[#This Row],[Operational Profit - Daily Revenue]]/kag[[#This Row],[Number_of_Employees]]</f>
        <v>364.21100000000001</v>
      </c>
      <c r="L372" s="3">
        <f>kag[[#This Row],[Operational Profit - Daily Revenue]]/kag[[#This Row],[Operating_Hours_Per_Day]]</f>
        <v>280.16230769230771</v>
      </c>
      <c r="M372" s="3">
        <f>kag[[#This Row],[Operational Profit - Daily Revenue]]/kag[[#This Row],[Marketing_Spend_Per_Day]]</f>
        <v>36.395623063855304</v>
      </c>
      <c r="N372" s="3"/>
    </row>
    <row r="373" spans="1:14">
      <c r="A373" s="1">
        <v>398</v>
      </c>
      <c r="B373" s="2">
        <v>2.73</v>
      </c>
      <c r="C373" s="1">
        <v>15</v>
      </c>
      <c r="D373" s="1">
        <v>6</v>
      </c>
      <c r="E373" s="3">
        <v>101.52</v>
      </c>
      <c r="F373" s="1">
        <v>353</v>
      </c>
      <c r="G373" s="3">
        <v>1007.45</v>
      </c>
      <c r="H373" s="3">
        <f>kag[[#This Row],[Operational Profit - Daily Revenue]]-$Q$13</f>
        <v>-909.87593999999922</v>
      </c>
      <c r="I373" s="1">
        <f>_xlfn.NORM.DIST(kag[[#This Row],[Diff Average Rev]],$Q$13,$Q$15,FALSE)</f>
        <v>6.1551777488972799E-6</v>
      </c>
      <c r="J373" s="3">
        <f>kag[[#This Row],[Number_of_Customers_Per_Day (any given day)]]*kag[[#This Row],[Average_Order_Value]]</f>
        <v>1086.54</v>
      </c>
      <c r="K373" s="3">
        <f>kag[[#This Row],[Operational Profit - Daily Revenue]]/kag[[#This Row],[Number_of_Employees]]</f>
        <v>167.90833333333333</v>
      </c>
      <c r="L373" s="3">
        <f>kag[[#This Row],[Operational Profit - Daily Revenue]]/kag[[#This Row],[Operating_Hours_Per_Day]]</f>
        <v>67.163333333333341</v>
      </c>
      <c r="M373" s="3">
        <f>kag[[#This Row],[Operational Profit - Daily Revenue]]/kag[[#This Row],[Marketing_Spend_Per_Day]]</f>
        <v>9.9236603624901498</v>
      </c>
      <c r="N373" s="3"/>
    </row>
    <row r="374" spans="1:14">
      <c r="A374" s="1">
        <v>410</v>
      </c>
      <c r="B374" s="2">
        <v>2.94</v>
      </c>
      <c r="C374" s="1">
        <v>11</v>
      </c>
      <c r="D374" s="1">
        <v>12</v>
      </c>
      <c r="E374" s="3">
        <v>101.58</v>
      </c>
      <c r="F374" s="1">
        <v>236</v>
      </c>
      <c r="G374" s="3">
        <v>1157.68</v>
      </c>
      <c r="H374" s="3">
        <f>kag[[#This Row],[Operational Profit - Daily Revenue]]-$Q$13</f>
        <v>-759.6459399999992</v>
      </c>
      <c r="I374" s="1">
        <f>_xlfn.NORM.DIST(kag[[#This Row],[Diff Average Rev]],$Q$13,$Q$15,FALSE)</f>
        <v>9.5006462950693322E-6</v>
      </c>
      <c r="J374" s="3">
        <f>kag[[#This Row],[Number_of_Customers_Per_Day (any given day)]]*kag[[#This Row],[Average_Order_Value]]</f>
        <v>1205.4000000000001</v>
      </c>
      <c r="K374" s="3">
        <f>kag[[#This Row],[Operational Profit - Daily Revenue]]/kag[[#This Row],[Number_of_Employees]]</f>
        <v>96.473333333333343</v>
      </c>
      <c r="L374" s="3">
        <f>kag[[#This Row],[Operational Profit - Daily Revenue]]/kag[[#This Row],[Operating_Hours_Per_Day]]</f>
        <v>105.24363636363637</v>
      </c>
      <c r="M374" s="3">
        <f>kag[[#This Row],[Operational Profit - Daily Revenue]]/kag[[#This Row],[Marketing_Spend_Per_Day]]</f>
        <v>11.396731640086632</v>
      </c>
      <c r="N374" s="3"/>
    </row>
    <row r="375" spans="1:14">
      <c r="A375" s="1">
        <v>240</v>
      </c>
      <c r="B375" s="2">
        <v>3.76</v>
      </c>
      <c r="C375" s="1">
        <v>7</v>
      </c>
      <c r="D375" s="1">
        <v>4</v>
      </c>
      <c r="E375" s="3">
        <v>101.8</v>
      </c>
      <c r="F375" s="1">
        <v>952</v>
      </c>
      <c r="G375" s="3">
        <v>731.8</v>
      </c>
      <c r="H375" s="3">
        <f>kag[[#This Row],[Operational Profit - Daily Revenue]]-$Q$13</f>
        <v>-1185.5259399999993</v>
      </c>
      <c r="I375" s="1">
        <f>_xlfn.NORM.DIST(kag[[#This Row],[Diff Average Rev]],$Q$13,$Q$15,FALSE)</f>
        <v>2.6096641475711334E-6</v>
      </c>
      <c r="J375" s="3">
        <f>kag[[#This Row],[Number_of_Customers_Per_Day (any given day)]]*kag[[#This Row],[Average_Order_Value]]</f>
        <v>902.4</v>
      </c>
      <c r="K375" s="3">
        <f>kag[[#This Row],[Operational Profit - Daily Revenue]]/kag[[#This Row],[Number_of_Employees]]</f>
        <v>182.95</v>
      </c>
      <c r="L375" s="3">
        <f>kag[[#This Row],[Operational Profit - Daily Revenue]]/kag[[#This Row],[Operating_Hours_Per_Day]]</f>
        <v>104.54285714285713</v>
      </c>
      <c r="M375" s="3">
        <f>kag[[#This Row],[Operational Profit - Daily Revenue]]/kag[[#This Row],[Marketing_Spend_Per_Day]]</f>
        <v>7.1886051080550093</v>
      </c>
      <c r="N375" s="3"/>
    </row>
    <row r="376" spans="1:14">
      <c r="A376" s="1">
        <v>122</v>
      </c>
      <c r="B376" s="2">
        <v>4.99</v>
      </c>
      <c r="C376" s="1">
        <v>17</v>
      </c>
      <c r="D376" s="1">
        <v>3</v>
      </c>
      <c r="E376" s="3">
        <v>102.07</v>
      </c>
      <c r="F376" s="1">
        <v>713</v>
      </c>
      <c r="G376" s="3">
        <v>542.67999999999995</v>
      </c>
      <c r="H376" s="3">
        <f>kag[[#This Row],[Operational Profit - Daily Revenue]]-$Q$13</f>
        <v>-1374.6459399999994</v>
      </c>
      <c r="I376" s="1">
        <f>_xlfn.NORM.DIST(kag[[#This Row],[Diff Average Rev]],$Q$13,$Q$15,FALSE)</f>
        <v>1.3831569154658588E-6</v>
      </c>
      <c r="J376" s="3">
        <f>kag[[#This Row],[Number_of_Customers_Per_Day (any given day)]]*kag[[#This Row],[Average_Order_Value]]</f>
        <v>608.78</v>
      </c>
      <c r="K376" s="3">
        <f>kag[[#This Row],[Operational Profit - Daily Revenue]]/kag[[#This Row],[Number_of_Employees]]</f>
        <v>180.89333333333332</v>
      </c>
      <c r="L376" s="3">
        <f>kag[[#This Row],[Operational Profit - Daily Revenue]]/kag[[#This Row],[Operating_Hours_Per_Day]]</f>
        <v>31.922352941176467</v>
      </c>
      <c r="M376" s="3">
        <f>kag[[#This Row],[Operational Profit - Daily Revenue]]/kag[[#This Row],[Marketing_Spend_Per_Day]]</f>
        <v>5.3167434113843441</v>
      </c>
      <c r="N376" s="3"/>
    </row>
    <row r="377" spans="1:14">
      <c r="A377" s="1">
        <v>209</v>
      </c>
      <c r="B377" s="2">
        <v>5.66</v>
      </c>
      <c r="C377" s="1">
        <v>15</v>
      </c>
      <c r="D377" s="1">
        <v>7</v>
      </c>
      <c r="E377" s="3">
        <v>102.36</v>
      </c>
      <c r="F377" s="1">
        <v>415</v>
      </c>
      <c r="G377" s="3">
        <v>1481.44</v>
      </c>
      <c r="H377" s="3">
        <f>kag[[#This Row],[Operational Profit - Daily Revenue]]-$Q$13</f>
        <v>-435.88593999999921</v>
      </c>
      <c r="I377" s="1">
        <f>_xlfn.NORM.DIST(kag[[#This Row],[Diff Average Rev]],$Q$13,$Q$15,FALSE)</f>
        <v>2.2337293246299618E-5</v>
      </c>
      <c r="J377" s="3">
        <f>kag[[#This Row],[Number_of_Customers_Per_Day (any given day)]]*kag[[#This Row],[Average_Order_Value]]</f>
        <v>1182.94</v>
      </c>
      <c r="K377" s="3">
        <f>kag[[#This Row],[Operational Profit - Daily Revenue]]/kag[[#This Row],[Number_of_Employees]]</f>
        <v>211.63428571428571</v>
      </c>
      <c r="L377" s="3">
        <f>kag[[#This Row],[Operational Profit - Daily Revenue]]/kag[[#This Row],[Operating_Hours_Per_Day]]</f>
        <v>98.762666666666675</v>
      </c>
      <c r="M377" s="3">
        <f>kag[[#This Row],[Operational Profit - Daily Revenue]]/kag[[#This Row],[Marketing_Spend_Per_Day]]</f>
        <v>14.47284095349746</v>
      </c>
      <c r="N377" s="3"/>
    </row>
    <row r="378" spans="1:14">
      <c r="A378" s="1">
        <v>431</v>
      </c>
      <c r="B378" s="2">
        <v>8.01</v>
      </c>
      <c r="C378" s="1">
        <v>7</v>
      </c>
      <c r="D378" s="1">
        <v>9</v>
      </c>
      <c r="E378" s="3">
        <v>102.43</v>
      </c>
      <c r="F378" s="1">
        <v>788</v>
      </c>
      <c r="G378" s="3">
        <v>3015.51</v>
      </c>
      <c r="H378" s="3">
        <f>kag[[#This Row],[Operational Profit - Daily Revenue]]-$Q$13</f>
        <v>1098.184060000001</v>
      </c>
      <c r="I378" s="1">
        <f>_xlfn.NORM.DIST(kag[[#This Row],[Diff Average Rev]],$Q$13,$Q$15,FALSE)</f>
        <v>2.8741367138120349E-4</v>
      </c>
      <c r="J378" s="3">
        <f>kag[[#This Row],[Number_of_Customers_Per_Day (any given day)]]*kag[[#This Row],[Average_Order_Value]]</f>
        <v>3452.31</v>
      </c>
      <c r="K378" s="3">
        <f>kag[[#This Row],[Operational Profit - Daily Revenue]]/kag[[#This Row],[Number_of_Employees]]</f>
        <v>335.05666666666667</v>
      </c>
      <c r="L378" s="3">
        <f>kag[[#This Row],[Operational Profit - Daily Revenue]]/kag[[#This Row],[Operating_Hours_Per_Day]]</f>
        <v>430.7871428571429</v>
      </c>
      <c r="M378" s="3">
        <f>kag[[#This Row],[Operational Profit - Daily Revenue]]/kag[[#This Row],[Marketing_Spend_Per_Day]]</f>
        <v>29.439714927267403</v>
      </c>
      <c r="N378" s="3"/>
    </row>
    <row r="379" spans="1:14">
      <c r="A379" s="1">
        <v>147</v>
      </c>
      <c r="B379" s="2">
        <v>4.3099999999999996</v>
      </c>
      <c r="C379" s="1">
        <v>16</v>
      </c>
      <c r="D379" s="1">
        <v>5</v>
      </c>
      <c r="E379" s="3">
        <v>102.65</v>
      </c>
      <c r="F379" s="1">
        <v>114</v>
      </c>
      <c r="G379" s="3">
        <v>981.97</v>
      </c>
      <c r="H379" s="3">
        <f>kag[[#This Row],[Operational Profit - Daily Revenue]]-$Q$13</f>
        <v>-935.35593999999924</v>
      </c>
      <c r="I379" s="1">
        <f>_xlfn.NORM.DIST(kag[[#This Row],[Diff Average Rev]],$Q$13,$Q$15,FALSE)</f>
        <v>5.7048857430399934E-6</v>
      </c>
      <c r="J379" s="3">
        <f>kag[[#This Row],[Number_of_Customers_Per_Day (any given day)]]*kag[[#This Row],[Average_Order_Value]]</f>
        <v>633.56999999999994</v>
      </c>
      <c r="K379" s="3">
        <f>kag[[#This Row],[Operational Profit - Daily Revenue]]/kag[[#This Row],[Number_of_Employees]]</f>
        <v>196.39400000000001</v>
      </c>
      <c r="L379" s="3">
        <f>kag[[#This Row],[Operational Profit - Daily Revenue]]/kag[[#This Row],[Operating_Hours_Per_Day]]</f>
        <v>61.373125000000002</v>
      </c>
      <c r="M379" s="3">
        <f>kag[[#This Row],[Operational Profit - Daily Revenue]]/kag[[#This Row],[Marketing_Spend_Per_Day]]</f>
        <v>9.5661958110082796</v>
      </c>
      <c r="N379" s="3"/>
    </row>
    <row r="380" spans="1:14">
      <c r="A380" s="1">
        <v>342</v>
      </c>
      <c r="B380" s="2">
        <v>8.36</v>
      </c>
      <c r="C380" s="1">
        <v>17</v>
      </c>
      <c r="D380" s="1">
        <v>6</v>
      </c>
      <c r="E380" s="3">
        <v>102.68</v>
      </c>
      <c r="F380" s="1">
        <v>502</v>
      </c>
      <c r="G380" s="3">
        <v>2467.1999999999998</v>
      </c>
      <c r="H380" s="3">
        <f>kag[[#This Row],[Operational Profit - Daily Revenue]]-$Q$13</f>
        <v>549.87406000000055</v>
      </c>
      <c r="I380" s="1">
        <f>_xlfn.NORM.DIST(kag[[#This Row],[Diff Average Rev]],$Q$13,$Q$15,FALSE)</f>
        <v>1.5317165545317705E-4</v>
      </c>
      <c r="J380" s="3">
        <f>kag[[#This Row],[Number_of_Customers_Per_Day (any given day)]]*kag[[#This Row],[Average_Order_Value]]</f>
        <v>2859.12</v>
      </c>
      <c r="K380" s="3">
        <f>kag[[#This Row],[Operational Profit - Daily Revenue]]/kag[[#This Row],[Number_of_Employees]]</f>
        <v>411.2</v>
      </c>
      <c r="L380" s="3">
        <f>kag[[#This Row],[Operational Profit - Daily Revenue]]/kag[[#This Row],[Operating_Hours_Per_Day]]</f>
        <v>145.12941176470588</v>
      </c>
      <c r="M380" s="3">
        <f>kag[[#This Row],[Operational Profit - Daily Revenue]]/kag[[#This Row],[Marketing_Spend_Per_Day]]</f>
        <v>24.028048305414877</v>
      </c>
      <c r="N380" s="3"/>
    </row>
    <row r="381" spans="1:14">
      <c r="A381" s="1">
        <v>307</v>
      </c>
      <c r="B381" s="2">
        <v>9.82</v>
      </c>
      <c r="C381" s="1">
        <v>6</v>
      </c>
      <c r="D381" s="1">
        <v>11</v>
      </c>
      <c r="E381" s="3">
        <v>103.07</v>
      </c>
      <c r="F381" s="1">
        <v>637</v>
      </c>
      <c r="G381" s="3">
        <v>3112.92</v>
      </c>
      <c r="H381" s="3">
        <f>kag[[#This Row],[Operational Profit - Daily Revenue]]-$Q$13</f>
        <v>1195.5940600000008</v>
      </c>
      <c r="I381" s="1">
        <f>_xlfn.NORM.DIST(kag[[#This Row],[Diff Average Rev]],$Q$13,$Q$15,FALSE)</f>
        <v>3.109753814260753E-4</v>
      </c>
      <c r="J381" s="3">
        <f>kag[[#This Row],[Number_of_Customers_Per_Day (any given day)]]*kag[[#This Row],[Average_Order_Value]]</f>
        <v>3014.7400000000002</v>
      </c>
      <c r="K381" s="3">
        <f>kag[[#This Row],[Operational Profit - Daily Revenue]]/kag[[#This Row],[Number_of_Employees]]</f>
        <v>282.99272727272728</v>
      </c>
      <c r="L381" s="3">
        <f>kag[[#This Row],[Operational Profit - Daily Revenue]]/kag[[#This Row],[Operating_Hours_Per_Day]]</f>
        <v>518.82000000000005</v>
      </c>
      <c r="M381" s="3">
        <f>kag[[#This Row],[Operational Profit - Daily Revenue]]/kag[[#This Row],[Marketing_Spend_Per_Day]]</f>
        <v>30.20199864169982</v>
      </c>
      <c r="N381" s="3"/>
    </row>
    <row r="382" spans="1:14">
      <c r="A382" s="1">
        <v>107</v>
      </c>
      <c r="B382" s="2">
        <v>9.4499999999999993</v>
      </c>
      <c r="C382" s="1">
        <v>16</v>
      </c>
      <c r="D382" s="1">
        <v>5</v>
      </c>
      <c r="E382" s="3">
        <v>103.29</v>
      </c>
      <c r="F382" s="1">
        <v>724</v>
      </c>
      <c r="G382" s="3">
        <v>1191.31</v>
      </c>
      <c r="H382" s="3">
        <f>kag[[#This Row],[Operational Profit - Daily Revenue]]-$Q$13</f>
        <v>-726.01593999999932</v>
      </c>
      <c r="I382" s="1">
        <f>_xlfn.NORM.DIST(kag[[#This Row],[Diff Average Rev]],$Q$13,$Q$15,FALSE)</f>
        <v>1.0436222407812219E-5</v>
      </c>
      <c r="J382" s="3">
        <f>kag[[#This Row],[Number_of_Customers_Per_Day (any given day)]]*kag[[#This Row],[Average_Order_Value]]</f>
        <v>1011.15</v>
      </c>
      <c r="K382" s="3">
        <f>kag[[#This Row],[Operational Profit - Daily Revenue]]/kag[[#This Row],[Number_of_Employees]]</f>
        <v>238.262</v>
      </c>
      <c r="L382" s="3">
        <f>kag[[#This Row],[Operational Profit - Daily Revenue]]/kag[[#This Row],[Operating_Hours_Per_Day]]</f>
        <v>74.456874999999997</v>
      </c>
      <c r="M382" s="3">
        <f>kag[[#This Row],[Operational Profit - Daily Revenue]]/kag[[#This Row],[Marketing_Spend_Per_Day]]</f>
        <v>11.533643140671893</v>
      </c>
      <c r="N382" s="3"/>
    </row>
    <row r="383" spans="1:14">
      <c r="A383" s="1">
        <v>211</v>
      </c>
      <c r="B383" s="2">
        <v>3.34</v>
      </c>
      <c r="C383" s="1">
        <v>16</v>
      </c>
      <c r="D383" s="1">
        <v>8</v>
      </c>
      <c r="E383" s="3">
        <v>103.3</v>
      </c>
      <c r="F383" s="1">
        <v>965</v>
      </c>
      <c r="G383" s="3">
        <v>697.78</v>
      </c>
      <c r="H383" s="3">
        <f>kag[[#This Row],[Operational Profit - Daily Revenue]]-$Q$13</f>
        <v>-1219.5459399999993</v>
      </c>
      <c r="I383" s="1">
        <f>_xlfn.NORM.DIST(kag[[#This Row],[Diff Average Rev]],$Q$13,$Q$15,FALSE)</f>
        <v>2.3344827087077818E-6</v>
      </c>
      <c r="J383" s="3">
        <f>kag[[#This Row],[Number_of_Customers_Per_Day (any given day)]]*kag[[#This Row],[Average_Order_Value]]</f>
        <v>704.74</v>
      </c>
      <c r="K383" s="3">
        <f>kag[[#This Row],[Operational Profit - Daily Revenue]]/kag[[#This Row],[Number_of_Employees]]</f>
        <v>87.222499999999997</v>
      </c>
      <c r="L383" s="3">
        <f>kag[[#This Row],[Operational Profit - Daily Revenue]]/kag[[#This Row],[Operating_Hours_Per_Day]]</f>
        <v>43.611249999999998</v>
      </c>
      <c r="M383" s="3">
        <f>kag[[#This Row],[Operational Profit - Daily Revenue]]/kag[[#This Row],[Marketing_Spend_Per_Day]]</f>
        <v>6.7548886737657305</v>
      </c>
      <c r="N383" s="3"/>
    </row>
    <row r="384" spans="1:14">
      <c r="A384" s="1">
        <v>269</v>
      </c>
      <c r="B384" s="2">
        <v>8.1999999999999993</v>
      </c>
      <c r="C384" s="1">
        <v>13</v>
      </c>
      <c r="D384" s="1">
        <v>3</v>
      </c>
      <c r="E384" s="3">
        <v>103.62</v>
      </c>
      <c r="F384" s="1">
        <v>443</v>
      </c>
      <c r="G384" s="3">
        <v>2183.37</v>
      </c>
      <c r="H384" s="3">
        <f>kag[[#This Row],[Operational Profit - Daily Revenue]]-$Q$13</f>
        <v>266.04406000000063</v>
      </c>
      <c r="I384" s="1">
        <f>_xlfn.NORM.DIST(kag[[#This Row],[Diff Average Rev]],$Q$13,$Q$15,FALSE)</f>
        <v>9.7689047645155378E-5</v>
      </c>
      <c r="J384" s="3">
        <f>kag[[#This Row],[Number_of_Customers_Per_Day (any given day)]]*kag[[#This Row],[Average_Order_Value]]</f>
        <v>2205.7999999999997</v>
      </c>
      <c r="K384" s="3">
        <f>kag[[#This Row],[Operational Profit - Daily Revenue]]/kag[[#This Row],[Number_of_Employees]]</f>
        <v>727.79</v>
      </c>
      <c r="L384" s="3">
        <f>kag[[#This Row],[Operational Profit - Daily Revenue]]/kag[[#This Row],[Operating_Hours_Per_Day]]</f>
        <v>167.95153846153846</v>
      </c>
      <c r="M384" s="3">
        <f>kag[[#This Row],[Operational Profit - Daily Revenue]]/kag[[#This Row],[Marketing_Spend_Per_Day]]</f>
        <v>21.070932252460914</v>
      </c>
      <c r="N384" s="3"/>
    </row>
    <row r="385" spans="1:14">
      <c r="A385" s="1">
        <v>229</v>
      </c>
      <c r="B385" s="2">
        <v>2.54</v>
      </c>
      <c r="C385" s="1">
        <v>15</v>
      </c>
      <c r="D385" s="1">
        <v>10</v>
      </c>
      <c r="E385" s="3">
        <v>103.64</v>
      </c>
      <c r="F385" s="1">
        <v>560</v>
      </c>
      <c r="G385" s="3">
        <v>1034.6600000000001</v>
      </c>
      <c r="H385" s="3">
        <f>kag[[#This Row],[Operational Profit - Daily Revenue]]-$Q$13</f>
        <v>-882.66593999999918</v>
      </c>
      <c r="I385" s="1">
        <f>_xlfn.NORM.DIST(kag[[#This Row],[Diff Average Rev]],$Q$13,$Q$15,FALSE)</f>
        <v>6.670333482008082E-6</v>
      </c>
      <c r="J385" s="3">
        <f>kag[[#This Row],[Number_of_Customers_Per_Day (any given day)]]*kag[[#This Row],[Average_Order_Value]]</f>
        <v>581.66</v>
      </c>
      <c r="K385" s="3">
        <f>kag[[#This Row],[Operational Profit - Daily Revenue]]/kag[[#This Row],[Number_of_Employees]]</f>
        <v>103.46600000000001</v>
      </c>
      <c r="L385" s="3">
        <f>kag[[#This Row],[Operational Profit - Daily Revenue]]/kag[[#This Row],[Operating_Hours_Per_Day]]</f>
        <v>68.977333333333334</v>
      </c>
      <c r="M385" s="3">
        <f>kag[[#This Row],[Operational Profit - Daily Revenue]]/kag[[#This Row],[Marketing_Spend_Per_Day]]</f>
        <v>9.9832111153994596</v>
      </c>
      <c r="N385" s="3"/>
    </row>
    <row r="386" spans="1:14">
      <c r="A386" s="1">
        <v>235</v>
      </c>
      <c r="B386" s="2">
        <v>6.29</v>
      </c>
      <c r="C386" s="1">
        <v>8</v>
      </c>
      <c r="D386" s="1">
        <v>11</v>
      </c>
      <c r="E386" s="3">
        <v>103.71</v>
      </c>
      <c r="F386" s="1">
        <v>514</v>
      </c>
      <c r="G386" s="3">
        <v>1355.89</v>
      </c>
      <c r="H386" s="3">
        <f>kag[[#This Row],[Operational Profit - Daily Revenue]]-$Q$13</f>
        <v>-561.43593999999916</v>
      </c>
      <c r="I386" s="1">
        <f>_xlfn.NORM.DIST(kag[[#This Row],[Diff Average Rev]],$Q$13,$Q$15,FALSE)</f>
        <v>1.6245279181134253E-5</v>
      </c>
      <c r="J386" s="3">
        <f>kag[[#This Row],[Number_of_Customers_Per_Day (any given day)]]*kag[[#This Row],[Average_Order_Value]]</f>
        <v>1478.15</v>
      </c>
      <c r="K386" s="3">
        <f>kag[[#This Row],[Operational Profit - Daily Revenue]]/kag[[#This Row],[Number_of_Employees]]</f>
        <v>123.26272727272728</v>
      </c>
      <c r="L386" s="3">
        <f>kag[[#This Row],[Operational Profit - Daily Revenue]]/kag[[#This Row],[Operating_Hours_Per_Day]]</f>
        <v>169.48625000000001</v>
      </c>
      <c r="M386" s="3">
        <f>kag[[#This Row],[Operational Profit - Daily Revenue]]/kag[[#This Row],[Marketing_Spend_Per_Day]]</f>
        <v>13.073859801369204</v>
      </c>
      <c r="N386" s="3"/>
    </row>
    <row r="387" spans="1:14">
      <c r="A387" s="1">
        <v>183</v>
      </c>
      <c r="B387" s="2">
        <v>7.58</v>
      </c>
      <c r="C387" s="1">
        <v>17</v>
      </c>
      <c r="D387" s="1">
        <v>14</v>
      </c>
      <c r="E387" s="3">
        <v>103.73</v>
      </c>
      <c r="F387" s="1">
        <v>658</v>
      </c>
      <c r="G387" s="3">
        <v>1445.85</v>
      </c>
      <c r="H387" s="3">
        <f>kag[[#This Row],[Operational Profit - Daily Revenue]]-$Q$13</f>
        <v>-471.47593999999935</v>
      </c>
      <c r="I387" s="1">
        <f>_xlfn.NORM.DIST(kag[[#This Row],[Diff Average Rev]],$Q$13,$Q$15,FALSE)</f>
        <v>2.0443498726613349E-5</v>
      </c>
      <c r="J387" s="3">
        <f>kag[[#This Row],[Number_of_Customers_Per_Day (any given day)]]*kag[[#This Row],[Average_Order_Value]]</f>
        <v>1387.14</v>
      </c>
      <c r="K387" s="3">
        <f>kag[[#This Row],[Operational Profit - Daily Revenue]]/kag[[#This Row],[Number_of_Employees]]</f>
        <v>103.27499999999999</v>
      </c>
      <c r="L387" s="3">
        <f>kag[[#This Row],[Operational Profit - Daily Revenue]]/kag[[#This Row],[Operating_Hours_Per_Day]]</f>
        <v>85.05</v>
      </c>
      <c r="M387" s="3">
        <f>kag[[#This Row],[Operational Profit - Daily Revenue]]/kag[[#This Row],[Marketing_Spend_Per_Day]]</f>
        <v>13.938590571676466</v>
      </c>
      <c r="N387" s="3"/>
    </row>
    <row r="388" spans="1:14">
      <c r="A388" s="1">
        <v>227</v>
      </c>
      <c r="B388" s="2">
        <v>5.34</v>
      </c>
      <c r="C388" s="1">
        <v>8</v>
      </c>
      <c r="D388" s="1">
        <v>11</v>
      </c>
      <c r="E388" s="3">
        <v>103.83</v>
      </c>
      <c r="F388" s="1">
        <v>796</v>
      </c>
      <c r="G388" s="3">
        <v>1162.21</v>
      </c>
      <c r="H388" s="3">
        <f>kag[[#This Row],[Operational Profit - Daily Revenue]]-$Q$13</f>
        <v>-755.11593999999923</v>
      </c>
      <c r="I388" s="1">
        <f>_xlfn.NORM.DIST(kag[[#This Row],[Diff Average Rev]],$Q$13,$Q$15,FALSE)</f>
        <v>9.6222732670433629E-6</v>
      </c>
      <c r="J388" s="3">
        <f>kag[[#This Row],[Number_of_Customers_Per_Day (any given day)]]*kag[[#This Row],[Average_Order_Value]]</f>
        <v>1212.18</v>
      </c>
      <c r="K388" s="3">
        <f>kag[[#This Row],[Operational Profit - Daily Revenue]]/kag[[#This Row],[Number_of_Employees]]</f>
        <v>105.65545454545455</v>
      </c>
      <c r="L388" s="3">
        <f>kag[[#This Row],[Operational Profit - Daily Revenue]]/kag[[#This Row],[Operating_Hours_Per_Day]]</f>
        <v>145.27625</v>
      </c>
      <c r="M388" s="3">
        <f>kag[[#This Row],[Operational Profit - Daily Revenue]]/kag[[#This Row],[Marketing_Spend_Per_Day]]</f>
        <v>11.193393046325726</v>
      </c>
      <c r="N388" s="3"/>
    </row>
    <row r="389" spans="1:14">
      <c r="A389" s="1">
        <v>388</v>
      </c>
      <c r="B389" s="2">
        <v>7.02</v>
      </c>
      <c r="C389" s="1">
        <v>14</v>
      </c>
      <c r="D389" s="1">
        <v>12</v>
      </c>
      <c r="E389" s="3">
        <v>103.85</v>
      </c>
      <c r="F389" s="1">
        <v>549</v>
      </c>
      <c r="G389" s="3">
        <v>2451.31</v>
      </c>
      <c r="H389" s="3">
        <f>kag[[#This Row],[Operational Profit - Daily Revenue]]-$Q$13</f>
        <v>533.98406000000068</v>
      </c>
      <c r="I389" s="1">
        <f>_xlfn.NORM.DIST(kag[[#This Row],[Diff Average Rev]],$Q$13,$Q$15,FALSE)</f>
        <v>1.496971374888868E-4</v>
      </c>
      <c r="J389" s="3">
        <f>kag[[#This Row],[Number_of_Customers_Per_Day (any given day)]]*kag[[#This Row],[Average_Order_Value]]</f>
        <v>2723.7599999999998</v>
      </c>
      <c r="K389" s="3">
        <f>kag[[#This Row],[Operational Profit - Daily Revenue]]/kag[[#This Row],[Number_of_Employees]]</f>
        <v>204.27583333333334</v>
      </c>
      <c r="L389" s="3">
        <f>kag[[#This Row],[Operational Profit - Daily Revenue]]/kag[[#This Row],[Operating_Hours_Per_Day]]</f>
        <v>175.09357142857144</v>
      </c>
      <c r="M389" s="3">
        <f>kag[[#This Row],[Operational Profit - Daily Revenue]]/kag[[#This Row],[Marketing_Spend_Per_Day]]</f>
        <v>23.60433317284545</v>
      </c>
      <c r="N389" s="3"/>
    </row>
    <row r="390" spans="1:14">
      <c r="A390" s="1">
        <v>220</v>
      </c>
      <c r="B390" s="2">
        <v>8.9600000000000009</v>
      </c>
      <c r="C390" s="1">
        <v>12</v>
      </c>
      <c r="D390" s="1">
        <v>7</v>
      </c>
      <c r="E390" s="3">
        <v>104.02</v>
      </c>
      <c r="F390" s="1">
        <v>349</v>
      </c>
      <c r="G390" s="3">
        <v>1978.25</v>
      </c>
      <c r="H390" s="3">
        <f>kag[[#This Row],[Operational Profit - Daily Revenue]]-$Q$13</f>
        <v>60.924060000000736</v>
      </c>
      <c r="I390" s="1">
        <f>_xlfn.NORM.DIST(kag[[#This Row],[Diff Average Rev]],$Q$13,$Q$15,FALSE)</f>
        <v>6.6960263117161599E-5</v>
      </c>
      <c r="J390" s="3">
        <f>kag[[#This Row],[Number_of_Customers_Per_Day (any given day)]]*kag[[#This Row],[Average_Order_Value]]</f>
        <v>1971.2000000000003</v>
      </c>
      <c r="K390" s="3">
        <f>kag[[#This Row],[Operational Profit - Daily Revenue]]/kag[[#This Row],[Number_of_Employees]]</f>
        <v>282.60714285714283</v>
      </c>
      <c r="L390" s="3">
        <f>kag[[#This Row],[Operational Profit - Daily Revenue]]/kag[[#This Row],[Operating_Hours_Per_Day]]</f>
        <v>164.85416666666666</v>
      </c>
      <c r="M390" s="3">
        <f>kag[[#This Row],[Operational Profit - Daily Revenue]]/kag[[#This Row],[Marketing_Spend_Per_Day]]</f>
        <v>19.017977312055375</v>
      </c>
      <c r="N390" s="3"/>
    </row>
    <row r="391" spans="1:14">
      <c r="A391" s="1">
        <v>438</v>
      </c>
      <c r="B391" s="2">
        <v>2.59</v>
      </c>
      <c r="C391" s="1">
        <v>8</v>
      </c>
      <c r="D391" s="1">
        <v>4</v>
      </c>
      <c r="E391" s="3">
        <v>104.09</v>
      </c>
      <c r="F391" s="1">
        <v>341</v>
      </c>
      <c r="G391" s="3">
        <v>1204.25</v>
      </c>
      <c r="H391" s="3">
        <f>kag[[#This Row],[Operational Profit - Daily Revenue]]-$Q$13</f>
        <v>-713.07593999999926</v>
      </c>
      <c r="I391" s="1">
        <f>_xlfn.NORM.DIST(kag[[#This Row],[Diff Average Rev]],$Q$13,$Q$15,FALSE)</f>
        <v>1.0816854886278856E-5</v>
      </c>
      <c r="J391" s="3">
        <f>kag[[#This Row],[Number_of_Customers_Per_Day (any given day)]]*kag[[#This Row],[Average_Order_Value]]</f>
        <v>1134.4199999999998</v>
      </c>
      <c r="K391" s="3">
        <f>kag[[#This Row],[Operational Profit - Daily Revenue]]/kag[[#This Row],[Number_of_Employees]]</f>
        <v>301.0625</v>
      </c>
      <c r="L391" s="3">
        <f>kag[[#This Row],[Operational Profit - Daily Revenue]]/kag[[#This Row],[Operating_Hours_Per_Day]]</f>
        <v>150.53125</v>
      </c>
      <c r="M391" s="3">
        <f>kag[[#This Row],[Operational Profit - Daily Revenue]]/kag[[#This Row],[Marketing_Spend_Per_Day]]</f>
        <v>11.569315015851666</v>
      </c>
      <c r="N391" s="3"/>
    </row>
    <row r="392" spans="1:14">
      <c r="A392" s="1">
        <v>429</v>
      </c>
      <c r="B392" s="2">
        <v>3.1</v>
      </c>
      <c r="C392" s="1">
        <v>6</v>
      </c>
      <c r="D392" s="1">
        <v>10</v>
      </c>
      <c r="E392" s="3">
        <v>104.23</v>
      </c>
      <c r="F392" s="1">
        <v>266</v>
      </c>
      <c r="G392" s="3">
        <v>1135.57</v>
      </c>
      <c r="H392" s="3">
        <f>kag[[#This Row],[Operational Profit - Daily Revenue]]-$Q$13</f>
        <v>-781.75593999999933</v>
      </c>
      <c r="I392" s="1">
        <f>_xlfn.NORM.DIST(kag[[#This Row],[Diff Average Rev]],$Q$13,$Q$15,FALSE)</f>
        <v>8.9259559570161834E-6</v>
      </c>
      <c r="J392" s="3">
        <f>kag[[#This Row],[Number_of_Customers_Per_Day (any given day)]]*kag[[#This Row],[Average_Order_Value]]</f>
        <v>1329.9</v>
      </c>
      <c r="K392" s="3">
        <f>kag[[#This Row],[Operational Profit - Daily Revenue]]/kag[[#This Row],[Number_of_Employees]]</f>
        <v>113.55699999999999</v>
      </c>
      <c r="L392" s="3">
        <f>kag[[#This Row],[Operational Profit - Daily Revenue]]/kag[[#This Row],[Operating_Hours_Per_Day]]</f>
        <v>189.26166666666666</v>
      </c>
      <c r="M392" s="3">
        <f>kag[[#This Row],[Operational Profit - Daily Revenue]]/kag[[#This Row],[Marketing_Spend_Per_Day]]</f>
        <v>10.894847932457065</v>
      </c>
      <c r="N392" s="3"/>
    </row>
    <row r="393" spans="1:14">
      <c r="A393" s="1">
        <v>55</v>
      </c>
      <c r="B393" s="2">
        <v>6.37</v>
      </c>
      <c r="C393" s="1">
        <v>15</v>
      </c>
      <c r="D393" s="1">
        <v>3</v>
      </c>
      <c r="E393" s="3">
        <v>104.49</v>
      </c>
      <c r="F393" s="1">
        <v>750</v>
      </c>
      <c r="G393" s="3">
        <v>487.67</v>
      </c>
      <c r="H393" s="3">
        <f>kag[[#This Row],[Operational Profit - Daily Revenue]]-$Q$13</f>
        <v>-1429.6559399999992</v>
      </c>
      <c r="I393" s="1">
        <f>_xlfn.NORM.DIST(kag[[#This Row],[Diff Average Rev]],$Q$13,$Q$15,FALSE)</f>
        <v>1.1418581402893596E-6</v>
      </c>
      <c r="J393" s="3">
        <f>kag[[#This Row],[Number_of_Customers_Per_Day (any given day)]]*kag[[#This Row],[Average_Order_Value]]</f>
        <v>350.35</v>
      </c>
      <c r="K393" s="3">
        <f>kag[[#This Row],[Operational Profit - Daily Revenue]]/kag[[#This Row],[Number_of_Employees]]</f>
        <v>162.55666666666667</v>
      </c>
      <c r="L393" s="3">
        <f>kag[[#This Row],[Operational Profit - Daily Revenue]]/kag[[#This Row],[Operating_Hours_Per_Day]]</f>
        <v>32.511333333333333</v>
      </c>
      <c r="M393" s="3">
        <f>kag[[#This Row],[Operational Profit - Daily Revenue]]/kag[[#This Row],[Marketing_Spend_Per_Day]]</f>
        <v>4.6671451813570677</v>
      </c>
      <c r="N393" s="3"/>
    </row>
    <row r="394" spans="1:14">
      <c r="A394" s="1">
        <v>443</v>
      </c>
      <c r="B394" s="2">
        <v>8.27</v>
      </c>
      <c r="C394" s="1">
        <v>12</v>
      </c>
      <c r="D394" s="1">
        <v>12</v>
      </c>
      <c r="E394" s="3">
        <v>104.74</v>
      </c>
      <c r="F394" s="1">
        <v>75</v>
      </c>
      <c r="G394" s="3">
        <v>3238.1</v>
      </c>
      <c r="H394" s="3">
        <f>kag[[#This Row],[Operational Profit - Daily Revenue]]-$Q$13</f>
        <v>1320.7740600000006</v>
      </c>
      <c r="I394" s="1">
        <f>_xlfn.NORM.DIST(kag[[#This Row],[Diff Average Rev]],$Q$13,$Q$15,FALSE)</f>
        <v>3.3911534389311534E-4</v>
      </c>
      <c r="J394" s="3">
        <f>kag[[#This Row],[Number_of_Customers_Per_Day (any given day)]]*kag[[#This Row],[Average_Order_Value]]</f>
        <v>3663.6099999999997</v>
      </c>
      <c r="K394" s="3">
        <f>kag[[#This Row],[Operational Profit - Daily Revenue]]/kag[[#This Row],[Number_of_Employees]]</f>
        <v>269.84166666666664</v>
      </c>
      <c r="L394" s="3">
        <f>kag[[#This Row],[Operational Profit - Daily Revenue]]/kag[[#This Row],[Operating_Hours_Per_Day]]</f>
        <v>269.84166666666664</v>
      </c>
      <c r="M394" s="3">
        <f>kag[[#This Row],[Operational Profit - Daily Revenue]]/kag[[#This Row],[Marketing_Spend_Per_Day]]</f>
        <v>30.915600534657248</v>
      </c>
      <c r="N394" s="3"/>
    </row>
    <row r="395" spans="1:14">
      <c r="A395" s="1">
        <v>201</v>
      </c>
      <c r="B395" s="2">
        <v>5.19</v>
      </c>
      <c r="C395" s="1">
        <v>11</v>
      </c>
      <c r="D395" s="1">
        <v>12</v>
      </c>
      <c r="E395" s="3">
        <v>104.79</v>
      </c>
      <c r="F395" s="1">
        <v>727</v>
      </c>
      <c r="G395" s="3">
        <v>1118.49</v>
      </c>
      <c r="H395" s="3">
        <f>kag[[#This Row],[Operational Profit - Daily Revenue]]-$Q$13</f>
        <v>-798.83593999999925</v>
      </c>
      <c r="I395" s="1">
        <f>_xlfn.NORM.DIST(kag[[#This Row],[Diff Average Rev]],$Q$13,$Q$15,FALSE)</f>
        <v>8.5029296722020728E-6</v>
      </c>
      <c r="J395" s="3">
        <f>kag[[#This Row],[Number_of_Customers_Per_Day (any given day)]]*kag[[#This Row],[Average_Order_Value]]</f>
        <v>1043.19</v>
      </c>
      <c r="K395" s="3">
        <f>kag[[#This Row],[Operational Profit - Daily Revenue]]/kag[[#This Row],[Number_of_Employees]]</f>
        <v>93.207499999999996</v>
      </c>
      <c r="L395" s="3">
        <f>kag[[#This Row],[Operational Profit - Daily Revenue]]/kag[[#This Row],[Operating_Hours_Per_Day]]</f>
        <v>101.6809090909091</v>
      </c>
      <c r="M395" s="3">
        <f>kag[[#This Row],[Operational Profit - Daily Revenue]]/kag[[#This Row],[Marketing_Spend_Per_Day]]</f>
        <v>10.673632980246206</v>
      </c>
      <c r="N395" s="3"/>
    </row>
    <row r="396" spans="1:14">
      <c r="A396" s="1">
        <v>88</v>
      </c>
      <c r="B396" s="2">
        <v>9.19</v>
      </c>
      <c r="C396" s="1">
        <v>8</v>
      </c>
      <c r="D396" s="1">
        <v>11</v>
      </c>
      <c r="E396" s="3">
        <v>104.88</v>
      </c>
      <c r="F396" s="1">
        <v>541</v>
      </c>
      <c r="G396" s="3">
        <v>888.7</v>
      </c>
      <c r="H396" s="3">
        <f>kag[[#This Row],[Operational Profit - Daily Revenue]]-$Q$13</f>
        <v>-1028.6259399999992</v>
      </c>
      <c r="I396" s="1">
        <f>_xlfn.NORM.DIST(kag[[#This Row],[Diff Average Rev]],$Q$13,$Q$15,FALSE)</f>
        <v>4.2948507183407278E-6</v>
      </c>
      <c r="J396" s="3">
        <f>kag[[#This Row],[Number_of_Customers_Per_Day (any given day)]]*kag[[#This Row],[Average_Order_Value]]</f>
        <v>808.71999999999991</v>
      </c>
      <c r="K396" s="3">
        <f>kag[[#This Row],[Operational Profit - Daily Revenue]]/kag[[#This Row],[Number_of_Employees]]</f>
        <v>80.790909090909096</v>
      </c>
      <c r="L396" s="3">
        <f>kag[[#This Row],[Operational Profit - Daily Revenue]]/kag[[#This Row],[Operating_Hours_Per_Day]]</f>
        <v>111.08750000000001</v>
      </c>
      <c r="M396" s="3">
        <f>kag[[#This Row],[Operational Profit - Daily Revenue]]/kag[[#This Row],[Marketing_Spend_Per_Day]]</f>
        <v>8.4734935163996958</v>
      </c>
      <c r="N396" s="3"/>
    </row>
    <row r="397" spans="1:14">
      <c r="A397" s="1">
        <v>445</v>
      </c>
      <c r="B397" s="2">
        <v>3.97</v>
      </c>
      <c r="C397" s="1">
        <v>12</v>
      </c>
      <c r="D397" s="1">
        <v>11</v>
      </c>
      <c r="E397" s="3">
        <v>104.96</v>
      </c>
      <c r="F397" s="1">
        <v>806</v>
      </c>
      <c r="G397" s="3">
        <v>1374.78</v>
      </c>
      <c r="H397" s="3">
        <f>kag[[#This Row],[Operational Profit - Daily Revenue]]-$Q$13</f>
        <v>-542.54593999999929</v>
      </c>
      <c r="I397" s="1">
        <f>_xlfn.NORM.DIST(kag[[#This Row],[Diff Average Rev]],$Q$13,$Q$15,FALSE)</f>
        <v>1.7060641427733305E-5</v>
      </c>
      <c r="J397" s="3">
        <f>kag[[#This Row],[Number_of_Customers_Per_Day (any given day)]]*kag[[#This Row],[Average_Order_Value]]</f>
        <v>1766.65</v>
      </c>
      <c r="K397" s="3">
        <f>kag[[#This Row],[Operational Profit - Daily Revenue]]/kag[[#This Row],[Number_of_Employees]]</f>
        <v>124.98</v>
      </c>
      <c r="L397" s="3">
        <f>kag[[#This Row],[Operational Profit - Daily Revenue]]/kag[[#This Row],[Operating_Hours_Per_Day]]</f>
        <v>114.565</v>
      </c>
      <c r="M397" s="3">
        <f>kag[[#This Row],[Operational Profit - Daily Revenue]]/kag[[#This Row],[Marketing_Spend_Per_Day]]</f>
        <v>13.098132621951221</v>
      </c>
      <c r="N397" s="3"/>
    </row>
    <row r="398" spans="1:14">
      <c r="A398" s="1">
        <v>143</v>
      </c>
      <c r="B398" s="2">
        <v>2.69</v>
      </c>
      <c r="C398" s="1">
        <v>9</v>
      </c>
      <c r="D398" s="1">
        <v>6</v>
      </c>
      <c r="E398" s="3">
        <v>105.12</v>
      </c>
      <c r="F398" s="1">
        <v>126</v>
      </c>
      <c r="G398" s="3">
        <v>449.08</v>
      </c>
      <c r="H398" s="3">
        <f>kag[[#This Row],[Operational Profit - Daily Revenue]]-$Q$13</f>
        <v>-1468.2459399999993</v>
      </c>
      <c r="I398" s="1">
        <f>_xlfn.NORM.DIST(kag[[#This Row],[Diff Average Rev]],$Q$13,$Q$15,FALSE)</f>
        <v>9.9628033931187482E-7</v>
      </c>
      <c r="J398" s="3">
        <f>kag[[#This Row],[Number_of_Customers_Per_Day (any given day)]]*kag[[#This Row],[Average_Order_Value]]</f>
        <v>384.67</v>
      </c>
      <c r="K398" s="3">
        <f>kag[[#This Row],[Operational Profit - Daily Revenue]]/kag[[#This Row],[Number_of_Employees]]</f>
        <v>74.846666666666664</v>
      </c>
      <c r="L398" s="3">
        <f>kag[[#This Row],[Operational Profit - Daily Revenue]]/kag[[#This Row],[Operating_Hours_Per_Day]]</f>
        <v>49.897777777777776</v>
      </c>
      <c r="M398" s="3">
        <f>kag[[#This Row],[Operational Profit - Daily Revenue]]/kag[[#This Row],[Marketing_Spend_Per_Day]]</f>
        <v>4.2720700152206996</v>
      </c>
      <c r="N398" s="3"/>
    </row>
    <row r="399" spans="1:14">
      <c r="A399" s="1">
        <v>243</v>
      </c>
      <c r="B399" s="2">
        <v>2.54</v>
      </c>
      <c r="C399" s="1">
        <v>16</v>
      </c>
      <c r="D399" s="1">
        <v>9</v>
      </c>
      <c r="E399" s="3">
        <v>105.47</v>
      </c>
      <c r="F399" s="1">
        <v>356</v>
      </c>
      <c r="G399" s="3">
        <v>831.77</v>
      </c>
      <c r="H399" s="3">
        <f>kag[[#This Row],[Operational Profit - Daily Revenue]]-$Q$13</f>
        <v>-1085.5559399999993</v>
      </c>
      <c r="I399" s="1">
        <f>_xlfn.NORM.DIST(kag[[#This Row],[Diff Average Rev]],$Q$13,$Q$15,FALSE)</f>
        <v>3.595337672169853E-6</v>
      </c>
      <c r="J399" s="3">
        <f>kag[[#This Row],[Number_of_Customers_Per_Day (any given day)]]*kag[[#This Row],[Average_Order_Value]]</f>
        <v>617.22</v>
      </c>
      <c r="K399" s="3">
        <f>kag[[#This Row],[Operational Profit - Daily Revenue]]/kag[[#This Row],[Number_of_Employees]]</f>
        <v>92.418888888888887</v>
      </c>
      <c r="L399" s="3">
        <f>kag[[#This Row],[Operational Profit - Daily Revenue]]/kag[[#This Row],[Operating_Hours_Per_Day]]</f>
        <v>51.985624999999999</v>
      </c>
      <c r="M399" s="3">
        <f>kag[[#This Row],[Operational Profit - Daily Revenue]]/kag[[#This Row],[Marketing_Spend_Per_Day]]</f>
        <v>7.8863183843747038</v>
      </c>
      <c r="N399" s="3"/>
    </row>
    <row r="400" spans="1:14">
      <c r="A400" s="1">
        <v>97</v>
      </c>
      <c r="B400" s="2">
        <v>2.69</v>
      </c>
      <c r="C400" s="1">
        <v>14</v>
      </c>
      <c r="D400" s="1">
        <v>2</v>
      </c>
      <c r="E400" s="3">
        <v>105.52</v>
      </c>
      <c r="F400" s="1">
        <v>551</v>
      </c>
      <c r="G400" s="3">
        <v>581.57000000000005</v>
      </c>
      <c r="H400" s="3">
        <f>kag[[#This Row],[Operational Profit - Daily Revenue]]-$Q$13</f>
        <v>-1335.7559399999991</v>
      </c>
      <c r="I400" s="1">
        <f>_xlfn.NORM.DIST(kag[[#This Row],[Diff Average Rev]],$Q$13,$Q$15,FALSE)</f>
        <v>1.5808844368084151E-6</v>
      </c>
      <c r="J400" s="3">
        <f>kag[[#This Row],[Number_of_Customers_Per_Day (any given day)]]*kag[[#This Row],[Average_Order_Value]]</f>
        <v>260.93</v>
      </c>
      <c r="K400" s="3">
        <f>kag[[#This Row],[Operational Profit - Daily Revenue]]/kag[[#This Row],[Number_of_Employees]]</f>
        <v>290.78500000000003</v>
      </c>
      <c r="L400" s="3">
        <f>kag[[#This Row],[Operational Profit - Daily Revenue]]/kag[[#This Row],[Operating_Hours_Per_Day]]</f>
        <v>41.540714285714287</v>
      </c>
      <c r="M400" s="3">
        <f>kag[[#This Row],[Operational Profit - Daily Revenue]]/kag[[#This Row],[Marketing_Spend_Per_Day]]</f>
        <v>5.5114670204700538</v>
      </c>
      <c r="N400" s="3"/>
    </row>
    <row r="401" spans="1:14">
      <c r="A401" s="1">
        <v>420</v>
      </c>
      <c r="B401" s="2">
        <v>4.43</v>
      </c>
      <c r="C401" s="1">
        <v>16</v>
      </c>
      <c r="D401" s="1">
        <v>2</v>
      </c>
      <c r="E401" s="3">
        <v>106.03</v>
      </c>
      <c r="F401" s="1">
        <v>931</v>
      </c>
      <c r="G401" s="3">
        <v>1814.98</v>
      </c>
      <c r="H401" s="3">
        <f>kag[[#This Row],[Operational Profit - Daily Revenue]]-$Q$13</f>
        <v>-102.34593999999925</v>
      </c>
      <c r="I401" s="1">
        <f>_xlfn.NORM.DIST(kag[[#This Row],[Diff Average Rev]],$Q$13,$Q$15,FALSE)</f>
        <v>4.8033313514257103E-5</v>
      </c>
      <c r="J401" s="3">
        <f>kag[[#This Row],[Number_of_Customers_Per_Day (any given day)]]*kag[[#This Row],[Average_Order_Value]]</f>
        <v>1860.6</v>
      </c>
      <c r="K401" s="3">
        <f>kag[[#This Row],[Operational Profit - Daily Revenue]]/kag[[#This Row],[Number_of_Employees]]</f>
        <v>907.49</v>
      </c>
      <c r="L401" s="3">
        <f>kag[[#This Row],[Operational Profit - Daily Revenue]]/kag[[#This Row],[Operating_Hours_Per_Day]]</f>
        <v>113.43625</v>
      </c>
      <c r="M401" s="3">
        <f>kag[[#This Row],[Operational Profit - Daily Revenue]]/kag[[#This Row],[Marketing_Spend_Per_Day]]</f>
        <v>17.117608224087522</v>
      </c>
      <c r="N401" s="3"/>
    </row>
    <row r="402" spans="1:14">
      <c r="A402" s="1">
        <v>345</v>
      </c>
      <c r="B402" s="2">
        <v>2.84</v>
      </c>
      <c r="C402" s="1">
        <v>10</v>
      </c>
      <c r="D402" s="1">
        <v>14</v>
      </c>
      <c r="E402" s="3">
        <v>106.15</v>
      </c>
      <c r="F402" s="1">
        <v>145</v>
      </c>
      <c r="G402" s="3">
        <v>525.72</v>
      </c>
      <c r="H402" s="3">
        <f>kag[[#This Row],[Operational Profit - Daily Revenue]]-$Q$13</f>
        <v>-1391.6059399999992</v>
      </c>
      <c r="I402" s="1">
        <f>_xlfn.NORM.DIST(kag[[#This Row],[Diff Average Rev]],$Q$13,$Q$15,FALSE)</f>
        <v>1.3042147248420863E-6</v>
      </c>
      <c r="J402" s="3">
        <f>kag[[#This Row],[Number_of_Customers_Per_Day (any given day)]]*kag[[#This Row],[Average_Order_Value]]</f>
        <v>979.8</v>
      </c>
      <c r="K402" s="3">
        <f>kag[[#This Row],[Operational Profit - Daily Revenue]]/kag[[#This Row],[Number_of_Employees]]</f>
        <v>37.551428571428573</v>
      </c>
      <c r="L402" s="3">
        <f>kag[[#This Row],[Operational Profit - Daily Revenue]]/kag[[#This Row],[Operating_Hours_Per_Day]]</f>
        <v>52.572000000000003</v>
      </c>
      <c r="M402" s="3">
        <f>kag[[#This Row],[Operational Profit - Daily Revenue]]/kag[[#This Row],[Marketing_Spend_Per_Day]]</f>
        <v>4.9526142251530851</v>
      </c>
      <c r="N402" s="3"/>
    </row>
    <row r="403" spans="1:14">
      <c r="A403" s="1">
        <v>408</v>
      </c>
      <c r="B403" s="2">
        <v>5.75</v>
      </c>
      <c r="C403" s="1">
        <v>6</v>
      </c>
      <c r="D403" s="1">
        <v>3</v>
      </c>
      <c r="E403" s="3">
        <v>106.58</v>
      </c>
      <c r="F403" s="1">
        <v>720</v>
      </c>
      <c r="G403" s="3">
        <v>1917.57</v>
      </c>
      <c r="H403" s="3">
        <f>kag[[#This Row],[Operational Profit - Daily Revenue]]-$Q$13</f>
        <v>0.24406000000067252</v>
      </c>
      <c r="I403" s="1">
        <f>_xlfn.NORM.DIST(kag[[#This Row],[Diff Average Rev]],$Q$13,$Q$15,FALSE)</f>
        <v>5.9376701391730796E-5</v>
      </c>
      <c r="J403" s="3">
        <f>kag[[#This Row],[Number_of_Customers_Per_Day (any given day)]]*kag[[#This Row],[Average_Order_Value]]</f>
        <v>2346</v>
      </c>
      <c r="K403" s="3">
        <f>kag[[#This Row],[Operational Profit - Daily Revenue]]/kag[[#This Row],[Number_of_Employees]]</f>
        <v>639.18999999999994</v>
      </c>
      <c r="L403" s="3">
        <f>kag[[#This Row],[Operational Profit - Daily Revenue]]/kag[[#This Row],[Operating_Hours_Per_Day]]</f>
        <v>319.59499999999997</v>
      </c>
      <c r="M403" s="3">
        <f>kag[[#This Row],[Operational Profit - Daily Revenue]]/kag[[#This Row],[Marketing_Spend_Per_Day]]</f>
        <v>17.991837117658097</v>
      </c>
      <c r="N403" s="3"/>
    </row>
    <row r="404" spans="1:14">
      <c r="A404" s="1">
        <v>152</v>
      </c>
      <c r="B404" s="2">
        <v>6.74</v>
      </c>
      <c r="C404" s="1">
        <v>14</v>
      </c>
      <c r="D404" s="1">
        <v>4</v>
      </c>
      <c r="E404" s="3">
        <v>106.62</v>
      </c>
      <c r="F404" s="1">
        <v>97</v>
      </c>
      <c r="G404" s="3">
        <v>1547.81</v>
      </c>
      <c r="H404" s="3">
        <f>kag[[#This Row],[Operational Profit - Daily Revenue]]-$Q$13</f>
        <v>-369.51593999999932</v>
      </c>
      <c r="I404" s="1">
        <f>_xlfn.NORM.DIST(kag[[#This Row],[Diff Average Rev]],$Q$13,$Q$15,FALSE)</f>
        <v>2.6256600510591998E-5</v>
      </c>
      <c r="J404" s="3">
        <f>kag[[#This Row],[Number_of_Customers_Per_Day (any given day)]]*kag[[#This Row],[Average_Order_Value]]</f>
        <v>1024.48</v>
      </c>
      <c r="K404" s="3">
        <f>kag[[#This Row],[Operational Profit - Daily Revenue]]/kag[[#This Row],[Number_of_Employees]]</f>
        <v>386.95249999999999</v>
      </c>
      <c r="L404" s="3">
        <f>kag[[#This Row],[Operational Profit - Daily Revenue]]/kag[[#This Row],[Operating_Hours_Per_Day]]</f>
        <v>110.55785714285715</v>
      </c>
      <c r="M404" s="3">
        <f>kag[[#This Row],[Operational Profit - Daily Revenue]]/kag[[#This Row],[Marketing_Spend_Per_Day]]</f>
        <v>14.517069968111047</v>
      </c>
      <c r="N404" s="3"/>
    </row>
    <row r="405" spans="1:14">
      <c r="A405" s="1">
        <v>236</v>
      </c>
      <c r="B405" s="2">
        <v>9.9700000000000006</v>
      </c>
      <c r="C405" s="1">
        <v>15</v>
      </c>
      <c r="D405" s="1">
        <v>3</v>
      </c>
      <c r="E405" s="3">
        <v>106.65</v>
      </c>
      <c r="F405" s="1">
        <v>676</v>
      </c>
      <c r="G405" s="3">
        <v>2269.98</v>
      </c>
      <c r="H405" s="3">
        <f>kag[[#This Row],[Operational Profit - Daily Revenue]]-$Q$13</f>
        <v>352.65406000000075</v>
      </c>
      <c r="I405" s="1">
        <f>_xlfn.NORM.DIST(kag[[#This Row],[Diff Average Rev]],$Q$13,$Q$15,FALSE)</f>
        <v>1.130694367969647E-4</v>
      </c>
      <c r="J405" s="3">
        <f>kag[[#This Row],[Number_of_Customers_Per_Day (any given day)]]*kag[[#This Row],[Average_Order_Value]]</f>
        <v>2352.92</v>
      </c>
      <c r="K405" s="3">
        <f>kag[[#This Row],[Operational Profit - Daily Revenue]]/kag[[#This Row],[Number_of_Employees]]</f>
        <v>756.66</v>
      </c>
      <c r="L405" s="3">
        <f>kag[[#This Row],[Operational Profit - Daily Revenue]]/kag[[#This Row],[Operating_Hours_Per_Day]]</f>
        <v>151.33199999999999</v>
      </c>
      <c r="M405" s="3">
        <f>kag[[#This Row],[Operational Profit - Daily Revenue]]/kag[[#This Row],[Marketing_Spend_Per_Day]]</f>
        <v>21.284388185654006</v>
      </c>
      <c r="N405" s="3"/>
    </row>
    <row r="406" spans="1:14">
      <c r="A406" s="1">
        <v>435</v>
      </c>
      <c r="B406" s="2">
        <v>6.84</v>
      </c>
      <c r="C406" s="1">
        <v>14</v>
      </c>
      <c r="D406" s="1">
        <v>4</v>
      </c>
      <c r="E406" s="3">
        <v>106.87</v>
      </c>
      <c r="F406" s="1">
        <v>689</v>
      </c>
      <c r="G406" s="3">
        <v>3047.58</v>
      </c>
      <c r="H406" s="3">
        <f>kag[[#This Row],[Operational Profit - Daily Revenue]]-$Q$13</f>
        <v>1130.2540600000007</v>
      </c>
      <c r="I406" s="1">
        <f>_xlfn.NORM.DIST(kag[[#This Row],[Diff Average Rev]],$Q$13,$Q$15,FALSE)</f>
        <v>2.9529141440858041E-4</v>
      </c>
      <c r="J406" s="3">
        <f>kag[[#This Row],[Number_of_Customers_Per_Day (any given day)]]*kag[[#This Row],[Average_Order_Value]]</f>
        <v>2975.4</v>
      </c>
      <c r="K406" s="3">
        <f>kag[[#This Row],[Operational Profit - Daily Revenue]]/kag[[#This Row],[Number_of_Employees]]</f>
        <v>761.89499999999998</v>
      </c>
      <c r="L406" s="3">
        <f>kag[[#This Row],[Operational Profit - Daily Revenue]]/kag[[#This Row],[Operating_Hours_Per_Day]]</f>
        <v>217.68428571428572</v>
      </c>
      <c r="M406" s="3">
        <f>kag[[#This Row],[Operational Profit - Daily Revenue]]/kag[[#This Row],[Marketing_Spend_Per_Day]]</f>
        <v>28.516702535791147</v>
      </c>
      <c r="N406" s="3"/>
    </row>
    <row r="407" spans="1:14">
      <c r="A407" s="1">
        <v>453</v>
      </c>
      <c r="B407" s="2">
        <v>2.56</v>
      </c>
      <c r="C407" s="1">
        <v>17</v>
      </c>
      <c r="D407" s="1">
        <v>8</v>
      </c>
      <c r="E407" s="3">
        <v>107.12</v>
      </c>
      <c r="F407" s="1">
        <v>400</v>
      </c>
      <c r="G407" s="3">
        <v>1063.01</v>
      </c>
      <c r="H407" s="3">
        <f>kag[[#This Row],[Operational Profit - Daily Revenue]]-$Q$13</f>
        <v>-854.31593999999927</v>
      </c>
      <c r="I407" s="1">
        <f>_xlfn.NORM.DIST(kag[[#This Row],[Diff Average Rev]],$Q$13,$Q$15,FALSE)</f>
        <v>7.2469935723939137E-6</v>
      </c>
      <c r="J407" s="3">
        <f>kag[[#This Row],[Number_of_Customers_Per_Day (any given day)]]*kag[[#This Row],[Average_Order_Value]]</f>
        <v>1159.68</v>
      </c>
      <c r="K407" s="3">
        <f>kag[[#This Row],[Operational Profit - Daily Revenue]]/kag[[#This Row],[Number_of_Employees]]</f>
        <v>132.87625</v>
      </c>
      <c r="L407" s="3">
        <f>kag[[#This Row],[Operational Profit - Daily Revenue]]/kag[[#This Row],[Operating_Hours_Per_Day]]</f>
        <v>62.53</v>
      </c>
      <c r="M407" s="3">
        <f>kag[[#This Row],[Operational Profit - Daily Revenue]]/kag[[#This Row],[Marketing_Spend_Per_Day]]</f>
        <v>9.9235436893203879</v>
      </c>
      <c r="N407" s="3"/>
    </row>
    <row r="408" spans="1:14">
      <c r="A408" s="1">
        <v>370</v>
      </c>
      <c r="B408" s="2">
        <v>7.01</v>
      </c>
      <c r="C408" s="1">
        <v>11</v>
      </c>
      <c r="D408" s="1">
        <v>14</v>
      </c>
      <c r="E408" s="3">
        <v>107.48</v>
      </c>
      <c r="F408" s="1">
        <v>904</v>
      </c>
      <c r="G408" s="3">
        <v>2233.91</v>
      </c>
      <c r="H408" s="3">
        <f>kag[[#This Row],[Operational Profit - Daily Revenue]]-$Q$13</f>
        <v>316.58406000000059</v>
      </c>
      <c r="I408" s="1">
        <f>_xlfn.NORM.DIST(kag[[#This Row],[Diff Average Rev]],$Q$13,$Q$15,FALSE)</f>
        <v>1.064916590208782E-4</v>
      </c>
      <c r="J408" s="3">
        <f>kag[[#This Row],[Number_of_Customers_Per_Day (any given day)]]*kag[[#This Row],[Average_Order_Value]]</f>
        <v>2593.6999999999998</v>
      </c>
      <c r="K408" s="3">
        <f>kag[[#This Row],[Operational Profit - Daily Revenue]]/kag[[#This Row],[Number_of_Employees]]</f>
        <v>159.565</v>
      </c>
      <c r="L408" s="3">
        <f>kag[[#This Row],[Operational Profit - Daily Revenue]]/kag[[#This Row],[Operating_Hours_Per_Day]]</f>
        <v>203.08272727272725</v>
      </c>
      <c r="M408" s="3">
        <f>kag[[#This Row],[Operational Profit - Daily Revenue]]/kag[[#This Row],[Marketing_Spend_Per_Day]]</f>
        <v>20.784425009304055</v>
      </c>
      <c r="N408" s="3"/>
    </row>
    <row r="409" spans="1:14">
      <c r="A409" s="1">
        <v>322</v>
      </c>
      <c r="B409" s="2">
        <v>7.01</v>
      </c>
      <c r="C409" s="1">
        <v>15</v>
      </c>
      <c r="D409" s="1">
        <v>3</v>
      </c>
      <c r="E409" s="3">
        <v>107.59</v>
      </c>
      <c r="F409" s="1">
        <v>967</v>
      </c>
      <c r="G409" s="3">
        <v>1822.27</v>
      </c>
      <c r="H409" s="3">
        <f>kag[[#This Row],[Operational Profit - Daily Revenue]]-$Q$13</f>
        <v>-95.055939999999282</v>
      </c>
      <c r="I409" s="1">
        <f>_xlfn.NORM.DIST(kag[[#This Row],[Diff Average Rev]],$Q$13,$Q$15,FALSE)</f>
        <v>4.8780206528042264E-5</v>
      </c>
      <c r="J409" s="3">
        <f>kag[[#This Row],[Number_of_Customers_Per_Day (any given day)]]*kag[[#This Row],[Average_Order_Value]]</f>
        <v>2257.2199999999998</v>
      </c>
      <c r="K409" s="3">
        <f>kag[[#This Row],[Operational Profit - Daily Revenue]]/kag[[#This Row],[Number_of_Employees]]</f>
        <v>607.42333333333329</v>
      </c>
      <c r="L409" s="3">
        <f>kag[[#This Row],[Operational Profit - Daily Revenue]]/kag[[#This Row],[Operating_Hours_Per_Day]]</f>
        <v>121.48466666666667</v>
      </c>
      <c r="M409" s="3">
        <f>kag[[#This Row],[Operational Profit - Daily Revenue]]/kag[[#This Row],[Marketing_Spend_Per_Day]]</f>
        <v>16.937168881866345</v>
      </c>
      <c r="N409" s="3"/>
    </row>
    <row r="410" spans="1:14">
      <c r="A410" s="1">
        <v>201</v>
      </c>
      <c r="B410" s="2">
        <v>5.66</v>
      </c>
      <c r="C410" s="1">
        <v>11</v>
      </c>
      <c r="D410" s="1">
        <v>11</v>
      </c>
      <c r="E410" s="3">
        <v>107.79</v>
      </c>
      <c r="F410" s="1">
        <v>633</v>
      </c>
      <c r="G410" s="3">
        <v>1206.99</v>
      </c>
      <c r="H410" s="3">
        <f>kag[[#This Row],[Operational Profit - Daily Revenue]]-$Q$13</f>
        <v>-710.33593999999925</v>
      </c>
      <c r="I410" s="1">
        <f>_xlfn.NORM.DIST(kag[[#This Row],[Diff Average Rev]],$Q$13,$Q$15,FALSE)</f>
        <v>1.0898970898379483E-5</v>
      </c>
      <c r="J410" s="3">
        <f>kag[[#This Row],[Number_of_Customers_Per_Day (any given day)]]*kag[[#This Row],[Average_Order_Value]]</f>
        <v>1137.6600000000001</v>
      </c>
      <c r="K410" s="3">
        <f>kag[[#This Row],[Operational Profit - Daily Revenue]]/kag[[#This Row],[Number_of_Employees]]</f>
        <v>109.72636363636364</v>
      </c>
      <c r="L410" s="3">
        <f>kag[[#This Row],[Operational Profit - Daily Revenue]]/kag[[#This Row],[Operating_Hours_Per_Day]]</f>
        <v>109.72636363636364</v>
      </c>
      <c r="M410" s="3">
        <f>kag[[#This Row],[Operational Profit - Daily Revenue]]/kag[[#This Row],[Marketing_Spend_Per_Day]]</f>
        <v>11.19760645699972</v>
      </c>
      <c r="N410" s="3"/>
    </row>
    <row r="411" spans="1:14">
      <c r="A411" s="1">
        <v>335</v>
      </c>
      <c r="B411" s="2">
        <v>9.7899999999999991</v>
      </c>
      <c r="C411" s="1">
        <v>14</v>
      </c>
      <c r="D411" s="1">
        <v>7</v>
      </c>
      <c r="E411" s="3">
        <v>107.84</v>
      </c>
      <c r="F411" s="1">
        <v>129</v>
      </c>
      <c r="G411" s="3">
        <v>3117.13</v>
      </c>
      <c r="H411" s="3">
        <f>kag[[#This Row],[Operational Profit - Daily Revenue]]-$Q$13</f>
        <v>1199.8040600000008</v>
      </c>
      <c r="I411" s="1">
        <f>_xlfn.NORM.DIST(kag[[#This Row],[Diff Average Rev]],$Q$13,$Q$15,FALSE)</f>
        <v>3.119660844831903E-4</v>
      </c>
      <c r="J411" s="3">
        <f>kag[[#This Row],[Number_of_Customers_Per_Day (any given day)]]*kag[[#This Row],[Average_Order_Value]]</f>
        <v>3279.6499999999996</v>
      </c>
      <c r="K411" s="3">
        <f>kag[[#This Row],[Operational Profit - Daily Revenue]]/kag[[#This Row],[Number_of_Employees]]</f>
        <v>445.30428571428575</v>
      </c>
      <c r="L411" s="3">
        <f>kag[[#This Row],[Operational Profit - Daily Revenue]]/kag[[#This Row],[Operating_Hours_Per_Day]]</f>
        <v>222.65214285714288</v>
      </c>
      <c r="M411" s="3">
        <f>kag[[#This Row],[Operational Profit - Daily Revenue]]/kag[[#This Row],[Marketing_Spend_Per_Day]]</f>
        <v>28.905137240356083</v>
      </c>
      <c r="N411" s="3"/>
    </row>
    <row r="412" spans="1:14">
      <c r="A412" s="1">
        <v>308</v>
      </c>
      <c r="B412" s="2">
        <v>7.36</v>
      </c>
      <c r="C412" s="1">
        <v>13</v>
      </c>
      <c r="D412" s="1">
        <v>4</v>
      </c>
      <c r="E412" s="3">
        <v>108.08</v>
      </c>
      <c r="F412" s="1">
        <v>900</v>
      </c>
      <c r="G412" s="3">
        <v>2037.15</v>
      </c>
      <c r="H412" s="3">
        <f>kag[[#This Row],[Operational Profit - Daily Revenue]]-$Q$13</f>
        <v>119.82406000000083</v>
      </c>
      <c r="I412" s="1">
        <f>_xlfn.NORM.DIST(kag[[#This Row],[Diff Average Rev]],$Q$13,$Q$15,FALSE)</f>
        <v>7.4968920068530266E-5</v>
      </c>
      <c r="J412" s="3">
        <f>kag[[#This Row],[Number_of_Customers_Per_Day (any given day)]]*kag[[#This Row],[Average_Order_Value]]</f>
        <v>2266.88</v>
      </c>
      <c r="K412" s="3">
        <f>kag[[#This Row],[Operational Profit - Daily Revenue]]/kag[[#This Row],[Number_of_Employees]]</f>
        <v>509.28750000000002</v>
      </c>
      <c r="L412" s="3">
        <f>kag[[#This Row],[Operational Profit - Daily Revenue]]/kag[[#This Row],[Operating_Hours_Per_Day]]</f>
        <v>156.70384615384617</v>
      </c>
      <c r="M412" s="3">
        <f>kag[[#This Row],[Operational Profit - Daily Revenue]]/kag[[#This Row],[Marketing_Spend_Per_Day]]</f>
        <v>18.848538119911179</v>
      </c>
      <c r="N412" s="3"/>
    </row>
    <row r="413" spans="1:14">
      <c r="A413" s="1">
        <v>272</v>
      </c>
      <c r="B413" s="2">
        <v>2.88</v>
      </c>
      <c r="C413" s="1">
        <v>14</v>
      </c>
      <c r="D413" s="1">
        <v>8</v>
      </c>
      <c r="E413" s="3">
        <v>108.28</v>
      </c>
      <c r="F413" s="1">
        <v>305</v>
      </c>
      <c r="G413" s="3">
        <v>906.59</v>
      </c>
      <c r="H413" s="3">
        <f>kag[[#This Row],[Operational Profit - Daily Revenue]]-$Q$13</f>
        <v>-1010.7359399999992</v>
      </c>
      <c r="I413" s="1">
        <f>_xlfn.NORM.DIST(kag[[#This Row],[Diff Average Rev]],$Q$13,$Q$15,FALSE)</f>
        <v>4.5384265603598825E-6</v>
      </c>
      <c r="J413" s="3">
        <f>kag[[#This Row],[Number_of_Customers_Per_Day (any given day)]]*kag[[#This Row],[Average_Order_Value]]</f>
        <v>783.36</v>
      </c>
      <c r="K413" s="3">
        <f>kag[[#This Row],[Operational Profit - Daily Revenue]]/kag[[#This Row],[Number_of_Employees]]</f>
        <v>113.32375</v>
      </c>
      <c r="L413" s="3">
        <f>kag[[#This Row],[Operational Profit - Daily Revenue]]/kag[[#This Row],[Operating_Hours_Per_Day]]</f>
        <v>64.756428571428572</v>
      </c>
      <c r="M413" s="3">
        <f>kag[[#This Row],[Operational Profit - Daily Revenue]]/kag[[#This Row],[Marketing_Spend_Per_Day]]</f>
        <v>8.3726449944588115</v>
      </c>
      <c r="N413" s="3"/>
    </row>
    <row r="414" spans="1:14">
      <c r="A414" s="1">
        <v>162</v>
      </c>
      <c r="B414" s="2">
        <v>9.77</v>
      </c>
      <c r="C414" s="1">
        <v>16</v>
      </c>
      <c r="D414" s="1">
        <v>2</v>
      </c>
      <c r="E414" s="3">
        <v>108.45</v>
      </c>
      <c r="F414" s="1">
        <v>755</v>
      </c>
      <c r="G414" s="3">
        <v>1367.73</v>
      </c>
      <c r="H414" s="3">
        <f>kag[[#This Row],[Operational Profit - Daily Revenue]]-$Q$13</f>
        <v>-549.59593999999925</v>
      </c>
      <c r="I414" s="1">
        <f>_xlfn.NORM.DIST(kag[[#This Row],[Diff Average Rev]],$Q$13,$Q$15,FALSE)</f>
        <v>1.6752391660012932E-5</v>
      </c>
      <c r="J414" s="3">
        <f>kag[[#This Row],[Number_of_Customers_Per_Day (any given day)]]*kag[[#This Row],[Average_Order_Value]]</f>
        <v>1582.74</v>
      </c>
      <c r="K414" s="3">
        <f>kag[[#This Row],[Operational Profit - Daily Revenue]]/kag[[#This Row],[Number_of_Employees]]</f>
        <v>683.86500000000001</v>
      </c>
      <c r="L414" s="3">
        <f>kag[[#This Row],[Operational Profit - Daily Revenue]]/kag[[#This Row],[Operating_Hours_Per_Day]]</f>
        <v>85.483125000000001</v>
      </c>
      <c r="M414" s="3">
        <f>kag[[#This Row],[Operational Profit - Daily Revenue]]/kag[[#This Row],[Marketing_Spend_Per_Day]]</f>
        <v>12.61161825726141</v>
      </c>
      <c r="N414" s="3"/>
    </row>
    <row r="415" spans="1:14">
      <c r="A415" s="1">
        <v>119</v>
      </c>
      <c r="B415" s="2">
        <v>6.95</v>
      </c>
      <c r="C415" s="1">
        <v>11</v>
      </c>
      <c r="D415" s="1">
        <v>9</v>
      </c>
      <c r="E415" s="3">
        <v>108.58</v>
      </c>
      <c r="F415" s="1">
        <v>142</v>
      </c>
      <c r="G415" s="3">
        <v>743.48</v>
      </c>
      <c r="H415" s="3">
        <f>kag[[#This Row],[Operational Profit - Daily Revenue]]-$Q$13</f>
        <v>-1173.8459399999992</v>
      </c>
      <c r="I415" s="1">
        <f>_xlfn.NORM.DIST(kag[[#This Row],[Diff Average Rev]],$Q$13,$Q$15,FALSE)</f>
        <v>2.7106778352083963E-6</v>
      </c>
      <c r="J415" s="3">
        <f>kag[[#This Row],[Number_of_Customers_Per_Day (any given day)]]*kag[[#This Row],[Average_Order_Value]]</f>
        <v>827.05000000000007</v>
      </c>
      <c r="K415" s="3">
        <f>kag[[#This Row],[Operational Profit - Daily Revenue]]/kag[[#This Row],[Number_of_Employees]]</f>
        <v>82.608888888888885</v>
      </c>
      <c r="L415" s="3">
        <f>kag[[#This Row],[Operational Profit - Daily Revenue]]/kag[[#This Row],[Operating_Hours_Per_Day]]</f>
        <v>67.589090909090913</v>
      </c>
      <c r="M415" s="3">
        <f>kag[[#This Row],[Operational Profit - Daily Revenue]]/kag[[#This Row],[Marketing_Spend_Per_Day]]</f>
        <v>6.8473015288266721</v>
      </c>
      <c r="N415" s="3"/>
    </row>
    <row r="416" spans="1:14">
      <c r="A416" s="1">
        <v>469</v>
      </c>
      <c r="B416" s="2">
        <v>7.66</v>
      </c>
      <c r="C416" s="1">
        <v>17</v>
      </c>
      <c r="D416" s="1">
        <v>2</v>
      </c>
      <c r="E416" s="3">
        <v>108.69</v>
      </c>
      <c r="F416" s="1">
        <v>432</v>
      </c>
      <c r="G416" s="3">
        <v>3481.42</v>
      </c>
      <c r="H416" s="3">
        <f>kag[[#This Row],[Operational Profit - Daily Revenue]]-$Q$13</f>
        <v>1564.0940600000008</v>
      </c>
      <c r="I416" s="1">
        <f>_xlfn.NORM.DIST(kag[[#This Row],[Diff Average Rev]],$Q$13,$Q$15,FALSE)</f>
        <v>3.8285409221942124E-4</v>
      </c>
      <c r="J416" s="3">
        <f>kag[[#This Row],[Number_of_Customers_Per_Day (any given day)]]*kag[[#This Row],[Average_Order_Value]]</f>
        <v>3592.54</v>
      </c>
      <c r="K416" s="3">
        <f>kag[[#This Row],[Operational Profit - Daily Revenue]]/kag[[#This Row],[Number_of_Employees]]</f>
        <v>1740.71</v>
      </c>
      <c r="L416" s="3">
        <f>kag[[#This Row],[Operational Profit - Daily Revenue]]/kag[[#This Row],[Operating_Hours_Per_Day]]</f>
        <v>204.78941176470587</v>
      </c>
      <c r="M416" s="3">
        <f>kag[[#This Row],[Operational Profit - Daily Revenue]]/kag[[#This Row],[Marketing_Spend_Per_Day]]</f>
        <v>32.030729597939093</v>
      </c>
      <c r="N416" s="3"/>
    </row>
    <row r="417" spans="1:14">
      <c r="A417" s="1">
        <v>239</v>
      </c>
      <c r="B417" s="2">
        <v>5.36</v>
      </c>
      <c r="C417" s="1">
        <v>6</v>
      </c>
      <c r="D417" s="1">
        <v>4</v>
      </c>
      <c r="E417" s="3">
        <v>109.72</v>
      </c>
      <c r="F417" s="1">
        <v>513</v>
      </c>
      <c r="G417" s="3">
        <v>1412.89</v>
      </c>
      <c r="H417" s="3">
        <f>kag[[#This Row],[Operational Profit - Daily Revenue]]-$Q$13</f>
        <v>-504.43593999999916</v>
      </c>
      <c r="I417" s="1">
        <f>_xlfn.NORM.DIST(kag[[#This Row],[Diff Average Rev]],$Q$13,$Q$15,FALSE)</f>
        <v>1.8810832873619933E-5</v>
      </c>
      <c r="J417" s="3">
        <f>kag[[#This Row],[Number_of_Customers_Per_Day (any given day)]]*kag[[#This Row],[Average_Order_Value]]</f>
        <v>1281.04</v>
      </c>
      <c r="K417" s="3">
        <f>kag[[#This Row],[Operational Profit - Daily Revenue]]/kag[[#This Row],[Number_of_Employees]]</f>
        <v>353.22250000000003</v>
      </c>
      <c r="L417" s="3">
        <f>kag[[#This Row],[Operational Profit - Daily Revenue]]/kag[[#This Row],[Operating_Hours_Per_Day]]</f>
        <v>235.48166666666668</v>
      </c>
      <c r="M417" s="3">
        <f>kag[[#This Row],[Operational Profit - Daily Revenue]]/kag[[#This Row],[Marketing_Spend_Per_Day]]</f>
        <v>12.877232956616844</v>
      </c>
      <c r="N417" s="3"/>
    </row>
    <row r="418" spans="1:14">
      <c r="A418" s="1">
        <v>180</v>
      </c>
      <c r="B418" s="2">
        <v>3.28</v>
      </c>
      <c r="C418" s="1">
        <v>15</v>
      </c>
      <c r="D418" s="1">
        <v>5</v>
      </c>
      <c r="E418" s="3">
        <v>110.09</v>
      </c>
      <c r="F418" s="1">
        <v>397</v>
      </c>
      <c r="G418" s="3">
        <v>865.78</v>
      </c>
      <c r="H418" s="3">
        <f>kag[[#This Row],[Operational Profit - Daily Revenue]]-$Q$13</f>
        <v>-1051.5459399999993</v>
      </c>
      <c r="I418" s="1">
        <f>_xlfn.NORM.DIST(kag[[#This Row],[Diff Average Rev]],$Q$13,$Q$15,FALSE)</f>
        <v>3.9998316349703724E-6</v>
      </c>
      <c r="J418" s="3">
        <f>kag[[#This Row],[Number_of_Customers_Per_Day (any given day)]]*kag[[#This Row],[Average_Order_Value]]</f>
        <v>590.4</v>
      </c>
      <c r="K418" s="3">
        <f>kag[[#This Row],[Operational Profit - Daily Revenue]]/kag[[#This Row],[Number_of_Employees]]</f>
        <v>173.15600000000001</v>
      </c>
      <c r="L418" s="3">
        <f>kag[[#This Row],[Operational Profit - Daily Revenue]]/kag[[#This Row],[Operating_Hours_Per_Day]]</f>
        <v>57.718666666666664</v>
      </c>
      <c r="M418" s="3">
        <f>kag[[#This Row],[Operational Profit - Daily Revenue]]/kag[[#This Row],[Marketing_Spend_Per_Day]]</f>
        <v>7.8642928513034782</v>
      </c>
      <c r="N418" s="3"/>
    </row>
    <row r="419" spans="1:14">
      <c r="A419" s="1">
        <v>338</v>
      </c>
      <c r="B419" s="2">
        <v>7.89</v>
      </c>
      <c r="C419" s="1">
        <v>11</v>
      </c>
      <c r="D419" s="1">
        <v>2</v>
      </c>
      <c r="E419" s="3">
        <v>110.44</v>
      </c>
      <c r="F419" s="1">
        <v>919</v>
      </c>
      <c r="G419" s="3">
        <v>2695.46</v>
      </c>
      <c r="H419" s="3">
        <f>kag[[#This Row],[Operational Profit - Daily Revenue]]-$Q$13</f>
        <v>778.13406000000077</v>
      </c>
      <c r="I419" s="1">
        <f>_xlfn.NORM.DIST(kag[[#This Row],[Diff Average Rev]],$Q$13,$Q$15,FALSE)</f>
        <v>2.0683276577410526E-4</v>
      </c>
      <c r="J419" s="3">
        <f>kag[[#This Row],[Number_of_Customers_Per_Day (any given day)]]*kag[[#This Row],[Average_Order_Value]]</f>
        <v>2666.8199999999997</v>
      </c>
      <c r="K419" s="3">
        <f>kag[[#This Row],[Operational Profit - Daily Revenue]]/kag[[#This Row],[Number_of_Employees]]</f>
        <v>1347.73</v>
      </c>
      <c r="L419" s="3">
        <f>kag[[#This Row],[Operational Profit - Daily Revenue]]/kag[[#This Row],[Operating_Hours_Per_Day]]</f>
        <v>245.04181818181817</v>
      </c>
      <c r="M419" s="3">
        <f>kag[[#This Row],[Operational Profit - Daily Revenue]]/kag[[#This Row],[Marketing_Spend_Per_Day]]</f>
        <v>24.406555595798626</v>
      </c>
      <c r="N419" s="3"/>
    </row>
    <row r="420" spans="1:14">
      <c r="A420" s="1">
        <v>183</v>
      </c>
      <c r="B420" s="2">
        <v>4.01</v>
      </c>
      <c r="C420" s="1">
        <v>7</v>
      </c>
      <c r="D420" s="1">
        <v>7</v>
      </c>
      <c r="E420" s="3">
        <v>110.54</v>
      </c>
      <c r="F420" s="1">
        <v>684</v>
      </c>
      <c r="G420" s="3">
        <v>943.9</v>
      </c>
      <c r="H420" s="3">
        <f>kag[[#This Row],[Operational Profit - Daily Revenue]]-$Q$13</f>
        <v>-973.42593999999929</v>
      </c>
      <c r="I420" s="1">
        <f>_xlfn.NORM.DIST(kag[[#This Row],[Diff Average Rev]],$Q$13,$Q$15,FALSE)</f>
        <v>5.0862670051431625E-6</v>
      </c>
      <c r="J420" s="3">
        <f>kag[[#This Row],[Number_of_Customers_Per_Day (any given day)]]*kag[[#This Row],[Average_Order_Value]]</f>
        <v>733.82999999999993</v>
      </c>
      <c r="K420" s="3">
        <f>kag[[#This Row],[Operational Profit - Daily Revenue]]/kag[[#This Row],[Number_of_Employees]]</f>
        <v>134.84285714285713</v>
      </c>
      <c r="L420" s="3">
        <f>kag[[#This Row],[Operational Profit - Daily Revenue]]/kag[[#This Row],[Operating_Hours_Per_Day]]</f>
        <v>134.84285714285713</v>
      </c>
      <c r="M420" s="3">
        <f>kag[[#This Row],[Operational Profit - Daily Revenue]]/kag[[#This Row],[Marketing_Spend_Per_Day]]</f>
        <v>8.5389904107110546</v>
      </c>
      <c r="N420" s="3"/>
    </row>
    <row r="421" spans="1:14">
      <c r="A421" s="1">
        <v>492</v>
      </c>
      <c r="B421" s="2">
        <v>3.31</v>
      </c>
      <c r="C421" s="1">
        <v>14</v>
      </c>
      <c r="D421" s="1">
        <v>14</v>
      </c>
      <c r="E421" s="3">
        <v>110.88</v>
      </c>
      <c r="F421" s="1">
        <v>578</v>
      </c>
      <c r="G421" s="3">
        <v>1729.35</v>
      </c>
      <c r="H421" s="3">
        <f>kag[[#This Row],[Operational Profit - Daily Revenue]]-$Q$13</f>
        <v>-187.97593999999935</v>
      </c>
      <c r="I421" s="1">
        <f>_xlfn.NORM.DIST(kag[[#This Row],[Diff Average Rev]],$Q$13,$Q$15,FALSE)</f>
        <v>3.9903968414954985E-5</v>
      </c>
      <c r="J421" s="3">
        <f>kag[[#This Row],[Number_of_Customers_Per_Day (any given day)]]*kag[[#This Row],[Average_Order_Value]]</f>
        <v>1628.52</v>
      </c>
      <c r="K421" s="3">
        <f>kag[[#This Row],[Operational Profit - Daily Revenue]]/kag[[#This Row],[Number_of_Employees]]</f>
        <v>123.52499999999999</v>
      </c>
      <c r="L421" s="3">
        <f>kag[[#This Row],[Operational Profit - Daily Revenue]]/kag[[#This Row],[Operating_Hours_Per_Day]]</f>
        <v>123.52499999999999</v>
      </c>
      <c r="M421" s="3">
        <f>kag[[#This Row],[Operational Profit - Daily Revenue]]/kag[[#This Row],[Marketing_Spend_Per_Day]]</f>
        <v>15.596590909090908</v>
      </c>
      <c r="N421" s="3"/>
    </row>
    <row r="422" spans="1:14">
      <c r="A422" s="1">
        <v>359</v>
      </c>
      <c r="B422" s="2">
        <v>5.35</v>
      </c>
      <c r="C422" s="1">
        <v>13</v>
      </c>
      <c r="D422" s="1">
        <v>5</v>
      </c>
      <c r="E422" s="3">
        <v>110.93</v>
      </c>
      <c r="F422" s="1">
        <v>462</v>
      </c>
      <c r="G422" s="3">
        <v>1786.27</v>
      </c>
      <c r="H422" s="3">
        <f>kag[[#This Row],[Operational Profit - Daily Revenue]]-$Q$13</f>
        <v>-131.05593999999928</v>
      </c>
      <c r="I422" s="1">
        <f>_xlfn.NORM.DIST(kag[[#This Row],[Diff Average Rev]],$Q$13,$Q$15,FALSE)</f>
        <v>4.5176877965976751E-5</v>
      </c>
      <c r="J422" s="3">
        <f>kag[[#This Row],[Number_of_Customers_Per_Day (any given day)]]*kag[[#This Row],[Average_Order_Value]]</f>
        <v>1920.6499999999999</v>
      </c>
      <c r="K422" s="3">
        <f>kag[[#This Row],[Operational Profit - Daily Revenue]]/kag[[#This Row],[Number_of_Employees]]</f>
        <v>357.25400000000002</v>
      </c>
      <c r="L422" s="3">
        <f>kag[[#This Row],[Operational Profit - Daily Revenue]]/kag[[#This Row],[Operating_Hours_Per_Day]]</f>
        <v>137.40538461538461</v>
      </c>
      <c r="M422" s="3">
        <f>kag[[#This Row],[Operational Profit - Daily Revenue]]/kag[[#This Row],[Marketing_Spend_Per_Day]]</f>
        <v>16.102677364103489</v>
      </c>
      <c r="N422" s="3"/>
    </row>
    <row r="423" spans="1:14">
      <c r="A423" s="1">
        <v>426</v>
      </c>
      <c r="B423" s="2">
        <v>4.7</v>
      </c>
      <c r="C423" s="1">
        <v>15</v>
      </c>
      <c r="D423" s="1">
        <v>5</v>
      </c>
      <c r="E423" s="3">
        <v>111.37</v>
      </c>
      <c r="F423" s="1">
        <v>668</v>
      </c>
      <c r="G423" s="3">
        <v>1861.88</v>
      </c>
      <c r="H423" s="3">
        <f>kag[[#This Row],[Operational Profit - Daily Revenue]]-$Q$13</f>
        <v>-55.445939999999155</v>
      </c>
      <c r="I423" s="1">
        <f>_xlfn.NORM.DIST(kag[[#This Row],[Diff Average Rev]],$Q$13,$Q$15,FALSE)</f>
        <v>5.2994436967154248E-5</v>
      </c>
      <c r="J423" s="3">
        <f>kag[[#This Row],[Number_of_Customers_Per_Day (any given day)]]*kag[[#This Row],[Average_Order_Value]]</f>
        <v>2002.2</v>
      </c>
      <c r="K423" s="3">
        <f>kag[[#This Row],[Operational Profit - Daily Revenue]]/kag[[#This Row],[Number_of_Employees]]</f>
        <v>372.37600000000003</v>
      </c>
      <c r="L423" s="3">
        <f>kag[[#This Row],[Operational Profit - Daily Revenue]]/kag[[#This Row],[Operating_Hours_Per_Day]]</f>
        <v>124.12533333333334</v>
      </c>
      <c r="M423" s="3">
        <f>kag[[#This Row],[Operational Profit - Daily Revenue]]/kag[[#This Row],[Marketing_Spend_Per_Day]]</f>
        <v>16.717967136571787</v>
      </c>
      <c r="N423" s="3"/>
    </row>
    <row r="424" spans="1:14">
      <c r="A424" s="1">
        <v>321</v>
      </c>
      <c r="B424" s="2">
        <v>5.74</v>
      </c>
      <c r="C424" s="1">
        <v>13</v>
      </c>
      <c r="D424" s="1">
        <v>11</v>
      </c>
      <c r="E424" s="3">
        <v>111.68</v>
      </c>
      <c r="F424" s="1">
        <v>763</v>
      </c>
      <c r="G424" s="3">
        <v>1553.05</v>
      </c>
      <c r="H424" s="3">
        <f>kag[[#This Row],[Operational Profit - Daily Revenue]]-$Q$13</f>
        <v>-364.27593999999931</v>
      </c>
      <c r="I424" s="1">
        <f>_xlfn.NORM.DIST(kag[[#This Row],[Diff Average Rev]],$Q$13,$Q$15,FALSE)</f>
        <v>2.6588630118651329E-5</v>
      </c>
      <c r="J424" s="3">
        <f>kag[[#This Row],[Number_of_Customers_Per_Day (any given day)]]*kag[[#This Row],[Average_Order_Value]]</f>
        <v>1842.54</v>
      </c>
      <c r="K424" s="3">
        <f>kag[[#This Row],[Operational Profit - Daily Revenue]]/kag[[#This Row],[Number_of_Employees]]</f>
        <v>141.18636363636364</v>
      </c>
      <c r="L424" s="3">
        <f>kag[[#This Row],[Operational Profit - Daily Revenue]]/kag[[#This Row],[Operating_Hours_Per_Day]]</f>
        <v>119.46538461538461</v>
      </c>
      <c r="M424" s="3">
        <f>kag[[#This Row],[Operational Profit - Daily Revenue]]/kag[[#This Row],[Marketing_Spend_Per_Day]]</f>
        <v>13.906249999999998</v>
      </c>
      <c r="N424" s="3"/>
    </row>
    <row r="425" spans="1:14">
      <c r="A425" s="1">
        <v>141</v>
      </c>
      <c r="B425" s="2">
        <v>9.82</v>
      </c>
      <c r="C425" s="1">
        <v>15</v>
      </c>
      <c r="D425" s="1">
        <v>12</v>
      </c>
      <c r="E425" s="3">
        <v>111.83</v>
      </c>
      <c r="F425" s="1">
        <v>326</v>
      </c>
      <c r="G425" s="3">
        <v>1647.15</v>
      </c>
      <c r="H425" s="3">
        <f>kag[[#This Row],[Operational Profit - Daily Revenue]]-$Q$13</f>
        <v>-270.17593999999917</v>
      </c>
      <c r="I425" s="1">
        <f>_xlfn.NORM.DIST(kag[[#This Row],[Diff Average Rev]],$Q$13,$Q$15,FALSE)</f>
        <v>3.3156609382448032E-5</v>
      </c>
      <c r="J425" s="3">
        <f>kag[[#This Row],[Number_of_Customers_Per_Day (any given day)]]*kag[[#This Row],[Average_Order_Value]]</f>
        <v>1384.6200000000001</v>
      </c>
      <c r="K425" s="3">
        <f>kag[[#This Row],[Operational Profit - Daily Revenue]]/kag[[#This Row],[Number_of_Employees]]</f>
        <v>137.26250000000002</v>
      </c>
      <c r="L425" s="3">
        <f>kag[[#This Row],[Operational Profit - Daily Revenue]]/kag[[#This Row],[Operating_Hours_Per_Day]]</f>
        <v>109.81</v>
      </c>
      <c r="M425" s="3">
        <f>kag[[#This Row],[Operational Profit - Daily Revenue]]/kag[[#This Row],[Marketing_Spend_Per_Day]]</f>
        <v>14.729053026915855</v>
      </c>
      <c r="N425" s="3"/>
    </row>
    <row r="426" spans="1:14">
      <c r="A426" s="1">
        <v>340</v>
      </c>
      <c r="B426" s="2">
        <v>3.37</v>
      </c>
      <c r="C426" s="1">
        <v>9</v>
      </c>
      <c r="D426" s="1">
        <v>5</v>
      </c>
      <c r="E426" s="3">
        <v>112.03</v>
      </c>
      <c r="F426" s="1">
        <v>430</v>
      </c>
      <c r="G426" s="3">
        <v>1171.67</v>
      </c>
      <c r="H426" s="3">
        <f>kag[[#This Row],[Operational Profit - Daily Revenue]]-$Q$13</f>
        <v>-745.65593999999919</v>
      </c>
      <c r="I426" s="1">
        <f>_xlfn.NORM.DIST(kag[[#This Row],[Diff Average Rev]],$Q$13,$Q$15,FALSE)</f>
        <v>9.8806247506614524E-6</v>
      </c>
      <c r="J426" s="3">
        <f>kag[[#This Row],[Number_of_Customers_Per_Day (any given day)]]*kag[[#This Row],[Average_Order_Value]]</f>
        <v>1145.8</v>
      </c>
      <c r="K426" s="3">
        <f>kag[[#This Row],[Operational Profit - Daily Revenue]]/kag[[#This Row],[Number_of_Employees]]</f>
        <v>234.334</v>
      </c>
      <c r="L426" s="3">
        <f>kag[[#This Row],[Operational Profit - Daily Revenue]]/kag[[#This Row],[Operating_Hours_Per_Day]]</f>
        <v>130.18555555555557</v>
      </c>
      <c r="M426" s="3">
        <f>kag[[#This Row],[Operational Profit - Daily Revenue]]/kag[[#This Row],[Marketing_Spend_Per_Day]]</f>
        <v>10.458537891636169</v>
      </c>
      <c r="N426" s="3"/>
    </row>
    <row r="427" spans="1:14">
      <c r="A427" s="1">
        <v>85</v>
      </c>
      <c r="B427" s="2">
        <v>7.52</v>
      </c>
      <c r="C427" s="1">
        <v>12</v>
      </c>
      <c r="D427" s="1">
        <v>3</v>
      </c>
      <c r="E427" s="3">
        <v>112.56</v>
      </c>
      <c r="F427" s="1">
        <v>824</v>
      </c>
      <c r="G427" s="3">
        <v>643.17999999999995</v>
      </c>
      <c r="H427" s="3">
        <f>kag[[#This Row],[Operational Profit - Daily Revenue]]-$Q$13</f>
        <v>-1274.1459399999994</v>
      </c>
      <c r="I427" s="1">
        <f>_xlfn.NORM.DIST(kag[[#This Row],[Diff Average Rev]],$Q$13,$Q$15,FALSE)</f>
        <v>1.9472344497539539E-6</v>
      </c>
      <c r="J427" s="3">
        <f>kag[[#This Row],[Number_of_Customers_Per_Day (any given day)]]*kag[[#This Row],[Average_Order_Value]]</f>
        <v>639.19999999999993</v>
      </c>
      <c r="K427" s="3">
        <f>kag[[#This Row],[Operational Profit - Daily Revenue]]/kag[[#This Row],[Number_of_Employees]]</f>
        <v>214.39333333333332</v>
      </c>
      <c r="L427" s="3">
        <f>kag[[#This Row],[Operational Profit - Daily Revenue]]/kag[[#This Row],[Operating_Hours_Per_Day]]</f>
        <v>53.598333333333329</v>
      </c>
      <c r="M427" s="3">
        <f>kag[[#This Row],[Operational Profit - Daily Revenue]]/kag[[#This Row],[Marketing_Spend_Per_Day]]</f>
        <v>5.7141080312722101</v>
      </c>
      <c r="N427" s="3"/>
    </row>
    <row r="428" spans="1:14">
      <c r="A428" s="1">
        <v>459</v>
      </c>
      <c r="B428" s="2">
        <v>8.0299999999999994</v>
      </c>
      <c r="C428" s="1">
        <v>9</v>
      </c>
      <c r="D428" s="1">
        <v>9</v>
      </c>
      <c r="E428" s="3">
        <v>112.58</v>
      </c>
      <c r="F428" s="1">
        <v>389</v>
      </c>
      <c r="G428" s="3">
        <v>3278.45</v>
      </c>
      <c r="H428" s="3">
        <f>kag[[#This Row],[Operational Profit - Daily Revenue]]-$Q$13</f>
        <v>1361.1240600000006</v>
      </c>
      <c r="I428" s="1">
        <f>_xlfn.NORM.DIST(kag[[#This Row],[Diff Average Rev]],$Q$13,$Q$15,FALSE)</f>
        <v>3.4749734074887394E-4</v>
      </c>
      <c r="J428" s="3">
        <f>kag[[#This Row],[Number_of_Customers_Per_Day (any given day)]]*kag[[#This Row],[Average_Order_Value]]</f>
        <v>3685.7699999999995</v>
      </c>
      <c r="K428" s="3">
        <f>kag[[#This Row],[Operational Profit - Daily Revenue]]/kag[[#This Row],[Number_of_Employees]]</f>
        <v>364.27222222222218</v>
      </c>
      <c r="L428" s="3">
        <f>kag[[#This Row],[Operational Profit - Daily Revenue]]/kag[[#This Row],[Operating_Hours_Per_Day]]</f>
        <v>364.27222222222218</v>
      </c>
      <c r="M428" s="3">
        <f>kag[[#This Row],[Operational Profit - Daily Revenue]]/kag[[#This Row],[Marketing_Spend_Per_Day]]</f>
        <v>29.121069461716111</v>
      </c>
      <c r="N428" s="3"/>
    </row>
    <row r="429" spans="1:14">
      <c r="A429" s="1">
        <v>425</v>
      </c>
      <c r="B429" s="2">
        <v>5.15</v>
      </c>
      <c r="C429" s="1">
        <v>10</v>
      </c>
      <c r="D429" s="1">
        <v>8</v>
      </c>
      <c r="E429" s="3">
        <v>112.61</v>
      </c>
      <c r="F429" s="1">
        <v>925</v>
      </c>
      <c r="G429" s="3">
        <v>2173.75</v>
      </c>
      <c r="H429" s="3">
        <f>kag[[#This Row],[Operational Profit - Daily Revenue]]-$Q$13</f>
        <v>256.42406000000074</v>
      </c>
      <c r="I429" s="1">
        <f>_xlfn.NORM.DIST(kag[[#This Row],[Diff Average Rev]],$Q$13,$Q$15,FALSE)</f>
        <v>9.60686725976993E-5</v>
      </c>
      <c r="J429" s="3">
        <f>kag[[#This Row],[Number_of_Customers_Per_Day (any given day)]]*kag[[#This Row],[Average_Order_Value]]</f>
        <v>2188.75</v>
      </c>
      <c r="K429" s="3">
        <f>kag[[#This Row],[Operational Profit - Daily Revenue]]/kag[[#This Row],[Number_of_Employees]]</f>
        <v>271.71875</v>
      </c>
      <c r="L429" s="3">
        <f>kag[[#This Row],[Operational Profit - Daily Revenue]]/kag[[#This Row],[Operating_Hours_Per_Day]]</f>
        <v>217.375</v>
      </c>
      <c r="M429" s="3">
        <f>kag[[#This Row],[Operational Profit - Daily Revenue]]/kag[[#This Row],[Marketing_Spend_Per_Day]]</f>
        <v>19.303347837669833</v>
      </c>
      <c r="N429" s="3"/>
    </row>
    <row r="430" spans="1:14">
      <c r="A430" s="1">
        <v>466</v>
      </c>
      <c r="B430" s="2">
        <v>3.14</v>
      </c>
      <c r="C430" s="1">
        <v>15</v>
      </c>
      <c r="D430" s="1">
        <v>3</v>
      </c>
      <c r="E430" s="3">
        <v>112.96</v>
      </c>
      <c r="F430" s="1">
        <v>182</v>
      </c>
      <c r="G430" s="3">
        <v>1566.82</v>
      </c>
      <c r="H430" s="3">
        <f>kag[[#This Row],[Operational Profit - Daily Revenue]]-$Q$13</f>
        <v>-350.50593999999933</v>
      </c>
      <c r="I430" s="1">
        <f>_xlfn.NORM.DIST(kag[[#This Row],[Diff Average Rev]],$Q$13,$Q$15,FALSE)</f>
        <v>2.747753413891492E-5</v>
      </c>
      <c r="J430" s="3">
        <f>kag[[#This Row],[Number_of_Customers_Per_Day (any given day)]]*kag[[#This Row],[Average_Order_Value]]</f>
        <v>1463.24</v>
      </c>
      <c r="K430" s="3">
        <f>kag[[#This Row],[Operational Profit - Daily Revenue]]/kag[[#This Row],[Number_of_Employees]]</f>
        <v>522.27333333333331</v>
      </c>
      <c r="L430" s="3">
        <f>kag[[#This Row],[Operational Profit - Daily Revenue]]/kag[[#This Row],[Operating_Hours_Per_Day]]</f>
        <v>104.45466666666667</v>
      </c>
      <c r="M430" s="3">
        <f>kag[[#This Row],[Operational Profit - Daily Revenue]]/kag[[#This Row],[Marketing_Spend_Per_Day]]</f>
        <v>13.870573654390935</v>
      </c>
      <c r="N430" s="3"/>
    </row>
    <row r="431" spans="1:14">
      <c r="A431" s="1">
        <v>143</v>
      </c>
      <c r="B431" s="2">
        <v>5.64</v>
      </c>
      <c r="C431" s="1">
        <v>15</v>
      </c>
      <c r="D431" s="1">
        <v>8</v>
      </c>
      <c r="E431" s="3">
        <v>113.04</v>
      </c>
      <c r="F431" s="1">
        <v>503</v>
      </c>
      <c r="G431" s="3">
        <v>728.03</v>
      </c>
      <c r="H431" s="3">
        <f>kag[[#This Row],[Operational Profit - Daily Revenue]]-$Q$13</f>
        <v>-1189.2959399999993</v>
      </c>
      <c r="I431" s="1">
        <f>_xlfn.NORM.DIST(kag[[#This Row],[Diff Average Rev]],$Q$13,$Q$15,FALSE)</f>
        <v>2.5777912011309262E-6</v>
      </c>
      <c r="J431" s="3">
        <f>kag[[#This Row],[Number_of_Customers_Per_Day (any given day)]]*kag[[#This Row],[Average_Order_Value]]</f>
        <v>806.52</v>
      </c>
      <c r="K431" s="3">
        <f>kag[[#This Row],[Operational Profit - Daily Revenue]]/kag[[#This Row],[Number_of_Employees]]</f>
        <v>91.003749999999997</v>
      </c>
      <c r="L431" s="3">
        <f>kag[[#This Row],[Operational Profit - Daily Revenue]]/kag[[#This Row],[Operating_Hours_Per_Day]]</f>
        <v>48.535333333333334</v>
      </c>
      <c r="M431" s="3">
        <f>kag[[#This Row],[Operational Profit - Daily Revenue]]/kag[[#This Row],[Marketing_Spend_Per_Day]]</f>
        <v>6.4404635527246983</v>
      </c>
      <c r="N431" s="3"/>
    </row>
    <row r="432" spans="1:14">
      <c r="A432" s="1">
        <v>295</v>
      </c>
      <c r="B432" s="2">
        <v>7.42</v>
      </c>
      <c r="C432" s="1">
        <v>8</v>
      </c>
      <c r="D432" s="1">
        <v>11</v>
      </c>
      <c r="E432" s="3">
        <v>113.08</v>
      </c>
      <c r="F432" s="1">
        <v>177</v>
      </c>
      <c r="G432" s="3">
        <v>2131.14</v>
      </c>
      <c r="H432" s="3">
        <f>kag[[#This Row],[Operational Profit - Daily Revenue]]-$Q$13</f>
        <v>213.81406000000061</v>
      </c>
      <c r="I432" s="1">
        <f>_xlfn.NORM.DIST(kag[[#This Row],[Diff Average Rev]],$Q$13,$Q$15,FALSE)</f>
        <v>8.9104472974051179E-5</v>
      </c>
      <c r="J432" s="3">
        <f>kag[[#This Row],[Number_of_Customers_Per_Day (any given day)]]*kag[[#This Row],[Average_Order_Value]]</f>
        <v>2188.9</v>
      </c>
      <c r="K432" s="3">
        <f>kag[[#This Row],[Operational Profit - Daily Revenue]]/kag[[#This Row],[Number_of_Employees]]</f>
        <v>193.73999999999998</v>
      </c>
      <c r="L432" s="3">
        <f>kag[[#This Row],[Operational Profit - Daily Revenue]]/kag[[#This Row],[Operating_Hours_Per_Day]]</f>
        <v>266.39249999999998</v>
      </c>
      <c r="M432" s="3">
        <f>kag[[#This Row],[Operational Profit - Daily Revenue]]/kag[[#This Row],[Marketing_Spend_Per_Day]]</f>
        <v>18.846303501945524</v>
      </c>
      <c r="N432" s="3"/>
    </row>
    <row r="433" spans="1:14">
      <c r="A433" s="1">
        <v>74</v>
      </c>
      <c r="B433" s="2">
        <v>8.32</v>
      </c>
      <c r="C433" s="1">
        <v>10</v>
      </c>
      <c r="D433" s="1">
        <v>5</v>
      </c>
      <c r="E433" s="3">
        <v>113.16</v>
      </c>
      <c r="F433" s="1">
        <v>805</v>
      </c>
      <c r="G433" s="3">
        <v>1096.45</v>
      </c>
      <c r="H433" s="3">
        <f>kag[[#This Row],[Operational Profit - Daily Revenue]]-$Q$13</f>
        <v>-820.87593999999922</v>
      </c>
      <c r="I433" s="1">
        <f>_xlfn.NORM.DIST(kag[[#This Row],[Diff Average Rev]],$Q$13,$Q$15,FALSE)</f>
        <v>7.9829331459541222E-6</v>
      </c>
      <c r="J433" s="3">
        <f>kag[[#This Row],[Number_of_Customers_Per_Day (any given day)]]*kag[[#This Row],[Average_Order_Value]]</f>
        <v>615.68000000000006</v>
      </c>
      <c r="K433" s="3">
        <f>kag[[#This Row],[Operational Profit - Daily Revenue]]/kag[[#This Row],[Number_of_Employees]]</f>
        <v>219.29000000000002</v>
      </c>
      <c r="L433" s="3">
        <f>kag[[#This Row],[Operational Profit - Daily Revenue]]/kag[[#This Row],[Operating_Hours_Per_Day]]</f>
        <v>109.64500000000001</v>
      </c>
      <c r="M433" s="3">
        <f>kag[[#This Row],[Operational Profit - Daily Revenue]]/kag[[#This Row],[Marketing_Spend_Per_Day]]</f>
        <v>9.6893778720395911</v>
      </c>
      <c r="N433" s="3"/>
    </row>
    <row r="434" spans="1:14">
      <c r="A434" s="1">
        <v>361</v>
      </c>
      <c r="B434" s="2">
        <v>9.39</v>
      </c>
      <c r="C434" s="1">
        <v>10</v>
      </c>
      <c r="D434" s="1">
        <v>11</v>
      </c>
      <c r="E434" s="3">
        <v>113.25</v>
      </c>
      <c r="F434" s="1">
        <v>668</v>
      </c>
      <c r="G434" s="3">
        <v>2964.53</v>
      </c>
      <c r="H434" s="3">
        <f>kag[[#This Row],[Operational Profit - Daily Revenue]]-$Q$13</f>
        <v>1047.2040600000009</v>
      </c>
      <c r="I434" s="1">
        <f>_xlfn.NORM.DIST(kag[[#This Row],[Diff Average Rev]],$Q$13,$Q$15,FALSE)</f>
        <v>2.7470991058107245E-4</v>
      </c>
      <c r="J434" s="3">
        <f>kag[[#This Row],[Number_of_Customers_Per_Day (any given day)]]*kag[[#This Row],[Average_Order_Value]]</f>
        <v>3389.7900000000004</v>
      </c>
      <c r="K434" s="3">
        <f>kag[[#This Row],[Operational Profit - Daily Revenue]]/kag[[#This Row],[Number_of_Employees]]</f>
        <v>269.50272727272727</v>
      </c>
      <c r="L434" s="3">
        <f>kag[[#This Row],[Operational Profit - Daily Revenue]]/kag[[#This Row],[Operating_Hours_Per_Day]]</f>
        <v>296.45300000000003</v>
      </c>
      <c r="M434" s="3">
        <f>kag[[#This Row],[Operational Profit - Daily Revenue]]/kag[[#This Row],[Marketing_Spend_Per_Day]]</f>
        <v>26.176865342163357</v>
      </c>
      <c r="N434" s="3"/>
    </row>
    <row r="435" spans="1:14">
      <c r="A435" s="1">
        <v>342</v>
      </c>
      <c r="B435" s="2">
        <v>5.13</v>
      </c>
      <c r="C435" s="1">
        <v>13</v>
      </c>
      <c r="D435" s="1">
        <v>7</v>
      </c>
      <c r="E435" s="3">
        <v>113.27</v>
      </c>
      <c r="F435" s="1">
        <v>73</v>
      </c>
      <c r="G435" s="3">
        <v>1953.2</v>
      </c>
      <c r="H435" s="3">
        <f>kag[[#This Row],[Operational Profit - Daily Revenue]]-$Q$13</f>
        <v>35.874060000000782</v>
      </c>
      <c r="I435" s="1">
        <f>_xlfn.NORM.DIST(kag[[#This Row],[Diff Average Rev]],$Q$13,$Q$15,FALSE)</f>
        <v>6.3748637327898234E-5</v>
      </c>
      <c r="J435" s="3">
        <f>kag[[#This Row],[Number_of_Customers_Per_Day (any given day)]]*kag[[#This Row],[Average_Order_Value]]</f>
        <v>1754.46</v>
      </c>
      <c r="K435" s="3">
        <f>kag[[#This Row],[Operational Profit - Daily Revenue]]/kag[[#This Row],[Number_of_Employees]]</f>
        <v>279.02857142857141</v>
      </c>
      <c r="L435" s="3">
        <f>kag[[#This Row],[Operational Profit - Daily Revenue]]/kag[[#This Row],[Operating_Hours_Per_Day]]</f>
        <v>150.24615384615385</v>
      </c>
      <c r="M435" s="3">
        <f>kag[[#This Row],[Operational Profit - Daily Revenue]]/kag[[#This Row],[Marketing_Spend_Per_Day]]</f>
        <v>17.243753862452547</v>
      </c>
      <c r="N435" s="3"/>
    </row>
    <row r="436" spans="1:14">
      <c r="A436" s="1">
        <v>426</v>
      </c>
      <c r="B436" s="2">
        <v>9.58</v>
      </c>
      <c r="C436" s="1">
        <v>12</v>
      </c>
      <c r="D436" s="1">
        <v>6</v>
      </c>
      <c r="E436" s="3">
        <v>113.49</v>
      </c>
      <c r="F436" s="1">
        <v>956</v>
      </c>
      <c r="G436" s="3">
        <v>3722.06</v>
      </c>
      <c r="H436" s="3">
        <f>kag[[#This Row],[Operational Profit - Daily Revenue]]-$Q$13</f>
        <v>1804.7340600000007</v>
      </c>
      <c r="I436" s="1">
        <f>_xlfn.NORM.DIST(kag[[#This Row],[Diff Average Rev]],$Q$13,$Q$15,FALSE)</f>
        <v>4.0605848498101715E-4</v>
      </c>
      <c r="J436" s="3">
        <f>kag[[#This Row],[Number_of_Customers_Per_Day (any given day)]]*kag[[#This Row],[Average_Order_Value]]</f>
        <v>4081.08</v>
      </c>
      <c r="K436" s="3">
        <f>kag[[#This Row],[Operational Profit - Daily Revenue]]/kag[[#This Row],[Number_of_Employees]]</f>
        <v>620.34333333333336</v>
      </c>
      <c r="L436" s="3">
        <f>kag[[#This Row],[Operational Profit - Daily Revenue]]/kag[[#This Row],[Operating_Hours_Per_Day]]</f>
        <v>310.17166666666668</v>
      </c>
      <c r="M436" s="3">
        <f>kag[[#This Row],[Operational Profit - Daily Revenue]]/kag[[#This Row],[Marketing_Spend_Per_Day]]</f>
        <v>32.79636972420478</v>
      </c>
      <c r="N436" s="3"/>
    </row>
    <row r="437" spans="1:14">
      <c r="A437" s="1">
        <v>435</v>
      </c>
      <c r="B437" s="2">
        <v>7.62</v>
      </c>
      <c r="C437" s="1">
        <v>10</v>
      </c>
      <c r="D437" s="1">
        <v>9</v>
      </c>
      <c r="E437" s="3">
        <v>113.6</v>
      </c>
      <c r="F437" s="1">
        <v>387</v>
      </c>
      <c r="G437" s="3">
        <v>3252.78</v>
      </c>
      <c r="H437" s="3">
        <f>kag[[#This Row],[Operational Profit - Daily Revenue]]-$Q$13</f>
        <v>1335.4540600000009</v>
      </c>
      <c r="I437" s="1">
        <f>_xlfn.NORM.DIST(kag[[#This Row],[Diff Average Rev]],$Q$13,$Q$15,FALSE)</f>
        <v>3.4220888259422978E-4</v>
      </c>
      <c r="J437" s="3">
        <f>kag[[#This Row],[Number_of_Customers_Per_Day (any given day)]]*kag[[#This Row],[Average_Order_Value]]</f>
        <v>3314.7000000000003</v>
      </c>
      <c r="K437" s="3">
        <f>kag[[#This Row],[Operational Profit - Daily Revenue]]/kag[[#This Row],[Number_of_Employees]]</f>
        <v>361.42</v>
      </c>
      <c r="L437" s="3">
        <f>kag[[#This Row],[Operational Profit - Daily Revenue]]/kag[[#This Row],[Operating_Hours_Per_Day]]</f>
        <v>325.27800000000002</v>
      </c>
      <c r="M437" s="3">
        <f>kag[[#This Row],[Operational Profit - Daily Revenue]]/kag[[#This Row],[Marketing_Spend_Per_Day]]</f>
        <v>28.633626760563384</v>
      </c>
      <c r="N437" s="3"/>
    </row>
    <row r="438" spans="1:14">
      <c r="A438" s="1">
        <v>178</v>
      </c>
      <c r="B438" s="2">
        <v>5.91</v>
      </c>
      <c r="C438" s="1">
        <v>7</v>
      </c>
      <c r="D438" s="1">
        <v>4</v>
      </c>
      <c r="E438" s="3">
        <v>113.64</v>
      </c>
      <c r="F438" s="1">
        <v>446</v>
      </c>
      <c r="G438" s="3">
        <v>976.43</v>
      </c>
      <c r="H438" s="3">
        <f>kag[[#This Row],[Operational Profit - Daily Revenue]]-$Q$13</f>
        <v>-940.89593999999931</v>
      </c>
      <c r="I438" s="1">
        <f>_xlfn.NORM.DIST(kag[[#This Row],[Diff Average Rev]],$Q$13,$Q$15,FALSE)</f>
        <v>5.6109204903166916E-6</v>
      </c>
      <c r="J438" s="3">
        <f>kag[[#This Row],[Number_of_Customers_Per_Day (any given day)]]*kag[[#This Row],[Average_Order_Value]]</f>
        <v>1051.98</v>
      </c>
      <c r="K438" s="3">
        <f>kag[[#This Row],[Operational Profit - Daily Revenue]]/kag[[#This Row],[Number_of_Employees]]</f>
        <v>244.10749999999999</v>
      </c>
      <c r="L438" s="3">
        <f>kag[[#This Row],[Operational Profit - Daily Revenue]]/kag[[#This Row],[Operating_Hours_Per_Day]]</f>
        <v>139.48999999999998</v>
      </c>
      <c r="M438" s="3">
        <f>kag[[#This Row],[Operational Profit - Daily Revenue]]/kag[[#This Row],[Marketing_Spend_Per_Day]]</f>
        <v>8.5923090461105236</v>
      </c>
      <c r="N438" s="3"/>
    </row>
    <row r="439" spans="1:14">
      <c r="A439" s="1">
        <v>366</v>
      </c>
      <c r="B439" s="2">
        <v>6.24</v>
      </c>
      <c r="C439" s="1">
        <v>16</v>
      </c>
      <c r="D439" s="1">
        <v>7</v>
      </c>
      <c r="E439" s="3">
        <v>113.78</v>
      </c>
      <c r="F439" s="1">
        <v>416</v>
      </c>
      <c r="G439" s="3">
        <v>2205.38</v>
      </c>
      <c r="H439" s="3">
        <f>kag[[#This Row],[Operational Profit - Daily Revenue]]-$Q$13</f>
        <v>288.05406000000085</v>
      </c>
      <c r="I439" s="1">
        <f>_xlfn.NORM.DIST(kag[[#This Row],[Diff Average Rev]],$Q$13,$Q$15,FALSE)</f>
        <v>1.0146282936520718E-4</v>
      </c>
      <c r="J439" s="3">
        <f>kag[[#This Row],[Number_of_Customers_Per_Day (any given day)]]*kag[[#This Row],[Average_Order_Value]]</f>
        <v>2283.84</v>
      </c>
      <c r="K439" s="3">
        <f>kag[[#This Row],[Operational Profit - Daily Revenue]]/kag[[#This Row],[Number_of_Employees]]</f>
        <v>315.05428571428575</v>
      </c>
      <c r="L439" s="3">
        <f>kag[[#This Row],[Operational Profit - Daily Revenue]]/kag[[#This Row],[Operating_Hours_Per_Day]]</f>
        <v>137.83625000000001</v>
      </c>
      <c r="M439" s="3">
        <f>kag[[#This Row],[Operational Profit - Daily Revenue]]/kag[[#This Row],[Marketing_Spend_Per_Day]]</f>
        <v>19.382844085076464</v>
      </c>
      <c r="N439" s="3"/>
    </row>
    <row r="440" spans="1:14">
      <c r="A440" s="1">
        <v>426</v>
      </c>
      <c r="B440" s="2">
        <v>6.15</v>
      </c>
      <c r="C440" s="1">
        <v>10</v>
      </c>
      <c r="D440" s="1">
        <v>12</v>
      </c>
      <c r="E440" s="3">
        <v>113.92</v>
      </c>
      <c r="F440" s="1">
        <v>623</v>
      </c>
      <c r="G440" s="3">
        <v>2682.58</v>
      </c>
      <c r="H440" s="3">
        <f>kag[[#This Row],[Operational Profit - Daily Revenue]]-$Q$13</f>
        <v>765.25406000000066</v>
      </c>
      <c r="I440" s="1">
        <f>_xlfn.NORM.DIST(kag[[#This Row],[Diff Average Rev]],$Q$13,$Q$15,FALSE)</f>
        <v>2.0365327320132808E-4</v>
      </c>
      <c r="J440" s="3">
        <f>kag[[#This Row],[Number_of_Customers_Per_Day (any given day)]]*kag[[#This Row],[Average_Order_Value]]</f>
        <v>2619.9</v>
      </c>
      <c r="K440" s="3">
        <f>kag[[#This Row],[Operational Profit - Daily Revenue]]/kag[[#This Row],[Number_of_Employees]]</f>
        <v>223.54833333333332</v>
      </c>
      <c r="L440" s="3">
        <f>kag[[#This Row],[Operational Profit - Daily Revenue]]/kag[[#This Row],[Operating_Hours_Per_Day]]</f>
        <v>268.25799999999998</v>
      </c>
      <c r="M440" s="3">
        <f>kag[[#This Row],[Operational Profit - Daily Revenue]]/kag[[#This Row],[Marketing_Spend_Per_Day]]</f>
        <v>23.547928370786515</v>
      </c>
      <c r="N440" s="3"/>
    </row>
    <row r="441" spans="1:14">
      <c r="A441" s="1">
        <v>108</v>
      </c>
      <c r="B441" s="2">
        <v>7.47</v>
      </c>
      <c r="C441" s="1">
        <v>14</v>
      </c>
      <c r="D441" s="1">
        <v>13</v>
      </c>
      <c r="E441" s="3">
        <v>114.3</v>
      </c>
      <c r="F441" s="1">
        <v>584</v>
      </c>
      <c r="G441" s="3">
        <v>745.03</v>
      </c>
      <c r="H441" s="3">
        <f>kag[[#This Row],[Operational Profit - Daily Revenue]]-$Q$13</f>
        <v>-1172.2959399999993</v>
      </c>
      <c r="I441" s="1">
        <f>_xlfn.NORM.DIST(kag[[#This Row],[Diff Average Rev]],$Q$13,$Q$15,FALSE)</f>
        <v>2.7243442156350235E-6</v>
      </c>
      <c r="J441" s="3">
        <f>kag[[#This Row],[Number_of_Customers_Per_Day (any given day)]]*kag[[#This Row],[Average_Order_Value]]</f>
        <v>806.76</v>
      </c>
      <c r="K441" s="3">
        <f>kag[[#This Row],[Operational Profit - Daily Revenue]]/kag[[#This Row],[Number_of_Employees]]</f>
        <v>57.309999999999995</v>
      </c>
      <c r="L441" s="3">
        <f>kag[[#This Row],[Operational Profit - Daily Revenue]]/kag[[#This Row],[Operating_Hours_Per_Day]]</f>
        <v>53.216428571428573</v>
      </c>
      <c r="M441" s="3">
        <f>kag[[#This Row],[Operational Profit - Daily Revenue]]/kag[[#This Row],[Marketing_Spend_Per_Day]]</f>
        <v>6.5181977252843391</v>
      </c>
      <c r="N441" s="3"/>
    </row>
    <row r="442" spans="1:14">
      <c r="A442" s="1">
        <v>361</v>
      </c>
      <c r="B442" s="2">
        <v>8.92</v>
      </c>
      <c r="C442" s="1">
        <v>9</v>
      </c>
      <c r="D442" s="1">
        <v>3</v>
      </c>
      <c r="E442" s="3">
        <v>114.63</v>
      </c>
      <c r="F442" s="1">
        <v>756</v>
      </c>
      <c r="G442" s="3">
        <v>3021.99</v>
      </c>
      <c r="H442" s="3">
        <f>kag[[#This Row],[Operational Profit - Daily Revenue]]-$Q$13</f>
        <v>1104.6640600000005</v>
      </c>
      <c r="I442" s="1">
        <f>_xlfn.NORM.DIST(kag[[#This Row],[Diff Average Rev]],$Q$13,$Q$15,FALSE)</f>
        <v>2.8901346292480924E-4</v>
      </c>
      <c r="J442" s="3">
        <f>kag[[#This Row],[Number_of_Customers_Per_Day (any given day)]]*kag[[#This Row],[Average_Order_Value]]</f>
        <v>3220.12</v>
      </c>
      <c r="K442" s="3">
        <f>kag[[#This Row],[Operational Profit - Daily Revenue]]/kag[[#This Row],[Number_of_Employees]]</f>
        <v>1007.3299999999999</v>
      </c>
      <c r="L442" s="3">
        <f>kag[[#This Row],[Operational Profit - Daily Revenue]]/kag[[#This Row],[Operating_Hours_Per_Day]]</f>
        <v>335.77666666666664</v>
      </c>
      <c r="M442" s="3">
        <f>kag[[#This Row],[Operational Profit - Daily Revenue]]/kag[[#This Row],[Marketing_Spend_Per_Day]]</f>
        <v>26.362993980633341</v>
      </c>
      <c r="N442" s="3"/>
    </row>
    <row r="443" spans="1:14">
      <c r="A443" s="1">
        <v>69</v>
      </c>
      <c r="B443" s="2">
        <v>3.56</v>
      </c>
      <c r="C443" s="1">
        <v>12</v>
      </c>
      <c r="D443" s="1">
        <v>13</v>
      </c>
      <c r="E443" s="3">
        <v>115.14</v>
      </c>
      <c r="F443" s="1">
        <v>899</v>
      </c>
      <c r="G443" s="3">
        <v>253.49</v>
      </c>
      <c r="H443" s="3">
        <f>kag[[#This Row],[Operational Profit - Daily Revenue]]-$Q$13</f>
        <v>-1663.8359399999993</v>
      </c>
      <c r="I443" s="1">
        <f>_xlfn.NORM.DIST(kag[[#This Row],[Diff Average Rev]],$Q$13,$Q$15,FALSE)</f>
        <v>4.8723047307899596E-7</v>
      </c>
      <c r="J443" s="3">
        <f>kag[[#This Row],[Number_of_Customers_Per_Day (any given day)]]*kag[[#This Row],[Average_Order_Value]]</f>
        <v>245.64000000000001</v>
      </c>
      <c r="K443" s="3">
        <f>kag[[#This Row],[Operational Profit - Daily Revenue]]/kag[[#This Row],[Number_of_Employees]]</f>
        <v>19.49923076923077</v>
      </c>
      <c r="L443" s="3">
        <f>kag[[#This Row],[Operational Profit - Daily Revenue]]/kag[[#This Row],[Operating_Hours_Per_Day]]</f>
        <v>21.124166666666667</v>
      </c>
      <c r="M443" s="3">
        <f>kag[[#This Row],[Operational Profit - Daily Revenue]]/kag[[#This Row],[Marketing_Spend_Per_Day]]</f>
        <v>2.2015806843842278</v>
      </c>
      <c r="N443" s="3"/>
    </row>
    <row r="444" spans="1:14">
      <c r="A444" s="1">
        <v>305</v>
      </c>
      <c r="B444" s="2">
        <v>3.6</v>
      </c>
      <c r="C444" s="1">
        <v>14</v>
      </c>
      <c r="D444" s="1">
        <v>8</v>
      </c>
      <c r="E444" s="3">
        <v>115.47</v>
      </c>
      <c r="F444" s="1">
        <v>261</v>
      </c>
      <c r="G444" s="3">
        <v>956.99</v>
      </c>
      <c r="H444" s="3">
        <f>kag[[#This Row],[Operational Profit - Daily Revenue]]-$Q$13</f>
        <v>-960.33593999999925</v>
      </c>
      <c r="I444" s="1">
        <f>_xlfn.NORM.DIST(kag[[#This Row],[Diff Average Rev]],$Q$13,$Q$15,FALSE)</f>
        <v>5.2919213572545558E-6</v>
      </c>
      <c r="J444" s="3">
        <f>kag[[#This Row],[Number_of_Customers_Per_Day (any given day)]]*kag[[#This Row],[Average_Order_Value]]</f>
        <v>1098</v>
      </c>
      <c r="K444" s="3">
        <f>kag[[#This Row],[Operational Profit - Daily Revenue]]/kag[[#This Row],[Number_of_Employees]]</f>
        <v>119.62375</v>
      </c>
      <c r="L444" s="3">
        <f>kag[[#This Row],[Operational Profit - Daily Revenue]]/kag[[#This Row],[Operating_Hours_Per_Day]]</f>
        <v>68.356428571428566</v>
      </c>
      <c r="M444" s="3">
        <f>kag[[#This Row],[Operational Profit - Daily Revenue]]/kag[[#This Row],[Marketing_Spend_Per_Day]]</f>
        <v>8.2877803758552009</v>
      </c>
      <c r="N444" s="3"/>
    </row>
    <row r="445" spans="1:14">
      <c r="A445" s="1">
        <v>203</v>
      </c>
      <c r="B445" s="2">
        <v>2.76</v>
      </c>
      <c r="C445" s="1">
        <v>14</v>
      </c>
      <c r="D445" s="1">
        <v>4</v>
      </c>
      <c r="E445" s="3">
        <v>115.48</v>
      </c>
      <c r="F445" s="1">
        <v>769</v>
      </c>
      <c r="G445" s="3">
        <v>614.25</v>
      </c>
      <c r="H445" s="3">
        <f>kag[[#This Row],[Operational Profit - Daily Revenue]]-$Q$13</f>
        <v>-1303.0759399999993</v>
      </c>
      <c r="I445" s="1">
        <f>_xlfn.NORM.DIST(kag[[#This Row],[Diff Average Rev]],$Q$13,$Q$15,FALSE)</f>
        <v>1.7665644754523018E-6</v>
      </c>
      <c r="J445" s="3">
        <f>kag[[#This Row],[Number_of_Customers_Per_Day (any given day)]]*kag[[#This Row],[Average_Order_Value]]</f>
        <v>560.28</v>
      </c>
      <c r="K445" s="3">
        <f>kag[[#This Row],[Operational Profit - Daily Revenue]]/kag[[#This Row],[Number_of_Employees]]</f>
        <v>153.5625</v>
      </c>
      <c r="L445" s="3">
        <f>kag[[#This Row],[Operational Profit - Daily Revenue]]/kag[[#This Row],[Operating_Hours_Per_Day]]</f>
        <v>43.875</v>
      </c>
      <c r="M445" s="3">
        <f>kag[[#This Row],[Operational Profit - Daily Revenue]]/kag[[#This Row],[Marketing_Spend_Per_Day]]</f>
        <v>5.3191028749567026</v>
      </c>
      <c r="N445" s="3"/>
    </row>
    <row r="446" spans="1:14">
      <c r="A446" s="1">
        <v>55</v>
      </c>
      <c r="B446" s="2">
        <v>4.43</v>
      </c>
      <c r="C446" s="1">
        <v>17</v>
      </c>
      <c r="D446" s="1">
        <v>3</v>
      </c>
      <c r="E446" s="3">
        <v>115.53</v>
      </c>
      <c r="F446" s="1">
        <v>130</v>
      </c>
      <c r="G446" s="3">
        <v>587.25</v>
      </c>
      <c r="H446" s="3">
        <f>kag[[#This Row],[Operational Profit - Daily Revenue]]-$Q$13</f>
        <v>-1330.0759399999993</v>
      </c>
      <c r="I446" s="1">
        <f>_xlfn.NORM.DIST(kag[[#This Row],[Diff Average Rev]],$Q$13,$Q$15,FALSE)</f>
        <v>1.6118241913533082E-6</v>
      </c>
      <c r="J446" s="3">
        <f>kag[[#This Row],[Number_of_Customers_Per_Day (any given day)]]*kag[[#This Row],[Average_Order_Value]]</f>
        <v>243.64999999999998</v>
      </c>
      <c r="K446" s="3">
        <f>kag[[#This Row],[Operational Profit - Daily Revenue]]/kag[[#This Row],[Number_of_Employees]]</f>
        <v>195.75</v>
      </c>
      <c r="L446" s="3">
        <f>kag[[#This Row],[Operational Profit - Daily Revenue]]/kag[[#This Row],[Operating_Hours_Per_Day]]</f>
        <v>34.544117647058826</v>
      </c>
      <c r="M446" s="3">
        <f>kag[[#This Row],[Operational Profit - Daily Revenue]]/kag[[#This Row],[Marketing_Spend_Per_Day]]</f>
        <v>5.083095299922098</v>
      </c>
      <c r="N446" s="3"/>
    </row>
    <row r="447" spans="1:14">
      <c r="A447" s="1">
        <v>141</v>
      </c>
      <c r="B447" s="2">
        <v>3.11</v>
      </c>
      <c r="C447" s="1">
        <v>15</v>
      </c>
      <c r="D447" s="1">
        <v>2</v>
      </c>
      <c r="E447" s="3">
        <v>115.58</v>
      </c>
      <c r="F447" s="1">
        <v>865</v>
      </c>
      <c r="G447" s="3">
        <v>509.63</v>
      </c>
      <c r="H447" s="3">
        <f>kag[[#This Row],[Operational Profit - Daily Revenue]]-$Q$13</f>
        <v>-1407.6959399999992</v>
      </c>
      <c r="I447" s="1">
        <f>_xlfn.NORM.DIST(kag[[#This Row],[Diff Average Rev]],$Q$13,$Q$15,FALSE)</f>
        <v>1.2331466796773978E-6</v>
      </c>
      <c r="J447" s="3">
        <f>kag[[#This Row],[Number_of_Customers_Per_Day (any given day)]]*kag[[#This Row],[Average_Order_Value]]</f>
        <v>438.51</v>
      </c>
      <c r="K447" s="3">
        <f>kag[[#This Row],[Operational Profit - Daily Revenue]]/kag[[#This Row],[Number_of_Employees]]</f>
        <v>254.815</v>
      </c>
      <c r="L447" s="3">
        <f>kag[[#This Row],[Operational Profit - Daily Revenue]]/kag[[#This Row],[Operating_Hours_Per_Day]]</f>
        <v>33.975333333333332</v>
      </c>
      <c r="M447" s="3">
        <f>kag[[#This Row],[Operational Profit - Daily Revenue]]/kag[[#This Row],[Marketing_Spend_Per_Day]]</f>
        <v>4.4093268731614463</v>
      </c>
      <c r="N447" s="3"/>
    </row>
    <row r="448" spans="1:14">
      <c r="A448" s="1">
        <v>171</v>
      </c>
      <c r="B448" s="2">
        <v>7.26</v>
      </c>
      <c r="C448" s="1">
        <v>10</v>
      </c>
      <c r="D448" s="1">
        <v>6</v>
      </c>
      <c r="E448" s="3">
        <v>116.24</v>
      </c>
      <c r="F448" s="1">
        <v>320</v>
      </c>
      <c r="G448" s="3">
        <v>1281.6400000000001</v>
      </c>
      <c r="H448" s="3">
        <f>kag[[#This Row],[Operational Profit - Daily Revenue]]-$Q$13</f>
        <v>-635.68593999999916</v>
      </c>
      <c r="I448" s="1">
        <f>_xlfn.NORM.DIST(kag[[#This Row],[Diff Average Rev]],$Q$13,$Q$15,FALSE)</f>
        <v>1.3352198784644698E-5</v>
      </c>
      <c r="J448" s="3">
        <f>kag[[#This Row],[Number_of_Customers_Per_Day (any given day)]]*kag[[#This Row],[Average_Order_Value]]</f>
        <v>1241.46</v>
      </c>
      <c r="K448" s="3">
        <f>kag[[#This Row],[Operational Profit - Daily Revenue]]/kag[[#This Row],[Number_of_Employees]]</f>
        <v>213.60666666666668</v>
      </c>
      <c r="L448" s="3">
        <f>kag[[#This Row],[Operational Profit - Daily Revenue]]/kag[[#This Row],[Operating_Hours_Per_Day]]</f>
        <v>128.16400000000002</v>
      </c>
      <c r="M448" s="3">
        <f>kag[[#This Row],[Operational Profit - Daily Revenue]]/kag[[#This Row],[Marketing_Spend_Per_Day]]</f>
        <v>11.025808671713698</v>
      </c>
      <c r="N448" s="3"/>
    </row>
    <row r="449" spans="1:14">
      <c r="A449" s="1">
        <v>391</v>
      </c>
      <c r="B449" s="2">
        <v>4.79</v>
      </c>
      <c r="C449" s="1">
        <v>15</v>
      </c>
      <c r="D449" s="1">
        <v>3</v>
      </c>
      <c r="E449" s="3">
        <v>116.67</v>
      </c>
      <c r="F449" s="1">
        <v>229</v>
      </c>
      <c r="G449" s="3">
        <v>1831.85</v>
      </c>
      <c r="H449" s="3">
        <f>kag[[#This Row],[Operational Profit - Daily Revenue]]-$Q$13</f>
        <v>-85.475939999999355</v>
      </c>
      <c r="I449" s="1">
        <f>_xlfn.NORM.DIST(kag[[#This Row],[Diff Average Rev]],$Q$13,$Q$15,FALSE)</f>
        <v>4.9775185100734846E-5</v>
      </c>
      <c r="J449" s="3">
        <f>kag[[#This Row],[Number_of_Customers_Per_Day (any given day)]]*kag[[#This Row],[Average_Order_Value]]</f>
        <v>1872.89</v>
      </c>
      <c r="K449" s="3">
        <f>kag[[#This Row],[Operational Profit - Daily Revenue]]/kag[[#This Row],[Number_of_Employees]]</f>
        <v>610.61666666666667</v>
      </c>
      <c r="L449" s="3">
        <f>kag[[#This Row],[Operational Profit - Daily Revenue]]/kag[[#This Row],[Operating_Hours_Per_Day]]</f>
        <v>122.12333333333332</v>
      </c>
      <c r="M449" s="3">
        <f>kag[[#This Row],[Operational Profit - Daily Revenue]]/kag[[#This Row],[Marketing_Spend_Per_Day]]</f>
        <v>15.701122825062139</v>
      </c>
      <c r="N449" s="3"/>
    </row>
    <row r="450" spans="1:14">
      <c r="A450" s="1">
        <v>450</v>
      </c>
      <c r="B450" s="2">
        <v>4.58</v>
      </c>
      <c r="C450" s="1">
        <v>12</v>
      </c>
      <c r="D450" s="1">
        <v>4</v>
      </c>
      <c r="E450" s="3">
        <v>116.71</v>
      </c>
      <c r="F450" s="1">
        <v>495</v>
      </c>
      <c r="G450" s="3">
        <v>1622.31</v>
      </c>
      <c r="H450" s="3">
        <f>kag[[#This Row],[Operational Profit - Daily Revenue]]-$Q$13</f>
        <v>-295.01593999999932</v>
      </c>
      <c r="I450" s="1">
        <f>_xlfn.NORM.DIST(kag[[#This Row],[Diff Average Rev]],$Q$13,$Q$15,FALSE)</f>
        <v>3.130790437409964E-5</v>
      </c>
      <c r="J450" s="3">
        <f>kag[[#This Row],[Number_of_Customers_Per_Day (any given day)]]*kag[[#This Row],[Average_Order_Value]]</f>
        <v>2061</v>
      </c>
      <c r="K450" s="3">
        <f>kag[[#This Row],[Operational Profit - Daily Revenue]]/kag[[#This Row],[Number_of_Employees]]</f>
        <v>405.57749999999999</v>
      </c>
      <c r="L450" s="3">
        <f>kag[[#This Row],[Operational Profit - Daily Revenue]]/kag[[#This Row],[Operating_Hours_Per_Day]]</f>
        <v>135.1925</v>
      </c>
      <c r="M450" s="3">
        <f>kag[[#This Row],[Operational Profit - Daily Revenue]]/kag[[#This Row],[Marketing_Spend_Per_Day]]</f>
        <v>13.900351298089282</v>
      </c>
      <c r="N450" s="3"/>
    </row>
    <row r="451" spans="1:14">
      <c r="A451" s="1">
        <v>316</v>
      </c>
      <c r="B451" s="2">
        <v>5.52</v>
      </c>
      <c r="C451" s="1">
        <v>7</v>
      </c>
      <c r="D451" s="1">
        <v>7</v>
      </c>
      <c r="E451" s="3">
        <v>117.34</v>
      </c>
      <c r="F451" s="1">
        <v>327</v>
      </c>
      <c r="G451" s="3">
        <v>1745.19</v>
      </c>
      <c r="H451" s="3">
        <f>kag[[#This Row],[Operational Profit - Daily Revenue]]-$Q$13</f>
        <v>-172.13593999999921</v>
      </c>
      <c r="I451" s="1">
        <f>_xlfn.NORM.DIST(kag[[#This Row],[Diff Average Rev]],$Q$13,$Q$15,FALSE)</f>
        <v>4.132035538562237E-5</v>
      </c>
      <c r="J451" s="3">
        <f>kag[[#This Row],[Number_of_Customers_Per_Day (any given day)]]*kag[[#This Row],[Average_Order_Value]]</f>
        <v>1744.32</v>
      </c>
      <c r="K451" s="3">
        <f>kag[[#This Row],[Operational Profit - Daily Revenue]]/kag[[#This Row],[Number_of_Employees]]</f>
        <v>249.31285714285715</v>
      </c>
      <c r="L451" s="3">
        <f>kag[[#This Row],[Operational Profit - Daily Revenue]]/kag[[#This Row],[Operating_Hours_Per_Day]]</f>
        <v>249.31285714285715</v>
      </c>
      <c r="M451" s="3">
        <f>kag[[#This Row],[Operational Profit - Daily Revenue]]/kag[[#This Row],[Marketing_Spend_Per_Day]]</f>
        <v>14.872933356059315</v>
      </c>
      <c r="N451" s="3"/>
    </row>
    <row r="452" spans="1:14">
      <c r="A452" s="1">
        <v>97</v>
      </c>
      <c r="B452" s="2">
        <v>3.34</v>
      </c>
      <c r="C452" s="1">
        <v>11</v>
      </c>
      <c r="D452" s="1">
        <v>8</v>
      </c>
      <c r="E452" s="3">
        <v>117.5</v>
      </c>
      <c r="F452" s="1">
        <v>916</v>
      </c>
      <c r="G452" s="3">
        <v>403.12</v>
      </c>
      <c r="H452" s="3">
        <f>kag[[#This Row],[Operational Profit - Daily Revenue]]-$Q$13</f>
        <v>-1514.2059399999994</v>
      </c>
      <c r="I452" s="1">
        <f>_xlfn.NORM.DIST(kag[[#This Row],[Diff Average Rev]],$Q$13,$Q$15,FALSE)</f>
        <v>8.4518753387736516E-7</v>
      </c>
      <c r="J452" s="3">
        <f>kag[[#This Row],[Number_of_Customers_Per_Day (any given day)]]*kag[[#This Row],[Average_Order_Value]]</f>
        <v>323.97999999999996</v>
      </c>
      <c r="K452" s="3">
        <f>kag[[#This Row],[Operational Profit - Daily Revenue]]/kag[[#This Row],[Number_of_Employees]]</f>
        <v>50.39</v>
      </c>
      <c r="L452" s="3">
        <f>kag[[#This Row],[Operational Profit - Daily Revenue]]/kag[[#This Row],[Operating_Hours_Per_Day]]</f>
        <v>36.647272727272728</v>
      </c>
      <c r="M452" s="3">
        <f>kag[[#This Row],[Operational Profit - Daily Revenue]]/kag[[#This Row],[Marketing_Spend_Per_Day]]</f>
        <v>3.4308085106382977</v>
      </c>
      <c r="N452" s="3"/>
    </row>
    <row r="453" spans="1:14">
      <c r="A453" s="1">
        <v>78</v>
      </c>
      <c r="B453" s="2">
        <v>5.03</v>
      </c>
      <c r="C453" s="1">
        <v>14</v>
      </c>
      <c r="D453" s="1">
        <v>11</v>
      </c>
      <c r="E453" s="3">
        <v>118.03</v>
      </c>
      <c r="F453" s="1">
        <v>787</v>
      </c>
      <c r="G453" s="3">
        <v>808.44</v>
      </c>
      <c r="H453" s="3">
        <f>kag[[#This Row],[Operational Profit - Daily Revenue]]-$Q$13</f>
        <v>-1108.8859399999992</v>
      </c>
      <c r="I453" s="1">
        <f>_xlfn.NORM.DIST(kag[[#This Row],[Diff Average Rev]],$Q$13,$Q$15,FALSE)</f>
        <v>3.3394326718626927E-6</v>
      </c>
      <c r="J453" s="3">
        <f>kag[[#This Row],[Number_of_Customers_Per_Day (any given day)]]*kag[[#This Row],[Average_Order_Value]]</f>
        <v>392.34000000000003</v>
      </c>
      <c r="K453" s="3">
        <f>kag[[#This Row],[Operational Profit - Daily Revenue]]/kag[[#This Row],[Number_of_Employees]]</f>
        <v>73.49454545454546</v>
      </c>
      <c r="L453" s="3">
        <f>kag[[#This Row],[Operational Profit - Daily Revenue]]/kag[[#This Row],[Operating_Hours_Per_Day]]</f>
        <v>57.745714285714293</v>
      </c>
      <c r="M453" s="3">
        <f>kag[[#This Row],[Operational Profit - Daily Revenue]]/kag[[#This Row],[Marketing_Spend_Per_Day]]</f>
        <v>6.8494450563416081</v>
      </c>
      <c r="N453" s="3"/>
    </row>
    <row r="454" spans="1:14">
      <c r="A454" s="1">
        <v>181</v>
      </c>
      <c r="B454" s="2">
        <v>7.92</v>
      </c>
      <c r="C454" s="1">
        <v>13</v>
      </c>
      <c r="D454" s="1">
        <v>8</v>
      </c>
      <c r="E454" s="3">
        <v>118.67</v>
      </c>
      <c r="F454" s="1">
        <v>302</v>
      </c>
      <c r="G454" s="3">
        <v>1304.06</v>
      </c>
      <c r="H454" s="3">
        <f>kag[[#This Row],[Operational Profit - Daily Revenue]]-$Q$13</f>
        <v>-613.26593999999932</v>
      </c>
      <c r="I454" s="1">
        <f>_xlfn.NORM.DIST(kag[[#This Row],[Diff Average Rev]],$Q$13,$Q$15,FALSE)</f>
        <v>1.4175433737659135E-5</v>
      </c>
      <c r="J454" s="3">
        <f>kag[[#This Row],[Number_of_Customers_Per_Day (any given day)]]*kag[[#This Row],[Average_Order_Value]]</f>
        <v>1433.52</v>
      </c>
      <c r="K454" s="3">
        <f>kag[[#This Row],[Operational Profit - Daily Revenue]]/kag[[#This Row],[Number_of_Employees]]</f>
        <v>163.00749999999999</v>
      </c>
      <c r="L454" s="3">
        <f>kag[[#This Row],[Operational Profit - Daily Revenue]]/kag[[#This Row],[Operating_Hours_Per_Day]]</f>
        <v>100.31230769230768</v>
      </c>
      <c r="M454" s="3">
        <f>kag[[#This Row],[Operational Profit - Daily Revenue]]/kag[[#This Row],[Marketing_Spend_Per_Day]]</f>
        <v>10.988960984242015</v>
      </c>
      <c r="N454" s="3"/>
    </row>
    <row r="455" spans="1:14">
      <c r="A455" s="1">
        <v>273</v>
      </c>
      <c r="B455" s="2">
        <v>6.58</v>
      </c>
      <c r="C455" s="1">
        <v>7</v>
      </c>
      <c r="D455" s="1">
        <v>10</v>
      </c>
      <c r="E455" s="3">
        <v>119.4</v>
      </c>
      <c r="F455" s="1">
        <v>678</v>
      </c>
      <c r="G455" s="3">
        <v>1792.47</v>
      </c>
      <c r="H455" s="3">
        <f>kag[[#This Row],[Operational Profit - Daily Revenue]]-$Q$13</f>
        <v>-124.85593999999924</v>
      </c>
      <c r="I455" s="1">
        <f>_xlfn.NORM.DIST(kag[[#This Row],[Diff Average Rev]],$Q$13,$Q$15,FALSE)</f>
        <v>4.5782347584269638E-5</v>
      </c>
      <c r="J455" s="3">
        <f>kag[[#This Row],[Number_of_Customers_Per_Day (any given day)]]*kag[[#This Row],[Average_Order_Value]]</f>
        <v>1796.34</v>
      </c>
      <c r="K455" s="3">
        <f>kag[[#This Row],[Operational Profit - Daily Revenue]]/kag[[#This Row],[Number_of_Employees]]</f>
        <v>179.24700000000001</v>
      </c>
      <c r="L455" s="3">
        <f>kag[[#This Row],[Operational Profit - Daily Revenue]]/kag[[#This Row],[Operating_Hours_Per_Day]]</f>
        <v>256.06714285714287</v>
      </c>
      <c r="M455" s="3">
        <f>kag[[#This Row],[Operational Profit - Daily Revenue]]/kag[[#This Row],[Marketing_Spend_Per_Day]]</f>
        <v>15.012311557788944</v>
      </c>
      <c r="N455" s="3"/>
    </row>
    <row r="456" spans="1:14">
      <c r="A456" s="1">
        <v>450</v>
      </c>
      <c r="B456" s="2">
        <v>6.21</v>
      </c>
      <c r="C456" s="1">
        <v>11</v>
      </c>
      <c r="D456" s="1">
        <v>3</v>
      </c>
      <c r="E456" s="3">
        <v>119.57</v>
      </c>
      <c r="F456" s="1">
        <v>177</v>
      </c>
      <c r="G456" s="3">
        <v>2626.46</v>
      </c>
      <c r="H456" s="3">
        <f>kag[[#This Row],[Operational Profit - Daily Revenue]]-$Q$13</f>
        <v>709.13406000000077</v>
      </c>
      <c r="I456" s="1">
        <f>_xlfn.NORM.DIST(kag[[#This Row],[Diff Average Rev]],$Q$13,$Q$15,FALSE)</f>
        <v>1.8997392102741372E-4</v>
      </c>
      <c r="J456" s="3">
        <f>kag[[#This Row],[Number_of_Customers_Per_Day (any given day)]]*kag[[#This Row],[Average_Order_Value]]</f>
        <v>2794.5</v>
      </c>
      <c r="K456" s="3">
        <f>kag[[#This Row],[Operational Profit - Daily Revenue]]/kag[[#This Row],[Number_of_Employees]]</f>
        <v>875.48666666666668</v>
      </c>
      <c r="L456" s="3">
        <f>kag[[#This Row],[Operational Profit - Daily Revenue]]/kag[[#This Row],[Operating_Hours_Per_Day]]</f>
        <v>238.76909090909092</v>
      </c>
      <c r="M456" s="3">
        <f>kag[[#This Row],[Operational Profit - Daily Revenue]]/kag[[#This Row],[Marketing_Spend_Per_Day]]</f>
        <v>21.965877728527225</v>
      </c>
      <c r="N456" s="3"/>
    </row>
    <row r="457" spans="1:14">
      <c r="A457" s="1">
        <v>208</v>
      </c>
      <c r="B457" s="2">
        <v>9.5</v>
      </c>
      <c r="C457" s="1">
        <v>13</v>
      </c>
      <c r="D457" s="1">
        <v>6</v>
      </c>
      <c r="E457" s="3">
        <v>120.05</v>
      </c>
      <c r="F457" s="1">
        <v>516</v>
      </c>
      <c r="G457" s="3">
        <v>1794.46</v>
      </c>
      <c r="H457" s="3">
        <f>kag[[#This Row],[Operational Profit - Daily Revenue]]-$Q$13</f>
        <v>-122.86593999999923</v>
      </c>
      <c r="I457" s="1">
        <f>_xlfn.NORM.DIST(kag[[#This Row],[Diff Average Rev]],$Q$13,$Q$15,FALSE)</f>
        <v>4.5978005497958262E-5</v>
      </c>
      <c r="J457" s="3">
        <f>kag[[#This Row],[Number_of_Customers_Per_Day (any given day)]]*kag[[#This Row],[Average_Order_Value]]</f>
        <v>1976</v>
      </c>
      <c r="K457" s="3">
        <f>kag[[#This Row],[Operational Profit - Daily Revenue]]/kag[[#This Row],[Number_of_Employees]]</f>
        <v>299.07666666666665</v>
      </c>
      <c r="L457" s="3">
        <f>kag[[#This Row],[Operational Profit - Daily Revenue]]/kag[[#This Row],[Operating_Hours_Per_Day]]</f>
        <v>138.03538461538463</v>
      </c>
      <c r="M457" s="3">
        <f>kag[[#This Row],[Operational Profit - Daily Revenue]]/kag[[#This Row],[Marketing_Spend_Per_Day]]</f>
        <v>14.947605164514787</v>
      </c>
      <c r="N457" s="3"/>
    </row>
    <row r="458" spans="1:14">
      <c r="A458" s="1">
        <v>153</v>
      </c>
      <c r="B458" s="2">
        <v>6.07</v>
      </c>
      <c r="C458" s="1">
        <v>17</v>
      </c>
      <c r="D458" s="1">
        <v>9</v>
      </c>
      <c r="E458" s="3">
        <v>120.35</v>
      </c>
      <c r="F458" s="1">
        <v>865</v>
      </c>
      <c r="G458" s="3">
        <v>659.04</v>
      </c>
      <c r="H458" s="3">
        <f>kag[[#This Row],[Operational Profit - Daily Revenue]]-$Q$13</f>
        <v>-1258.2859399999993</v>
      </c>
      <c r="I458" s="1">
        <f>_xlfn.NORM.DIST(kag[[#This Row],[Diff Average Rev]],$Q$13,$Q$15,FALSE)</f>
        <v>2.0532405323222149E-6</v>
      </c>
      <c r="J458" s="3">
        <f>kag[[#This Row],[Number_of_Customers_Per_Day (any given day)]]*kag[[#This Row],[Average_Order_Value]]</f>
        <v>928.71</v>
      </c>
      <c r="K458" s="3">
        <f>kag[[#This Row],[Operational Profit - Daily Revenue]]/kag[[#This Row],[Number_of_Employees]]</f>
        <v>73.226666666666659</v>
      </c>
      <c r="L458" s="3">
        <f>kag[[#This Row],[Operational Profit - Daily Revenue]]/kag[[#This Row],[Operating_Hours_Per_Day]]</f>
        <v>38.76705882352941</v>
      </c>
      <c r="M458" s="3">
        <f>kag[[#This Row],[Operational Profit - Daily Revenue]]/kag[[#This Row],[Marketing_Spend_Per_Day]]</f>
        <v>5.4760282509347737</v>
      </c>
      <c r="N458" s="3"/>
    </row>
    <row r="459" spans="1:14">
      <c r="A459" s="1">
        <v>197</v>
      </c>
      <c r="B459" s="2">
        <v>8.69</v>
      </c>
      <c r="C459" s="1">
        <v>17</v>
      </c>
      <c r="D459" s="1">
        <v>4</v>
      </c>
      <c r="E459" s="3">
        <v>120.58</v>
      </c>
      <c r="F459" s="1">
        <v>880</v>
      </c>
      <c r="G459" s="3">
        <v>2091.17</v>
      </c>
      <c r="H459" s="3">
        <f>kag[[#This Row],[Operational Profit - Daily Revenue]]-$Q$13</f>
        <v>173.84406000000081</v>
      </c>
      <c r="I459" s="1">
        <f>_xlfn.NORM.DIST(kag[[#This Row],[Diff Average Rev]],$Q$13,$Q$15,FALSE)</f>
        <v>8.2887613903182908E-5</v>
      </c>
      <c r="J459" s="3">
        <f>kag[[#This Row],[Number_of_Customers_Per_Day (any given day)]]*kag[[#This Row],[Average_Order_Value]]</f>
        <v>1711.9299999999998</v>
      </c>
      <c r="K459" s="3">
        <f>kag[[#This Row],[Operational Profit - Daily Revenue]]/kag[[#This Row],[Number_of_Employees]]</f>
        <v>522.79250000000002</v>
      </c>
      <c r="L459" s="3">
        <f>kag[[#This Row],[Operational Profit - Daily Revenue]]/kag[[#This Row],[Operating_Hours_Per_Day]]</f>
        <v>123.01</v>
      </c>
      <c r="M459" s="3">
        <f>kag[[#This Row],[Operational Profit - Daily Revenue]]/kag[[#This Row],[Marketing_Spend_Per_Day]]</f>
        <v>17.342594128379499</v>
      </c>
      <c r="N459" s="3"/>
    </row>
    <row r="460" spans="1:14">
      <c r="A460" s="1">
        <v>175</v>
      </c>
      <c r="B460" s="2">
        <v>7.77</v>
      </c>
      <c r="C460" s="1">
        <v>12</v>
      </c>
      <c r="D460" s="1">
        <v>14</v>
      </c>
      <c r="E460" s="3">
        <v>121.11</v>
      </c>
      <c r="F460" s="1">
        <v>522</v>
      </c>
      <c r="G460" s="3">
        <v>1508.96</v>
      </c>
      <c r="H460" s="3">
        <f>kag[[#This Row],[Operational Profit - Daily Revenue]]-$Q$13</f>
        <v>-408.36593999999923</v>
      </c>
      <c r="I460" s="1">
        <f>_xlfn.NORM.DIST(kag[[#This Row],[Diff Average Rev]],$Q$13,$Q$15,FALSE)</f>
        <v>2.3899327236685472E-5</v>
      </c>
      <c r="J460" s="3">
        <f>kag[[#This Row],[Number_of_Customers_Per_Day (any given day)]]*kag[[#This Row],[Average_Order_Value]]</f>
        <v>1359.75</v>
      </c>
      <c r="K460" s="3">
        <f>kag[[#This Row],[Operational Profit - Daily Revenue]]/kag[[#This Row],[Number_of_Employees]]</f>
        <v>107.78285714285714</v>
      </c>
      <c r="L460" s="3">
        <f>kag[[#This Row],[Operational Profit - Daily Revenue]]/kag[[#This Row],[Operating_Hours_Per_Day]]</f>
        <v>125.74666666666667</v>
      </c>
      <c r="M460" s="3">
        <f>kag[[#This Row],[Operational Profit - Daily Revenue]]/kag[[#This Row],[Marketing_Spend_Per_Day]]</f>
        <v>12.4594170588721</v>
      </c>
      <c r="N460" s="3"/>
    </row>
    <row r="461" spans="1:14">
      <c r="A461" s="1">
        <v>338</v>
      </c>
      <c r="B461" s="2">
        <v>3.26</v>
      </c>
      <c r="C461" s="1">
        <v>14</v>
      </c>
      <c r="D461" s="1">
        <v>8</v>
      </c>
      <c r="E461" s="3">
        <v>121.49</v>
      </c>
      <c r="F461" s="1">
        <v>177</v>
      </c>
      <c r="G461" s="3">
        <v>1013.53</v>
      </c>
      <c r="H461" s="3">
        <f>kag[[#This Row],[Operational Profit - Daily Revenue]]-$Q$13</f>
        <v>-903.79593999999929</v>
      </c>
      <c r="I461" s="1">
        <f>_xlfn.NORM.DIST(kag[[#This Row],[Diff Average Rev]],$Q$13,$Q$15,FALSE)</f>
        <v>6.2671450918804932E-6</v>
      </c>
      <c r="J461" s="3">
        <f>kag[[#This Row],[Number_of_Customers_Per_Day (any given day)]]*kag[[#This Row],[Average_Order_Value]]</f>
        <v>1101.8799999999999</v>
      </c>
      <c r="K461" s="3">
        <f>kag[[#This Row],[Operational Profit - Daily Revenue]]/kag[[#This Row],[Number_of_Employees]]</f>
        <v>126.69125</v>
      </c>
      <c r="L461" s="3">
        <f>kag[[#This Row],[Operational Profit - Daily Revenue]]/kag[[#This Row],[Operating_Hours_Per_Day]]</f>
        <v>72.394999999999996</v>
      </c>
      <c r="M461" s="3">
        <f>kag[[#This Row],[Operational Profit - Daily Revenue]]/kag[[#This Row],[Marketing_Spend_Per_Day]]</f>
        <v>8.3424973248827072</v>
      </c>
      <c r="N461" s="3"/>
    </row>
    <row r="462" spans="1:14">
      <c r="A462" s="1">
        <v>259</v>
      </c>
      <c r="B462" s="2">
        <v>2.91</v>
      </c>
      <c r="C462" s="1">
        <v>12</v>
      </c>
      <c r="D462" s="1">
        <v>12</v>
      </c>
      <c r="E462" s="3">
        <v>121.77</v>
      </c>
      <c r="F462" s="1">
        <v>440</v>
      </c>
      <c r="G462" s="3">
        <v>946.16</v>
      </c>
      <c r="H462" s="3">
        <f>kag[[#This Row],[Operational Profit - Daily Revenue]]-$Q$13</f>
        <v>-971.1659399999993</v>
      </c>
      <c r="I462" s="1">
        <f>_xlfn.NORM.DIST(kag[[#This Row],[Diff Average Rev]],$Q$13,$Q$15,FALSE)</f>
        <v>5.1212595420187579E-6</v>
      </c>
      <c r="J462" s="3">
        <f>kag[[#This Row],[Number_of_Customers_Per_Day (any given day)]]*kag[[#This Row],[Average_Order_Value]]</f>
        <v>753.69</v>
      </c>
      <c r="K462" s="3">
        <f>kag[[#This Row],[Operational Profit - Daily Revenue]]/kag[[#This Row],[Number_of_Employees]]</f>
        <v>78.846666666666664</v>
      </c>
      <c r="L462" s="3">
        <f>kag[[#This Row],[Operational Profit - Daily Revenue]]/kag[[#This Row],[Operating_Hours_Per_Day]]</f>
        <v>78.846666666666664</v>
      </c>
      <c r="M462" s="3">
        <f>kag[[#This Row],[Operational Profit - Daily Revenue]]/kag[[#This Row],[Marketing_Spend_Per_Day]]</f>
        <v>7.7700583066436728</v>
      </c>
      <c r="N462" s="3"/>
    </row>
    <row r="463" spans="1:14">
      <c r="A463" s="1">
        <v>139</v>
      </c>
      <c r="B463" s="2">
        <v>6.83</v>
      </c>
      <c r="C463" s="1">
        <v>15</v>
      </c>
      <c r="D463" s="1">
        <v>5</v>
      </c>
      <c r="E463" s="3">
        <v>122.05</v>
      </c>
      <c r="F463" s="1">
        <v>270</v>
      </c>
      <c r="G463" s="3">
        <v>1135.49</v>
      </c>
      <c r="H463" s="3">
        <f>kag[[#This Row],[Operational Profit - Daily Revenue]]-$Q$13</f>
        <v>-781.83593999999925</v>
      </c>
      <c r="I463" s="1">
        <f>_xlfn.NORM.DIST(kag[[#This Row],[Diff Average Rev]],$Q$13,$Q$15,FALSE)</f>
        <v>8.923932680933378E-6</v>
      </c>
      <c r="J463" s="3">
        <f>kag[[#This Row],[Number_of_Customers_Per_Day (any given day)]]*kag[[#This Row],[Average_Order_Value]]</f>
        <v>949.37</v>
      </c>
      <c r="K463" s="3">
        <f>kag[[#This Row],[Operational Profit - Daily Revenue]]/kag[[#This Row],[Number_of_Employees]]</f>
        <v>227.09800000000001</v>
      </c>
      <c r="L463" s="3">
        <f>kag[[#This Row],[Operational Profit - Daily Revenue]]/kag[[#This Row],[Operating_Hours_Per_Day]]</f>
        <v>75.699333333333328</v>
      </c>
      <c r="M463" s="3">
        <f>kag[[#This Row],[Operational Profit - Daily Revenue]]/kag[[#This Row],[Marketing_Spend_Per_Day]]</f>
        <v>9.3034821794346581</v>
      </c>
      <c r="N463" s="3"/>
    </row>
    <row r="464" spans="1:14">
      <c r="A464" s="1">
        <v>144</v>
      </c>
      <c r="B464" s="2">
        <v>5.46</v>
      </c>
      <c r="C464" s="1">
        <v>7</v>
      </c>
      <c r="D464" s="1">
        <v>8</v>
      </c>
      <c r="E464" s="3">
        <v>122.56</v>
      </c>
      <c r="F464" s="1">
        <v>157</v>
      </c>
      <c r="G464" s="3">
        <v>776.78</v>
      </c>
      <c r="H464" s="3">
        <f>kag[[#This Row],[Operational Profit - Daily Revenue]]-$Q$13</f>
        <v>-1140.5459399999993</v>
      </c>
      <c r="I464" s="1">
        <f>_xlfn.NORM.DIST(kag[[#This Row],[Diff Average Rev]],$Q$13,$Q$15,FALSE)</f>
        <v>3.0182780226036521E-6</v>
      </c>
      <c r="J464" s="3">
        <f>kag[[#This Row],[Number_of_Customers_Per_Day (any given day)]]*kag[[#This Row],[Average_Order_Value]]</f>
        <v>786.24</v>
      </c>
      <c r="K464" s="3">
        <f>kag[[#This Row],[Operational Profit - Daily Revenue]]/kag[[#This Row],[Number_of_Employees]]</f>
        <v>97.097499999999997</v>
      </c>
      <c r="L464" s="3">
        <f>kag[[#This Row],[Operational Profit - Daily Revenue]]/kag[[#This Row],[Operating_Hours_Per_Day]]</f>
        <v>110.96857142857142</v>
      </c>
      <c r="M464" s="3">
        <f>kag[[#This Row],[Operational Profit - Daily Revenue]]/kag[[#This Row],[Marketing_Spend_Per_Day]]</f>
        <v>6.3379569190600522</v>
      </c>
      <c r="N464" s="3"/>
    </row>
    <row r="465" spans="1:14">
      <c r="A465" s="1">
        <v>298</v>
      </c>
      <c r="B465" s="2">
        <v>9.18</v>
      </c>
      <c r="C465" s="1">
        <v>6</v>
      </c>
      <c r="D465" s="1">
        <v>6</v>
      </c>
      <c r="E465" s="3">
        <v>123.06</v>
      </c>
      <c r="F465" s="1">
        <v>835</v>
      </c>
      <c r="G465" s="3">
        <v>2582.36</v>
      </c>
      <c r="H465" s="3">
        <f>kag[[#This Row],[Operational Profit - Daily Revenue]]-$Q$13</f>
        <v>665.03406000000086</v>
      </c>
      <c r="I465" s="1">
        <f>_xlfn.NORM.DIST(kag[[#This Row],[Diff Average Rev]],$Q$13,$Q$15,FALSE)</f>
        <v>1.7945550505665887E-4</v>
      </c>
      <c r="J465" s="3">
        <f>kag[[#This Row],[Number_of_Customers_Per_Day (any given day)]]*kag[[#This Row],[Average_Order_Value]]</f>
        <v>2735.64</v>
      </c>
      <c r="K465" s="3">
        <f>kag[[#This Row],[Operational Profit - Daily Revenue]]/kag[[#This Row],[Number_of_Employees]]</f>
        <v>430.39333333333337</v>
      </c>
      <c r="L465" s="3">
        <f>kag[[#This Row],[Operational Profit - Daily Revenue]]/kag[[#This Row],[Operating_Hours_Per_Day]]</f>
        <v>430.39333333333337</v>
      </c>
      <c r="M465" s="3">
        <f>kag[[#This Row],[Operational Profit - Daily Revenue]]/kag[[#This Row],[Marketing_Spend_Per_Day]]</f>
        <v>20.984560377051846</v>
      </c>
      <c r="N465" s="3"/>
    </row>
    <row r="466" spans="1:14">
      <c r="A466" s="1">
        <v>292</v>
      </c>
      <c r="B466" s="2">
        <v>4.82</v>
      </c>
      <c r="C466" s="1">
        <v>7</v>
      </c>
      <c r="D466" s="1">
        <v>5</v>
      </c>
      <c r="E466" s="3">
        <v>123.18</v>
      </c>
      <c r="F466" s="1">
        <v>447</v>
      </c>
      <c r="G466" s="3">
        <v>1290.07</v>
      </c>
      <c r="H466" s="3">
        <f>kag[[#This Row],[Operational Profit - Daily Revenue]]-$Q$13</f>
        <v>-627.25593999999933</v>
      </c>
      <c r="I466" s="1">
        <f>_xlfn.NORM.DIST(kag[[#This Row],[Diff Average Rev]],$Q$13,$Q$15,FALSE)</f>
        <v>1.3656820143288602E-5</v>
      </c>
      <c r="J466" s="3">
        <f>kag[[#This Row],[Number_of_Customers_Per_Day (any given day)]]*kag[[#This Row],[Average_Order_Value]]</f>
        <v>1407.44</v>
      </c>
      <c r="K466" s="3">
        <f>kag[[#This Row],[Operational Profit - Daily Revenue]]/kag[[#This Row],[Number_of_Employees]]</f>
        <v>258.01400000000001</v>
      </c>
      <c r="L466" s="3">
        <f>kag[[#This Row],[Operational Profit - Daily Revenue]]/kag[[#This Row],[Operating_Hours_Per_Day]]</f>
        <v>184.29571428571427</v>
      </c>
      <c r="M466" s="3">
        <f>kag[[#This Row],[Operational Profit - Daily Revenue]]/kag[[#This Row],[Marketing_Spend_Per_Day]]</f>
        <v>10.473047572657897</v>
      </c>
      <c r="N466" s="3"/>
    </row>
    <row r="467" spans="1:14">
      <c r="A467" s="1">
        <v>387</v>
      </c>
      <c r="B467" s="2">
        <v>9.11</v>
      </c>
      <c r="C467" s="1">
        <v>13</v>
      </c>
      <c r="D467" s="1">
        <v>14</v>
      </c>
      <c r="E467" s="3">
        <v>123.72</v>
      </c>
      <c r="F467" s="1">
        <v>496</v>
      </c>
      <c r="G467" s="3">
        <v>3360.36</v>
      </c>
      <c r="H467" s="3">
        <f>kag[[#This Row],[Operational Profit - Daily Revenue]]-$Q$13</f>
        <v>1443.0340600000009</v>
      </c>
      <c r="I467" s="1">
        <f>_xlfn.NORM.DIST(kag[[#This Row],[Diff Average Rev]],$Q$13,$Q$15,FALSE)</f>
        <v>3.6324072085744917E-4</v>
      </c>
      <c r="J467" s="3">
        <f>kag[[#This Row],[Number_of_Customers_Per_Day (any given day)]]*kag[[#This Row],[Average_Order_Value]]</f>
        <v>3525.5699999999997</v>
      </c>
      <c r="K467" s="3">
        <f>kag[[#This Row],[Operational Profit - Daily Revenue]]/kag[[#This Row],[Number_of_Employees]]</f>
        <v>240.02571428571429</v>
      </c>
      <c r="L467" s="3">
        <f>kag[[#This Row],[Operational Profit - Daily Revenue]]/kag[[#This Row],[Operating_Hours_Per_Day]]</f>
        <v>258.4892307692308</v>
      </c>
      <c r="M467" s="3">
        <f>kag[[#This Row],[Operational Profit - Daily Revenue]]/kag[[#This Row],[Marketing_Spend_Per_Day]]</f>
        <v>27.161008729388943</v>
      </c>
      <c r="N467" s="3"/>
    </row>
    <row r="468" spans="1:14">
      <c r="A468" s="1">
        <v>110</v>
      </c>
      <c r="B468" s="2">
        <v>7.4</v>
      </c>
      <c r="C468" s="1">
        <v>12</v>
      </c>
      <c r="D468" s="1">
        <v>14</v>
      </c>
      <c r="E468" s="3">
        <v>123.82</v>
      </c>
      <c r="F468" s="1">
        <v>834</v>
      </c>
      <c r="G468" s="3">
        <v>1056.8599999999999</v>
      </c>
      <c r="H468" s="3">
        <f>kag[[#This Row],[Operational Profit - Daily Revenue]]-$Q$13</f>
        <v>-860.46593999999936</v>
      </c>
      <c r="I468" s="1">
        <f>_xlfn.NORM.DIST(kag[[#This Row],[Diff Average Rev]],$Q$13,$Q$15,FALSE)</f>
        <v>7.1183155705643438E-6</v>
      </c>
      <c r="J468" s="3">
        <f>kag[[#This Row],[Number_of_Customers_Per_Day (any given day)]]*kag[[#This Row],[Average_Order_Value]]</f>
        <v>814</v>
      </c>
      <c r="K468" s="3">
        <f>kag[[#This Row],[Operational Profit - Daily Revenue]]/kag[[#This Row],[Number_of_Employees]]</f>
        <v>75.489999999999995</v>
      </c>
      <c r="L468" s="3">
        <f>kag[[#This Row],[Operational Profit - Daily Revenue]]/kag[[#This Row],[Operating_Hours_Per_Day]]</f>
        <v>88.071666666666658</v>
      </c>
      <c r="M468" s="3">
        <f>kag[[#This Row],[Operational Profit - Daily Revenue]]/kag[[#This Row],[Marketing_Spend_Per_Day]]</f>
        <v>8.5354546922952661</v>
      </c>
      <c r="N468" s="3"/>
    </row>
    <row r="469" spans="1:14">
      <c r="A469" s="1">
        <v>190</v>
      </c>
      <c r="B469" s="2">
        <v>6.7</v>
      </c>
      <c r="C469" s="1">
        <v>8</v>
      </c>
      <c r="D469" s="1">
        <v>7</v>
      </c>
      <c r="E469" s="3">
        <v>124.12</v>
      </c>
      <c r="F469" s="1">
        <v>503</v>
      </c>
      <c r="G469" s="3">
        <v>1600.38</v>
      </c>
      <c r="H469" s="3">
        <f>kag[[#This Row],[Operational Profit - Daily Revenue]]-$Q$13</f>
        <v>-316.94593999999915</v>
      </c>
      <c r="I469" s="1">
        <f>_xlfn.NORM.DIST(kag[[#This Row],[Diff Average Rev]],$Q$13,$Q$15,FALSE)</f>
        <v>2.9745616378904186E-5</v>
      </c>
      <c r="J469" s="3">
        <f>kag[[#This Row],[Number_of_Customers_Per_Day (any given day)]]*kag[[#This Row],[Average_Order_Value]]</f>
        <v>1273</v>
      </c>
      <c r="K469" s="3">
        <f>kag[[#This Row],[Operational Profit - Daily Revenue]]/kag[[#This Row],[Number_of_Employees]]</f>
        <v>228.62571428571431</v>
      </c>
      <c r="L469" s="3">
        <f>kag[[#This Row],[Operational Profit - Daily Revenue]]/kag[[#This Row],[Operating_Hours_Per_Day]]</f>
        <v>200.04750000000001</v>
      </c>
      <c r="M469" s="3">
        <f>kag[[#This Row],[Operational Profit - Daily Revenue]]/kag[[#This Row],[Marketing_Spend_Per_Day]]</f>
        <v>12.893812439574605</v>
      </c>
      <c r="N469" s="3"/>
    </row>
    <row r="470" spans="1:14">
      <c r="A470" s="1">
        <v>456</v>
      </c>
      <c r="B470" s="2">
        <v>4.95</v>
      </c>
      <c r="C470" s="1">
        <v>8</v>
      </c>
      <c r="D470" s="1">
        <v>4</v>
      </c>
      <c r="E470" s="3">
        <v>124.18</v>
      </c>
      <c r="F470" s="1">
        <v>815</v>
      </c>
      <c r="G470" s="3">
        <v>2529.56</v>
      </c>
      <c r="H470" s="3">
        <f>kag[[#This Row],[Operational Profit - Daily Revenue]]-$Q$13</f>
        <v>612.23406000000068</v>
      </c>
      <c r="I470" s="1">
        <f>_xlfn.NORM.DIST(kag[[#This Row],[Diff Average Rev]],$Q$13,$Q$15,FALSE)</f>
        <v>1.6717566207493018E-4</v>
      </c>
      <c r="J470" s="3">
        <f>kag[[#This Row],[Number_of_Customers_Per_Day (any given day)]]*kag[[#This Row],[Average_Order_Value]]</f>
        <v>2257.2000000000003</v>
      </c>
      <c r="K470" s="3">
        <f>kag[[#This Row],[Operational Profit - Daily Revenue]]/kag[[#This Row],[Number_of_Employees]]</f>
        <v>632.39</v>
      </c>
      <c r="L470" s="3">
        <f>kag[[#This Row],[Operational Profit - Daily Revenue]]/kag[[#This Row],[Operating_Hours_Per_Day]]</f>
        <v>316.19499999999999</v>
      </c>
      <c r="M470" s="3">
        <f>kag[[#This Row],[Operational Profit - Daily Revenue]]/kag[[#This Row],[Marketing_Spend_Per_Day]]</f>
        <v>20.370107907875663</v>
      </c>
      <c r="N470" s="3"/>
    </row>
    <row r="471" spans="1:14">
      <c r="A471" s="1">
        <v>428</v>
      </c>
      <c r="B471" s="2">
        <v>8.48</v>
      </c>
      <c r="C471" s="1">
        <v>13</v>
      </c>
      <c r="D471" s="1">
        <v>9</v>
      </c>
      <c r="E471" s="3">
        <v>124.26</v>
      </c>
      <c r="F471" s="1">
        <v>170</v>
      </c>
      <c r="G471" s="3">
        <v>3418.71</v>
      </c>
      <c r="H471" s="3">
        <f>kag[[#This Row],[Operational Profit - Daily Revenue]]-$Q$13</f>
        <v>1501.3840600000008</v>
      </c>
      <c r="I471" s="1">
        <f>_xlfn.NORM.DIST(kag[[#This Row],[Diff Average Rev]],$Q$13,$Q$15,FALSE)</f>
        <v>3.7328181905216641E-4</v>
      </c>
      <c r="J471" s="3">
        <f>kag[[#This Row],[Number_of_Customers_Per_Day (any given day)]]*kag[[#This Row],[Average_Order_Value]]</f>
        <v>3629.44</v>
      </c>
      <c r="K471" s="3">
        <f>kag[[#This Row],[Operational Profit - Daily Revenue]]/kag[[#This Row],[Number_of_Employees]]</f>
        <v>379.85666666666668</v>
      </c>
      <c r="L471" s="3">
        <f>kag[[#This Row],[Operational Profit - Daily Revenue]]/kag[[#This Row],[Operating_Hours_Per_Day]]</f>
        <v>262.97769230769234</v>
      </c>
      <c r="M471" s="3">
        <f>kag[[#This Row],[Operational Profit - Daily Revenue]]/kag[[#This Row],[Marketing_Spend_Per_Day]]</f>
        <v>27.512554321583774</v>
      </c>
      <c r="N471" s="3"/>
    </row>
    <row r="472" spans="1:14">
      <c r="A472" s="1">
        <v>124</v>
      </c>
      <c r="B472" s="2">
        <v>6.23</v>
      </c>
      <c r="C472" s="1">
        <v>6</v>
      </c>
      <c r="D472" s="1">
        <v>13</v>
      </c>
      <c r="E472" s="3">
        <v>124.48</v>
      </c>
      <c r="F472" s="1">
        <v>117</v>
      </c>
      <c r="G472" s="3">
        <v>553.52</v>
      </c>
      <c r="H472" s="3">
        <f>kag[[#This Row],[Operational Profit - Daily Revenue]]-$Q$13</f>
        <v>-1363.8059399999993</v>
      </c>
      <c r="I472" s="1">
        <f>_xlfn.NORM.DIST(kag[[#This Row],[Diff Average Rev]],$Q$13,$Q$15,FALSE)</f>
        <v>1.435870877698161E-6</v>
      </c>
      <c r="J472" s="3">
        <f>kag[[#This Row],[Number_of_Customers_Per_Day (any given day)]]*kag[[#This Row],[Average_Order_Value]]</f>
        <v>772.5200000000001</v>
      </c>
      <c r="K472" s="3">
        <f>kag[[#This Row],[Operational Profit - Daily Revenue]]/kag[[#This Row],[Number_of_Employees]]</f>
        <v>42.578461538461539</v>
      </c>
      <c r="L472" s="3">
        <f>kag[[#This Row],[Operational Profit - Daily Revenue]]/kag[[#This Row],[Operating_Hours_Per_Day]]</f>
        <v>92.25333333333333</v>
      </c>
      <c r="M472" s="3">
        <f>kag[[#This Row],[Operational Profit - Daily Revenue]]/kag[[#This Row],[Marketing_Spend_Per_Day]]</f>
        <v>4.4466580976863748</v>
      </c>
      <c r="N472" s="3"/>
    </row>
    <row r="473" spans="1:14">
      <c r="A473" s="1">
        <v>409</v>
      </c>
      <c r="B473" s="2">
        <v>6.23</v>
      </c>
      <c r="C473" s="1">
        <v>7</v>
      </c>
      <c r="D473" s="1">
        <v>14</v>
      </c>
      <c r="E473" s="3">
        <v>124.51</v>
      </c>
      <c r="F473" s="1">
        <v>668</v>
      </c>
      <c r="G473" s="3">
        <v>2809.63</v>
      </c>
      <c r="H473" s="3">
        <f>kag[[#This Row],[Operational Profit - Daily Revenue]]-$Q$13</f>
        <v>892.30406000000085</v>
      </c>
      <c r="I473" s="1">
        <f>_xlfn.NORM.DIST(kag[[#This Row],[Diff Average Rev]],$Q$13,$Q$15,FALSE)</f>
        <v>2.3547773048960072E-4</v>
      </c>
      <c r="J473" s="3">
        <f>kag[[#This Row],[Number_of_Customers_Per_Day (any given day)]]*kag[[#This Row],[Average_Order_Value]]</f>
        <v>2548.0700000000002</v>
      </c>
      <c r="K473" s="3">
        <f>kag[[#This Row],[Operational Profit - Daily Revenue]]/kag[[#This Row],[Number_of_Employees]]</f>
        <v>200.68785714285715</v>
      </c>
      <c r="L473" s="3">
        <f>kag[[#This Row],[Operational Profit - Daily Revenue]]/kag[[#This Row],[Operating_Hours_Per_Day]]</f>
        <v>401.37571428571431</v>
      </c>
      <c r="M473" s="3">
        <f>kag[[#This Row],[Operational Profit - Daily Revenue]]/kag[[#This Row],[Marketing_Spend_Per_Day]]</f>
        <v>22.565496747249217</v>
      </c>
      <c r="N473" s="3"/>
    </row>
    <row r="474" spans="1:14">
      <c r="A474" s="1">
        <v>477</v>
      </c>
      <c r="B474" s="2">
        <v>4.45</v>
      </c>
      <c r="C474" s="1">
        <v>6</v>
      </c>
      <c r="D474" s="1">
        <v>6</v>
      </c>
      <c r="E474" s="3">
        <v>124.69</v>
      </c>
      <c r="F474" s="1">
        <v>180</v>
      </c>
      <c r="G474" s="3">
        <v>2175.15</v>
      </c>
      <c r="H474" s="3">
        <f>kag[[#This Row],[Operational Profit - Daily Revenue]]-$Q$13</f>
        <v>257.82406000000083</v>
      </c>
      <c r="I474" s="1">
        <f>_xlfn.NORM.DIST(kag[[#This Row],[Diff Average Rev]],$Q$13,$Q$15,FALSE)</f>
        <v>9.6303385989723829E-5</v>
      </c>
      <c r="J474" s="3">
        <f>kag[[#This Row],[Number_of_Customers_Per_Day (any given day)]]*kag[[#This Row],[Average_Order_Value]]</f>
        <v>2122.65</v>
      </c>
      <c r="K474" s="3">
        <f>kag[[#This Row],[Operational Profit - Daily Revenue]]/kag[[#This Row],[Number_of_Employees]]</f>
        <v>362.52500000000003</v>
      </c>
      <c r="L474" s="3">
        <f>kag[[#This Row],[Operational Profit - Daily Revenue]]/kag[[#This Row],[Operating_Hours_Per_Day]]</f>
        <v>362.52500000000003</v>
      </c>
      <c r="M474" s="3">
        <f>kag[[#This Row],[Operational Profit - Daily Revenue]]/kag[[#This Row],[Marketing_Spend_Per_Day]]</f>
        <v>17.444462266420725</v>
      </c>
      <c r="N474" s="3"/>
    </row>
    <row r="475" spans="1:14">
      <c r="A475" s="1">
        <v>165</v>
      </c>
      <c r="B475" s="2">
        <v>4.58</v>
      </c>
      <c r="C475" s="1">
        <v>8</v>
      </c>
      <c r="D475" s="1">
        <v>7</v>
      </c>
      <c r="E475" s="3">
        <v>124.82</v>
      </c>
      <c r="F475" s="1">
        <v>767</v>
      </c>
      <c r="G475" s="3">
        <v>1027.77</v>
      </c>
      <c r="H475" s="3">
        <f>kag[[#This Row],[Operational Profit - Daily Revenue]]-$Q$13</f>
        <v>-889.55593999999928</v>
      </c>
      <c r="I475" s="1">
        <f>_xlfn.NORM.DIST(kag[[#This Row],[Diff Average Rev]],$Q$13,$Q$15,FALSE)</f>
        <v>6.5364279223084124E-6</v>
      </c>
      <c r="J475" s="3">
        <f>kag[[#This Row],[Number_of_Customers_Per_Day (any given day)]]*kag[[#This Row],[Average_Order_Value]]</f>
        <v>755.7</v>
      </c>
      <c r="K475" s="3">
        <f>kag[[#This Row],[Operational Profit - Daily Revenue]]/kag[[#This Row],[Number_of_Employees]]</f>
        <v>146.82428571428571</v>
      </c>
      <c r="L475" s="3">
        <f>kag[[#This Row],[Operational Profit - Daily Revenue]]/kag[[#This Row],[Operating_Hours_Per_Day]]</f>
        <v>128.47125</v>
      </c>
      <c r="M475" s="3">
        <f>kag[[#This Row],[Operational Profit - Daily Revenue]]/kag[[#This Row],[Marketing_Spend_Per_Day]]</f>
        <v>8.2340169844576199</v>
      </c>
      <c r="N475" s="3"/>
    </row>
    <row r="476" spans="1:14">
      <c r="A476" s="1">
        <v>216</v>
      </c>
      <c r="B476" s="2">
        <v>9.8000000000000007</v>
      </c>
      <c r="C476" s="1">
        <v>15</v>
      </c>
      <c r="D476" s="1">
        <v>11</v>
      </c>
      <c r="E476" s="3">
        <v>125.17</v>
      </c>
      <c r="F476" s="1">
        <v>855</v>
      </c>
      <c r="G476" s="3">
        <v>2253.21</v>
      </c>
      <c r="H476" s="3">
        <f>kag[[#This Row],[Operational Profit - Daily Revenue]]-$Q$13</f>
        <v>335.88406000000077</v>
      </c>
      <c r="I476" s="1">
        <f>_xlfn.NORM.DIST(kag[[#This Row],[Diff Average Rev]],$Q$13,$Q$15,FALSE)</f>
        <v>1.0998085097624565E-4</v>
      </c>
      <c r="J476" s="3">
        <f>kag[[#This Row],[Number_of_Customers_Per_Day (any given day)]]*kag[[#This Row],[Average_Order_Value]]</f>
        <v>2116.8000000000002</v>
      </c>
      <c r="K476" s="3">
        <f>kag[[#This Row],[Operational Profit - Daily Revenue]]/kag[[#This Row],[Number_of_Employees]]</f>
        <v>204.83727272727273</v>
      </c>
      <c r="L476" s="3">
        <f>kag[[#This Row],[Operational Profit - Daily Revenue]]/kag[[#This Row],[Operating_Hours_Per_Day]]</f>
        <v>150.214</v>
      </c>
      <c r="M476" s="3">
        <f>kag[[#This Row],[Operational Profit - Daily Revenue]]/kag[[#This Row],[Marketing_Spend_Per_Day]]</f>
        <v>18.001198370216507</v>
      </c>
      <c r="N476" s="3"/>
    </row>
    <row r="477" spans="1:14">
      <c r="A477" s="1">
        <v>105</v>
      </c>
      <c r="B477" s="2">
        <v>8.89</v>
      </c>
      <c r="C477" s="1">
        <v>17</v>
      </c>
      <c r="D477" s="1">
        <v>10</v>
      </c>
      <c r="E477" s="3">
        <v>125.43</v>
      </c>
      <c r="F477" s="1">
        <v>608</v>
      </c>
      <c r="G477" s="3">
        <v>1407.92</v>
      </c>
      <c r="H477" s="3">
        <f>kag[[#This Row],[Operational Profit - Daily Revenue]]-$Q$13</f>
        <v>-509.40593999999919</v>
      </c>
      <c r="I477" s="1">
        <f>_xlfn.NORM.DIST(kag[[#This Row],[Diff Average Rev]],$Q$13,$Q$15,FALSE)</f>
        <v>1.8574385485630276E-5</v>
      </c>
      <c r="J477" s="3">
        <f>kag[[#This Row],[Number_of_Customers_Per_Day (any given day)]]*kag[[#This Row],[Average_Order_Value]]</f>
        <v>933.45</v>
      </c>
      <c r="K477" s="3">
        <f>kag[[#This Row],[Operational Profit - Daily Revenue]]/kag[[#This Row],[Number_of_Employees]]</f>
        <v>140.792</v>
      </c>
      <c r="L477" s="3">
        <f>kag[[#This Row],[Operational Profit - Daily Revenue]]/kag[[#This Row],[Operating_Hours_Per_Day]]</f>
        <v>82.818823529411773</v>
      </c>
      <c r="M477" s="3">
        <f>kag[[#This Row],[Operational Profit - Daily Revenue]]/kag[[#This Row],[Marketing_Spend_Per_Day]]</f>
        <v>11.224746870764569</v>
      </c>
      <c r="N477" s="3"/>
    </row>
    <row r="478" spans="1:14">
      <c r="A478" s="1">
        <v>316</v>
      </c>
      <c r="B478" s="2">
        <v>9.02</v>
      </c>
      <c r="C478" s="1">
        <v>17</v>
      </c>
      <c r="D478" s="1">
        <v>6</v>
      </c>
      <c r="E478" s="3">
        <v>125.48</v>
      </c>
      <c r="F478" s="1">
        <v>928</v>
      </c>
      <c r="G478" s="3">
        <v>2983.04</v>
      </c>
      <c r="H478" s="3">
        <f>kag[[#This Row],[Operational Profit - Daily Revenue]]-$Q$13</f>
        <v>1065.7140600000007</v>
      </c>
      <c r="I478" s="1">
        <f>_xlfn.NORM.DIST(kag[[#This Row],[Diff Average Rev]],$Q$13,$Q$15,FALSE)</f>
        <v>2.7934429118951304E-4</v>
      </c>
      <c r="J478" s="3">
        <f>kag[[#This Row],[Number_of_Customers_Per_Day (any given day)]]*kag[[#This Row],[Average_Order_Value]]</f>
        <v>2850.3199999999997</v>
      </c>
      <c r="K478" s="3">
        <f>kag[[#This Row],[Operational Profit - Daily Revenue]]/kag[[#This Row],[Number_of_Employees]]</f>
        <v>497.17333333333335</v>
      </c>
      <c r="L478" s="3">
        <f>kag[[#This Row],[Operational Profit - Daily Revenue]]/kag[[#This Row],[Operating_Hours_Per_Day]]</f>
        <v>175.47294117647058</v>
      </c>
      <c r="M478" s="3">
        <f>kag[[#This Row],[Operational Profit - Daily Revenue]]/kag[[#This Row],[Marketing_Spend_Per_Day]]</f>
        <v>23.773031558814154</v>
      </c>
      <c r="N478" s="3"/>
    </row>
    <row r="479" spans="1:14">
      <c r="A479" s="1">
        <v>393</v>
      </c>
      <c r="B479" s="2">
        <v>4.83</v>
      </c>
      <c r="C479" s="1">
        <v>17</v>
      </c>
      <c r="D479" s="1">
        <v>11</v>
      </c>
      <c r="E479" s="3">
        <v>125.87</v>
      </c>
      <c r="F479" s="1">
        <v>135</v>
      </c>
      <c r="G479" s="3">
        <v>1952.52</v>
      </c>
      <c r="H479" s="3">
        <f>kag[[#This Row],[Operational Profit - Daily Revenue]]-$Q$13</f>
        <v>35.194060000000718</v>
      </c>
      <c r="I479" s="1">
        <f>_xlfn.NORM.DIST(kag[[#This Row],[Diff Average Rev]],$Q$13,$Q$15,FALSE)</f>
        <v>6.366305248277174E-5</v>
      </c>
      <c r="J479" s="3">
        <f>kag[[#This Row],[Number_of_Customers_Per_Day (any given day)]]*kag[[#This Row],[Average_Order_Value]]</f>
        <v>1898.19</v>
      </c>
      <c r="K479" s="3">
        <f>kag[[#This Row],[Operational Profit - Daily Revenue]]/kag[[#This Row],[Number_of_Employees]]</f>
        <v>177.50181818181818</v>
      </c>
      <c r="L479" s="3">
        <f>kag[[#This Row],[Operational Profit - Daily Revenue]]/kag[[#This Row],[Operating_Hours_Per_Day]]</f>
        <v>114.85411764705883</v>
      </c>
      <c r="M479" s="3">
        <f>kag[[#This Row],[Operational Profit - Daily Revenue]]/kag[[#This Row],[Marketing_Spend_Per_Day]]</f>
        <v>15.512195121951219</v>
      </c>
      <c r="N479" s="3"/>
    </row>
    <row r="480" spans="1:14">
      <c r="A480" s="1">
        <v>144</v>
      </c>
      <c r="B480" s="2">
        <v>9.4499999999999993</v>
      </c>
      <c r="C480" s="1">
        <v>17</v>
      </c>
      <c r="D480" s="1">
        <v>3</v>
      </c>
      <c r="E480" s="3">
        <v>125.95</v>
      </c>
      <c r="F480" s="1">
        <v>768</v>
      </c>
      <c r="G480" s="3">
        <v>1433.63</v>
      </c>
      <c r="H480" s="3">
        <f>kag[[#This Row],[Operational Profit - Daily Revenue]]-$Q$13</f>
        <v>-483.69593999999915</v>
      </c>
      <c r="I480" s="1">
        <f>_xlfn.NORM.DIST(kag[[#This Row],[Diff Average Rev]],$Q$13,$Q$15,FALSE)</f>
        <v>1.9824915326832858E-5</v>
      </c>
      <c r="J480" s="3">
        <f>kag[[#This Row],[Number_of_Customers_Per_Day (any given day)]]*kag[[#This Row],[Average_Order_Value]]</f>
        <v>1360.8</v>
      </c>
      <c r="K480" s="3">
        <f>kag[[#This Row],[Operational Profit - Daily Revenue]]/kag[[#This Row],[Number_of_Employees]]</f>
        <v>477.87666666666672</v>
      </c>
      <c r="L480" s="3">
        <f>kag[[#This Row],[Operational Profit - Daily Revenue]]/kag[[#This Row],[Operating_Hours_Per_Day]]</f>
        <v>84.331176470588247</v>
      </c>
      <c r="M480" s="3">
        <f>kag[[#This Row],[Operational Profit - Daily Revenue]]/kag[[#This Row],[Marketing_Spend_Per_Day]]</f>
        <v>11.382532751091704</v>
      </c>
      <c r="N480" s="3"/>
    </row>
    <row r="481" spans="1:14">
      <c r="A481" s="1">
        <v>148</v>
      </c>
      <c r="B481" s="2">
        <v>2.75</v>
      </c>
      <c r="C481" s="1">
        <v>13</v>
      </c>
      <c r="D481" s="1">
        <v>5</v>
      </c>
      <c r="E481" s="3">
        <v>125.99</v>
      </c>
      <c r="F481" s="1">
        <v>474</v>
      </c>
      <c r="G481" s="3">
        <v>827.63</v>
      </c>
      <c r="H481" s="3">
        <f>kag[[#This Row],[Operational Profit - Daily Revenue]]-$Q$13</f>
        <v>-1089.6959399999992</v>
      </c>
      <c r="I481" s="1">
        <f>_xlfn.NORM.DIST(kag[[#This Row],[Diff Average Rev]],$Q$13,$Q$15,FALSE)</f>
        <v>3.5486844509066871E-6</v>
      </c>
      <c r="J481" s="3">
        <f>kag[[#This Row],[Number_of_Customers_Per_Day (any given day)]]*kag[[#This Row],[Average_Order_Value]]</f>
        <v>407</v>
      </c>
      <c r="K481" s="3">
        <f>kag[[#This Row],[Operational Profit - Daily Revenue]]/kag[[#This Row],[Number_of_Employees]]</f>
        <v>165.52600000000001</v>
      </c>
      <c r="L481" s="3">
        <f>kag[[#This Row],[Operational Profit - Daily Revenue]]/kag[[#This Row],[Operating_Hours_Per_Day]]</f>
        <v>63.663846153846151</v>
      </c>
      <c r="M481" s="3">
        <f>kag[[#This Row],[Operational Profit - Daily Revenue]]/kag[[#This Row],[Marketing_Spend_Per_Day]]</f>
        <v>6.5690134137629972</v>
      </c>
      <c r="N481" s="3"/>
    </row>
    <row r="482" spans="1:14">
      <c r="A482" s="1">
        <v>130</v>
      </c>
      <c r="B482" s="2">
        <v>8.7899999999999991</v>
      </c>
      <c r="C482" s="1">
        <v>14</v>
      </c>
      <c r="D482" s="1">
        <v>7</v>
      </c>
      <c r="E482" s="3">
        <v>126.16</v>
      </c>
      <c r="F482" s="1">
        <v>68</v>
      </c>
      <c r="G482" s="3">
        <v>949.82</v>
      </c>
      <c r="H482" s="3">
        <f>kag[[#This Row],[Operational Profit - Daily Revenue]]-$Q$13</f>
        <v>-967.50593999999921</v>
      </c>
      <c r="I482" s="1">
        <f>_xlfn.NORM.DIST(kag[[#This Row],[Diff Average Rev]],$Q$13,$Q$15,FALSE)</f>
        <v>5.1783813293055186E-6</v>
      </c>
      <c r="J482" s="3">
        <f>kag[[#This Row],[Number_of_Customers_Per_Day (any given day)]]*kag[[#This Row],[Average_Order_Value]]</f>
        <v>1142.6999999999998</v>
      </c>
      <c r="K482" s="3">
        <f>kag[[#This Row],[Operational Profit - Daily Revenue]]/kag[[#This Row],[Number_of_Employees]]</f>
        <v>135.68857142857144</v>
      </c>
      <c r="L482" s="3">
        <f>kag[[#This Row],[Operational Profit - Daily Revenue]]/kag[[#This Row],[Operating_Hours_Per_Day]]</f>
        <v>67.844285714285718</v>
      </c>
      <c r="M482" s="3">
        <f>kag[[#This Row],[Operational Profit - Daily Revenue]]/kag[[#This Row],[Marketing_Spend_Per_Day]]</f>
        <v>7.5286937222574517</v>
      </c>
      <c r="N482" s="3"/>
    </row>
    <row r="483" spans="1:14">
      <c r="A483" s="1">
        <v>102</v>
      </c>
      <c r="B483" s="2">
        <v>4.3</v>
      </c>
      <c r="C483" s="1">
        <v>10</v>
      </c>
      <c r="D483" s="1">
        <v>14</v>
      </c>
      <c r="E483" s="3">
        <v>126.68</v>
      </c>
      <c r="F483" s="1">
        <v>701</v>
      </c>
      <c r="G483" s="3">
        <v>270.95</v>
      </c>
      <c r="H483" s="3">
        <f>kag[[#This Row],[Operational Profit - Daily Revenue]]-$Q$13</f>
        <v>-1646.3759399999992</v>
      </c>
      <c r="I483" s="1">
        <f>_xlfn.NORM.DIST(kag[[#This Row],[Diff Average Rev]],$Q$13,$Q$15,FALSE)</f>
        <v>5.2020491012058163E-7</v>
      </c>
      <c r="J483" s="3">
        <f>kag[[#This Row],[Number_of_Customers_Per_Day (any given day)]]*kag[[#This Row],[Average_Order_Value]]</f>
        <v>438.59999999999997</v>
      </c>
      <c r="K483" s="3">
        <f>kag[[#This Row],[Operational Profit - Daily Revenue]]/kag[[#This Row],[Number_of_Employees]]</f>
        <v>19.353571428571428</v>
      </c>
      <c r="L483" s="3">
        <f>kag[[#This Row],[Operational Profit - Daily Revenue]]/kag[[#This Row],[Operating_Hours_Per_Day]]</f>
        <v>27.094999999999999</v>
      </c>
      <c r="M483" s="3">
        <f>kag[[#This Row],[Operational Profit - Daily Revenue]]/kag[[#This Row],[Marketing_Spend_Per_Day]]</f>
        <v>2.138853804862646</v>
      </c>
      <c r="N483" s="3"/>
    </row>
    <row r="484" spans="1:14">
      <c r="A484" s="1">
        <v>201</v>
      </c>
      <c r="B484" s="2">
        <v>3.4</v>
      </c>
      <c r="C484" s="1">
        <v>10</v>
      </c>
      <c r="D484" s="1">
        <v>10</v>
      </c>
      <c r="E484" s="3">
        <v>126.79</v>
      </c>
      <c r="F484" s="1">
        <v>754</v>
      </c>
      <c r="G484" s="3">
        <v>959.47</v>
      </c>
      <c r="H484" s="3">
        <f>kag[[#This Row],[Operational Profit - Daily Revenue]]-$Q$13</f>
        <v>-957.85593999999924</v>
      </c>
      <c r="I484" s="1">
        <f>_xlfn.NORM.DIST(kag[[#This Row],[Diff Average Rev]],$Q$13,$Q$15,FALSE)</f>
        <v>5.3317029433121743E-6</v>
      </c>
      <c r="J484" s="3">
        <f>kag[[#This Row],[Number_of_Customers_Per_Day (any given day)]]*kag[[#This Row],[Average_Order_Value]]</f>
        <v>683.4</v>
      </c>
      <c r="K484" s="3">
        <f>kag[[#This Row],[Operational Profit - Daily Revenue]]/kag[[#This Row],[Number_of_Employees]]</f>
        <v>95.947000000000003</v>
      </c>
      <c r="L484" s="3">
        <f>kag[[#This Row],[Operational Profit - Daily Revenue]]/kag[[#This Row],[Operating_Hours_Per_Day]]</f>
        <v>95.947000000000003</v>
      </c>
      <c r="M484" s="3">
        <f>kag[[#This Row],[Operational Profit - Daily Revenue]]/kag[[#This Row],[Marketing_Spend_Per_Day]]</f>
        <v>7.5673949049609588</v>
      </c>
      <c r="N484" s="3"/>
    </row>
    <row r="485" spans="1:14">
      <c r="A485" s="1">
        <v>165</v>
      </c>
      <c r="B485" s="2">
        <v>5.47</v>
      </c>
      <c r="C485" s="1">
        <v>13</v>
      </c>
      <c r="D485" s="1">
        <v>10</v>
      </c>
      <c r="E485" s="3">
        <v>127.03</v>
      </c>
      <c r="F485" s="1">
        <v>458</v>
      </c>
      <c r="G485" s="3">
        <v>843.52</v>
      </c>
      <c r="H485" s="3">
        <f>kag[[#This Row],[Operational Profit - Daily Revenue]]-$Q$13</f>
        <v>-1073.8059399999993</v>
      </c>
      <c r="I485" s="1">
        <f>_xlfn.NORM.DIST(kag[[#This Row],[Diff Average Rev]],$Q$13,$Q$15,FALSE)</f>
        <v>3.7307491122831762E-6</v>
      </c>
      <c r="J485" s="3">
        <f>kag[[#This Row],[Number_of_Customers_Per_Day (any given day)]]*kag[[#This Row],[Average_Order_Value]]</f>
        <v>902.55</v>
      </c>
      <c r="K485" s="3">
        <f>kag[[#This Row],[Operational Profit - Daily Revenue]]/kag[[#This Row],[Number_of_Employees]]</f>
        <v>84.352000000000004</v>
      </c>
      <c r="L485" s="3">
        <f>kag[[#This Row],[Operational Profit - Daily Revenue]]/kag[[#This Row],[Operating_Hours_Per_Day]]</f>
        <v>64.886153846153846</v>
      </c>
      <c r="M485" s="3">
        <f>kag[[#This Row],[Operational Profit - Daily Revenue]]/kag[[#This Row],[Marketing_Spend_Per_Day]]</f>
        <v>6.64032118397229</v>
      </c>
      <c r="N485" s="3"/>
    </row>
    <row r="486" spans="1:14">
      <c r="A486" s="1">
        <v>332</v>
      </c>
      <c r="B486" s="2">
        <v>9.0500000000000007</v>
      </c>
      <c r="C486" s="1">
        <v>14</v>
      </c>
      <c r="D486" s="1">
        <v>9</v>
      </c>
      <c r="E486" s="3">
        <v>127.11</v>
      </c>
      <c r="F486" s="1">
        <v>369</v>
      </c>
      <c r="G486" s="3">
        <v>2742.46</v>
      </c>
      <c r="H486" s="3">
        <f>kag[[#This Row],[Operational Profit - Daily Revenue]]-$Q$13</f>
        <v>825.13406000000077</v>
      </c>
      <c r="I486" s="1">
        <f>_xlfn.NORM.DIST(kag[[#This Row],[Diff Average Rev]],$Q$13,$Q$15,FALSE)</f>
        <v>2.1853875241493887E-4</v>
      </c>
      <c r="J486" s="3">
        <f>kag[[#This Row],[Number_of_Customers_Per_Day (any given day)]]*kag[[#This Row],[Average_Order_Value]]</f>
        <v>3004.6000000000004</v>
      </c>
      <c r="K486" s="3">
        <f>kag[[#This Row],[Operational Profit - Daily Revenue]]/kag[[#This Row],[Number_of_Employees]]</f>
        <v>304.71777777777777</v>
      </c>
      <c r="L486" s="3">
        <f>kag[[#This Row],[Operational Profit - Daily Revenue]]/kag[[#This Row],[Operating_Hours_Per_Day]]</f>
        <v>195.89000000000001</v>
      </c>
      <c r="M486" s="3">
        <f>kag[[#This Row],[Operational Profit - Daily Revenue]]/kag[[#This Row],[Marketing_Spend_Per_Day]]</f>
        <v>21.575485799701045</v>
      </c>
      <c r="N486" s="3"/>
    </row>
    <row r="487" spans="1:14">
      <c r="A487" s="1">
        <v>186</v>
      </c>
      <c r="B487" s="2">
        <v>7.82</v>
      </c>
      <c r="C487" s="1">
        <v>8</v>
      </c>
      <c r="D487" s="1">
        <v>11</v>
      </c>
      <c r="E487" s="3">
        <v>127.21</v>
      </c>
      <c r="F487" s="1">
        <v>717</v>
      </c>
      <c r="G487" s="3">
        <v>1227.94</v>
      </c>
      <c r="H487" s="3">
        <f>kag[[#This Row],[Operational Profit - Daily Revenue]]-$Q$13</f>
        <v>-689.38593999999921</v>
      </c>
      <c r="I487" s="1">
        <f>_xlfn.NORM.DIST(kag[[#This Row],[Diff Average Rev]],$Q$13,$Q$15,FALSE)</f>
        <v>1.1544775855229549E-5</v>
      </c>
      <c r="J487" s="3">
        <f>kag[[#This Row],[Number_of_Customers_Per_Day (any given day)]]*kag[[#This Row],[Average_Order_Value]]</f>
        <v>1454.52</v>
      </c>
      <c r="K487" s="3">
        <f>kag[[#This Row],[Operational Profit - Daily Revenue]]/kag[[#This Row],[Number_of_Employees]]</f>
        <v>111.6309090909091</v>
      </c>
      <c r="L487" s="3">
        <f>kag[[#This Row],[Operational Profit - Daily Revenue]]/kag[[#This Row],[Operating_Hours_Per_Day]]</f>
        <v>153.49250000000001</v>
      </c>
      <c r="M487" s="3">
        <f>kag[[#This Row],[Operational Profit - Daily Revenue]]/kag[[#This Row],[Marketing_Spend_Per_Day]]</f>
        <v>9.6528574797578823</v>
      </c>
      <c r="N487" s="3"/>
    </row>
    <row r="488" spans="1:14">
      <c r="A488" s="1">
        <v>214</v>
      </c>
      <c r="B488" s="2">
        <v>6.4</v>
      </c>
      <c r="C488" s="1">
        <v>6</v>
      </c>
      <c r="D488" s="1">
        <v>9</v>
      </c>
      <c r="E488" s="3">
        <v>127.29</v>
      </c>
      <c r="F488" s="1">
        <v>317</v>
      </c>
      <c r="G488" s="3">
        <v>1554.38</v>
      </c>
      <c r="H488" s="3">
        <f>kag[[#This Row],[Operational Profit - Daily Revenue]]-$Q$13</f>
        <v>-362.94593999999915</v>
      </c>
      <c r="I488" s="1">
        <f>_xlfn.NORM.DIST(kag[[#This Row],[Diff Average Rev]],$Q$13,$Q$15,FALSE)</f>
        <v>2.6673448466373036E-5</v>
      </c>
      <c r="J488" s="3">
        <f>kag[[#This Row],[Number_of_Customers_Per_Day (any given day)]]*kag[[#This Row],[Average_Order_Value]]</f>
        <v>1369.6000000000001</v>
      </c>
      <c r="K488" s="3">
        <f>kag[[#This Row],[Operational Profit - Daily Revenue]]/kag[[#This Row],[Number_of_Employees]]</f>
        <v>172.70888888888891</v>
      </c>
      <c r="L488" s="3">
        <f>kag[[#This Row],[Operational Profit - Daily Revenue]]/kag[[#This Row],[Operating_Hours_Per_Day]]</f>
        <v>259.06333333333333</v>
      </c>
      <c r="M488" s="3">
        <f>kag[[#This Row],[Operational Profit - Daily Revenue]]/kag[[#This Row],[Marketing_Spend_Per_Day]]</f>
        <v>12.211328462565795</v>
      </c>
      <c r="N488" s="3"/>
    </row>
    <row r="489" spans="1:14">
      <c r="A489" s="1">
        <v>467</v>
      </c>
      <c r="B489" s="2">
        <v>5.91</v>
      </c>
      <c r="C489" s="1">
        <v>9</v>
      </c>
      <c r="D489" s="1">
        <v>12</v>
      </c>
      <c r="E489" s="3">
        <v>127.57</v>
      </c>
      <c r="F489" s="1">
        <v>420</v>
      </c>
      <c r="G489" s="3">
        <v>2375.61</v>
      </c>
      <c r="H489" s="3">
        <f>kag[[#This Row],[Operational Profit - Daily Revenue]]-$Q$13</f>
        <v>458.28406000000086</v>
      </c>
      <c r="I489" s="1">
        <f>_xlfn.NORM.DIST(kag[[#This Row],[Diff Average Rev]],$Q$13,$Q$15,FALSE)</f>
        <v>1.337087993632097E-4</v>
      </c>
      <c r="J489" s="3">
        <f>kag[[#This Row],[Number_of_Customers_Per_Day (any given day)]]*kag[[#This Row],[Average_Order_Value]]</f>
        <v>2759.9700000000003</v>
      </c>
      <c r="K489" s="3">
        <f>kag[[#This Row],[Operational Profit - Daily Revenue]]/kag[[#This Row],[Number_of_Employees]]</f>
        <v>197.9675</v>
      </c>
      <c r="L489" s="3">
        <f>kag[[#This Row],[Operational Profit - Daily Revenue]]/kag[[#This Row],[Operating_Hours_Per_Day]]</f>
        <v>263.95666666666671</v>
      </c>
      <c r="M489" s="3">
        <f>kag[[#This Row],[Operational Profit - Daily Revenue]]/kag[[#This Row],[Marketing_Spend_Per_Day]]</f>
        <v>18.62201144469703</v>
      </c>
      <c r="N489" s="3"/>
    </row>
    <row r="490" spans="1:14">
      <c r="A490" s="1">
        <v>63</v>
      </c>
      <c r="B490" s="2">
        <v>5.72</v>
      </c>
      <c r="C490" s="1">
        <v>6</v>
      </c>
      <c r="D490" s="1">
        <v>8</v>
      </c>
      <c r="E490" s="3">
        <v>127.67</v>
      </c>
      <c r="F490" s="1">
        <v>398</v>
      </c>
      <c r="G490" s="3">
        <v>505.91</v>
      </c>
      <c r="H490" s="3">
        <f>kag[[#This Row],[Operational Profit - Daily Revenue]]-$Q$13</f>
        <v>-1411.4159399999992</v>
      </c>
      <c r="I490" s="1">
        <f>_xlfn.NORM.DIST(kag[[#This Row],[Diff Average Rev]],$Q$13,$Q$15,FALSE)</f>
        <v>1.2172277516339814E-6</v>
      </c>
      <c r="J490" s="3">
        <f>kag[[#This Row],[Number_of_Customers_Per_Day (any given day)]]*kag[[#This Row],[Average_Order_Value]]</f>
        <v>360.35999999999996</v>
      </c>
      <c r="K490" s="3">
        <f>kag[[#This Row],[Operational Profit - Daily Revenue]]/kag[[#This Row],[Number_of_Employees]]</f>
        <v>63.238750000000003</v>
      </c>
      <c r="L490" s="3">
        <f>kag[[#This Row],[Operational Profit - Daily Revenue]]/kag[[#This Row],[Operating_Hours_Per_Day]]</f>
        <v>84.318333333333342</v>
      </c>
      <c r="M490" s="3">
        <f>kag[[#This Row],[Operational Profit - Daily Revenue]]/kag[[#This Row],[Marketing_Spend_Per_Day]]</f>
        <v>3.9626380512258166</v>
      </c>
      <c r="N490" s="3"/>
    </row>
    <row r="491" spans="1:14">
      <c r="A491" s="1">
        <v>61</v>
      </c>
      <c r="B491" s="2">
        <v>8.81</v>
      </c>
      <c r="C491" s="1">
        <v>16</v>
      </c>
      <c r="D491" s="1">
        <v>2</v>
      </c>
      <c r="E491" s="3">
        <v>127.72</v>
      </c>
      <c r="F491" s="1">
        <v>565</v>
      </c>
      <c r="G491" s="3">
        <v>683.94</v>
      </c>
      <c r="H491" s="3">
        <f>kag[[#This Row],[Operational Profit - Daily Revenue]]-$Q$13</f>
        <v>-1233.3859399999992</v>
      </c>
      <c r="I491" s="1">
        <f>_xlfn.NORM.DIST(kag[[#This Row],[Diff Average Rev]],$Q$13,$Q$15,FALSE)</f>
        <v>2.2302422910748536E-6</v>
      </c>
      <c r="J491" s="3">
        <f>kag[[#This Row],[Number_of_Customers_Per_Day (any given day)]]*kag[[#This Row],[Average_Order_Value]]</f>
        <v>537.41000000000008</v>
      </c>
      <c r="K491" s="3">
        <f>kag[[#This Row],[Operational Profit - Daily Revenue]]/kag[[#This Row],[Number_of_Employees]]</f>
        <v>341.97</v>
      </c>
      <c r="L491" s="3">
        <f>kag[[#This Row],[Operational Profit - Daily Revenue]]/kag[[#This Row],[Operating_Hours_Per_Day]]</f>
        <v>42.746250000000003</v>
      </c>
      <c r="M491" s="3">
        <f>kag[[#This Row],[Operational Profit - Daily Revenue]]/kag[[#This Row],[Marketing_Spend_Per_Day]]</f>
        <v>5.3549953022236148</v>
      </c>
      <c r="N491" s="3"/>
    </row>
    <row r="492" spans="1:14">
      <c r="A492" s="1">
        <v>186</v>
      </c>
      <c r="B492" s="2">
        <v>9.91</v>
      </c>
      <c r="C492" s="1">
        <v>14</v>
      </c>
      <c r="D492" s="1">
        <v>7</v>
      </c>
      <c r="E492" s="3">
        <v>127.95</v>
      </c>
      <c r="F492" s="1">
        <v>789</v>
      </c>
      <c r="G492" s="3">
        <v>1621.45</v>
      </c>
      <c r="H492" s="3">
        <f>kag[[#This Row],[Operational Profit - Daily Revenue]]-$Q$13</f>
        <v>-295.87593999999922</v>
      </c>
      <c r="I492" s="1">
        <f>_xlfn.NORM.DIST(kag[[#This Row],[Diff Average Rev]],$Q$13,$Q$15,FALSE)</f>
        <v>3.1245416970397686E-5</v>
      </c>
      <c r="J492" s="3">
        <f>kag[[#This Row],[Number_of_Customers_Per_Day (any given day)]]*kag[[#This Row],[Average_Order_Value]]</f>
        <v>1843.26</v>
      </c>
      <c r="K492" s="3">
        <f>kag[[#This Row],[Operational Profit - Daily Revenue]]/kag[[#This Row],[Number_of_Employees]]</f>
        <v>231.6357142857143</v>
      </c>
      <c r="L492" s="3">
        <f>kag[[#This Row],[Operational Profit - Daily Revenue]]/kag[[#This Row],[Operating_Hours_Per_Day]]</f>
        <v>115.81785714285715</v>
      </c>
      <c r="M492" s="3">
        <f>kag[[#This Row],[Operational Profit - Daily Revenue]]/kag[[#This Row],[Marketing_Spend_Per_Day]]</f>
        <v>12.672528331379445</v>
      </c>
      <c r="N492" s="3"/>
    </row>
    <row r="493" spans="1:14">
      <c r="A493" s="1">
        <v>335</v>
      </c>
      <c r="B493" s="2">
        <v>9.25</v>
      </c>
      <c r="C493" s="1">
        <v>12</v>
      </c>
      <c r="D493" s="1">
        <v>10</v>
      </c>
      <c r="E493" s="3">
        <v>128.21</v>
      </c>
      <c r="F493" s="1">
        <v>606</v>
      </c>
      <c r="G493" s="3">
        <v>3316.38</v>
      </c>
      <c r="H493" s="3">
        <f>kag[[#This Row],[Operational Profit - Daily Revenue]]-$Q$13</f>
        <v>1399.0540600000008</v>
      </c>
      <c r="I493" s="1">
        <f>_xlfn.NORM.DIST(kag[[#This Row],[Diff Average Rev]],$Q$13,$Q$15,FALSE)</f>
        <v>3.5501168629449418E-4</v>
      </c>
      <c r="J493" s="3">
        <f>kag[[#This Row],[Number_of_Customers_Per_Day (any given day)]]*kag[[#This Row],[Average_Order_Value]]</f>
        <v>3098.75</v>
      </c>
      <c r="K493" s="3">
        <f>kag[[#This Row],[Operational Profit - Daily Revenue]]/kag[[#This Row],[Number_of_Employees]]</f>
        <v>331.63800000000003</v>
      </c>
      <c r="L493" s="3">
        <f>kag[[#This Row],[Operational Profit - Daily Revenue]]/kag[[#This Row],[Operating_Hours_Per_Day]]</f>
        <v>276.36500000000001</v>
      </c>
      <c r="M493" s="3">
        <f>kag[[#This Row],[Operational Profit - Daily Revenue]]/kag[[#This Row],[Marketing_Spend_Per_Day]]</f>
        <v>25.866781062319632</v>
      </c>
      <c r="N493" s="3"/>
    </row>
    <row r="494" spans="1:14">
      <c r="A494" s="1">
        <v>459</v>
      </c>
      <c r="B494" s="2">
        <v>4.66</v>
      </c>
      <c r="C494" s="1">
        <v>10</v>
      </c>
      <c r="D494" s="1">
        <v>3</v>
      </c>
      <c r="E494" s="3">
        <v>128.26</v>
      </c>
      <c r="F494" s="1">
        <v>598</v>
      </c>
      <c r="G494" s="3">
        <v>2244.9299999999998</v>
      </c>
      <c r="H494" s="3">
        <f>kag[[#This Row],[Operational Profit - Daily Revenue]]-$Q$13</f>
        <v>327.60406000000057</v>
      </c>
      <c r="I494" s="1">
        <f>_xlfn.NORM.DIST(kag[[#This Row],[Diff Average Rev]],$Q$13,$Q$15,FALSE)</f>
        <v>1.0847534095729732E-4</v>
      </c>
      <c r="J494" s="3">
        <f>kag[[#This Row],[Number_of_Customers_Per_Day (any given day)]]*kag[[#This Row],[Average_Order_Value]]</f>
        <v>2138.94</v>
      </c>
      <c r="K494" s="3">
        <f>kag[[#This Row],[Operational Profit - Daily Revenue]]/kag[[#This Row],[Number_of_Employees]]</f>
        <v>748.31</v>
      </c>
      <c r="L494" s="3">
        <f>kag[[#This Row],[Operational Profit - Daily Revenue]]/kag[[#This Row],[Operating_Hours_Per_Day]]</f>
        <v>224.49299999999999</v>
      </c>
      <c r="M494" s="3">
        <f>kag[[#This Row],[Operational Profit - Daily Revenue]]/kag[[#This Row],[Marketing_Spend_Per_Day]]</f>
        <v>17.502962731950724</v>
      </c>
      <c r="N494" s="3"/>
    </row>
    <row r="495" spans="1:14">
      <c r="A495" s="1">
        <v>251</v>
      </c>
      <c r="B495" s="2">
        <v>3.04</v>
      </c>
      <c r="C495" s="1">
        <v>7</v>
      </c>
      <c r="D495" s="1">
        <v>8</v>
      </c>
      <c r="E495" s="3">
        <v>128.46</v>
      </c>
      <c r="F495" s="1">
        <v>213</v>
      </c>
      <c r="G495" s="3">
        <v>879.2</v>
      </c>
      <c r="H495" s="3">
        <f>kag[[#This Row],[Operational Profit - Daily Revenue]]-$Q$13</f>
        <v>-1038.1259399999992</v>
      </c>
      <c r="I495" s="1">
        <f>_xlfn.NORM.DIST(kag[[#This Row],[Diff Average Rev]],$Q$13,$Q$15,FALSE)</f>
        <v>4.1702962667012665E-6</v>
      </c>
      <c r="J495" s="3">
        <f>kag[[#This Row],[Number_of_Customers_Per_Day (any given day)]]*kag[[#This Row],[Average_Order_Value]]</f>
        <v>763.04</v>
      </c>
      <c r="K495" s="3">
        <f>kag[[#This Row],[Operational Profit - Daily Revenue]]/kag[[#This Row],[Number_of_Employees]]</f>
        <v>109.9</v>
      </c>
      <c r="L495" s="3">
        <f>kag[[#This Row],[Operational Profit - Daily Revenue]]/kag[[#This Row],[Operating_Hours_Per_Day]]</f>
        <v>125.60000000000001</v>
      </c>
      <c r="M495" s="3">
        <f>kag[[#This Row],[Operational Profit - Daily Revenue]]/kag[[#This Row],[Marketing_Spend_Per_Day]]</f>
        <v>6.8441538222014637</v>
      </c>
      <c r="N495" s="3"/>
    </row>
    <row r="496" spans="1:14">
      <c r="A496" s="1">
        <v>329</v>
      </c>
      <c r="B496" s="2">
        <v>4.1100000000000003</v>
      </c>
      <c r="C496" s="1">
        <v>8</v>
      </c>
      <c r="D496" s="1">
        <v>8</v>
      </c>
      <c r="E496" s="3">
        <v>129.13</v>
      </c>
      <c r="F496" s="1">
        <v>84</v>
      </c>
      <c r="G496" s="3">
        <v>1404.84</v>
      </c>
      <c r="H496" s="3">
        <f>kag[[#This Row],[Operational Profit - Daily Revenue]]-$Q$13</f>
        <v>-512.48593999999935</v>
      </c>
      <c r="I496" s="1">
        <f>_xlfn.NORM.DIST(kag[[#This Row],[Diff Average Rev]],$Q$13,$Q$15,FALSE)</f>
        <v>1.8429108878162182E-5</v>
      </c>
      <c r="J496" s="3">
        <f>kag[[#This Row],[Number_of_Customers_Per_Day (any given day)]]*kag[[#This Row],[Average_Order_Value]]</f>
        <v>1352.19</v>
      </c>
      <c r="K496" s="3">
        <f>kag[[#This Row],[Operational Profit - Daily Revenue]]/kag[[#This Row],[Number_of_Employees]]</f>
        <v>175.60499999999999</v>
      </c>
      <c r="L496" s="3">
        <f>kag[[#This Row],[Operational Profit - Daily Revenue]]/kag[[#This Row],[Operating_Hours_Per_Day]]</f>
        <v>175.60499999999999</v>
      </c>
      <c r="M496" s="3">
        <f>kag[[#This Row],[Operational Profit - Daily Revenue]]/kag[[#This Row],[Marketing_Spend_Per_Day]]</f>
        <v>10.879268953767522</v>
      </c>
      <c r="N496" s="3"/>
    </row>
    <row r="497" spans="1:14">
      <c r="A497" s="1">
        <v>440</v>
      </c>
      <c r="B497" s="2">
        <v>4.93</v>
      </c>
      <c r="C497" s="1">
        <v>7</v>
      </c>
      <c r="D497" s="1">
        <v>10</v>
      </c>
      <c r="E497" s="3">
        <v>129.29</v>
      </c>
      <c r="F497" s="1">
        <v>171</v>
      </c>
      <c r="G497" s="3">
        <v>2533.14</v>
      </c>
      <c r="H497" s="3">
        <f>kag[[#This Row],[Operational Profit - Daily Revenue]]-$Q$13</f>
        <v>615.81406000000061</v>
      </c>
      <c r="I497" s="1">
        <f>_xlfn.NORM.DIST(kag[[#This Row],[Diff Average Rev]],$Q$13,$Q$15,FALSE)</f>
        <v>1.6799658500551425E-4</v>
      </c>
      <c r="J497" s="3">
        <f>kag[[#This Row],[Number_of_Customers_Per_Day (any given day)]]*kag[[#This Row],[Average_Order_Value]]</f>
        <v>2169.1999999999998</v>
      </c>
      <c r="K497" s="3">
        <f>kag[[#This Row],[Operational Profit - Daily Revenue]]/kag[[#This Row],[Number_of_Employees]]</f>
        <v>253.31399999999999</v>
      </c>
      <c r="L497" s="3">
        <f>kag[[#This Row],[Operational Profit - Daily Revenue]]/kag[[#This Row],[Operating_Hours_Per_Day]]</f>
        <v>361.87714285714281</v>
      </c>
      <c r="M497" s="3">
        <f>kag[[#This Row],[Operational Profit - Daily Revenue]]/kag[[#This Row],[Marketing_Spend_Per_Day]]</f>
        <v>19.592698584577306</v>
      </c>
      <c r="N497" s="3"/>
    </row>
    <row r="498" spans="1:14">
      <c r="A498" s="1">
        <v>415</v>
      </c>
      <c r="B498" s="2">
        <v>6.09</v>
      </c>
      <c r="C498" s="1">
        <v>13</v>
      </c>
      <c r="D498" s="1">
        <v>2</v>
      </c>
      <c r="E498" s="3">
        <v>129.30000000000001</v>
      </c>
      <c r="F498" s="1">
        <v>610</v>
      </c>
      <c r="G498" s="3">
        <v>2478.34</v>
      </c>
      <c r="H498" s="3">
        <f>kag[[#This Row],[Operational Profit - Daily Revenue]]-$Q$13</f>
        <v>561.01406000000088</v>
      </c>
      <c r="I498" s="1">
        <f>_xlfn.NORM.DIST(kag[[#This Row],[Diff Average Rev]],$Q$13,$Q$15,FALSE)</f>
        <v>1.5563091013326091E-4</v>
      </c>
      <c r="J498" s="3">
        <f>kag[[#This Row],[Number_of_Customers_Per_Day (any given day)]]*kag[[#This Row],[Average_Order_Value]]</f>
        <v>2527.35</v>
      </c>
      <c r="K498" s="3">
        <f>kag[[#This Row],[Operational Profit - Daily Revenue]]/kag[[#This Row],[Number_of_Employees]]</f>
        <v>1239.17</v>
      </c>
      <c r="L498" s="3">
        <f>kag[[#This Row],[Operational Profit - Daily Revenue]]/kag[[#This Row],[Operating_Hours_Per_Day]]</f>
        <v>190.64153846153846</v>
      </c>
      <c r="M498" s="3">
        <f>kag[[#This Row],[Operational Profit - Daily Revenue]]/kag[[#This Row],[Marketing_Spend_Per_Day]]</f>
        <v>19.167362722351122</v>
      </c>
      <c r="N498" s="3"/>
    </row>
    <row r="499" spans="1:14">
      <c r="A499" s="1">
        <v>435</v>
      </c>
      <c r="B499" s="2">
        <v>6.31</v>
      </c>
      <c r="C499" s="1">
        <v>16</v>
      </c>
      <c r="D499" s="1">
        <v>14</v>
      </c>
      <c r="E499" s="3">
        <v>129.37</v>
      </c>
      <c r="F499" s="1">
        <v>589</v>
      </c>
      <c r="G499" s="3">
        <v>2580.9499999999998</v>
      </c>
      <c r="H499" s="3">
        <f>kag[[#This Row],[Operational Profit - Daily Revenue]]-$Q$13</f>
        <v>663.62406000000055</v>
      </c>
      <c r="I499" s="1">
        <f>_xlfn.NORM.DIST(kag[[#This Row],[Diff Average Rev]],$Q$13,$Q$15,FALSE)</f>
        <v>1.7912295247143317E-4</v>
      </c>
      <c r="J499" s="3">
        <f>kag[[#This Row],[Number_of_Customers_Per_Day (any given day)]]*kag[[#This Row],[Average_Order_Value]]</f>
        <v>2744.85</v>
      </c>
      <c r="K499" s="3">
        <f>kag[[#This Row],[Operational Profit - Daily Revenue]]/kag[[#This Row],[Number_of_Employees]]</f>
        <v>184.35357142857143</v>
      </c>
      <c r="L499" s="3">
        <f>kag[[#This Row],[Operational Profit - Daily Revenue]]/kag[[#This Row],[Operating_Hours_Per_Day]]</f>
        <v>161.30937499999999</v>
      </c>
      <c r="M499" s="3">
        <f>kag[[#This Row],[Operational Profit - Daily Revenue]]/kag[[#This Row],[Marketing_Spend_Per_Day]]</f>
        <v>19.950143000695675</v>
      </c>
      <c r="N499" s="3"/>
    </row>
    <row r="500" spans="1:14">
      <c r="A500" s="1">
        <v>306</v>
      </c>
      <c r="B500" s="2">
        <v>9.6300000000000008</v>
      </c>
      <c r="C500" s="1">
        <v>9</v>
      </c>
      <c r="D500" s="1">
        <v>8</v>
      </c>
      <c r="E500" s="3">
        <v>129.91</v>
      </c>
      <c r="F500" s="1">
        <v>576</v>
      </c>
      <c r="G500" s="3">
        <v>2881.55</v>
      </c>
      <c r="H500" s="3">
        <f>kag[[#This Row],[Operational Profit - Daily Revenue]]-$Q$13</f>
        <v>964.22406000000092</v>
      </c>
      <c r="I500" s="1">
        <f>_xlfn.NORM.DIST(kag[[#This Row],[Diff Average Rev]],$Q$13,$Q$15,FALSE)</f>
        <v>2.5373676603613395E-4</v>
      </c>
      <c r="J500" s="3">
        <f>kag[[#This Row],[Number_of_Customers_Per_Day (any given day)]]*kag[[#This Row],[Average_Order_Value]]</f>
        <v>2946.78</v>
      </c>
      <c r="K500" s="3">
        <f>kag[[#This Row],[Operational Profit - Daily Revenue]]/kag[[#This Row],[Number_of_Employees]]</f>
        <v>360.19375000000002</v>
      </c>
      <c r="L500" s="3">
        <f>kag[[#This Row],[Operational Profit - Daily Revenue]]/kag[[#This Row],[Operating_Hours_Per_Day]]</f>
        <v>320.17222222222222</v>
      </c>
      <c r="M500" s="3">
        <f>kag[[#This Row],[Operational Profit - Daily Revenue]]/kag[[#This Row],[Marketing_Spend_Per_Day]]</f>
        <v>22.181125394503891</v>
      </c>
      <c r="N500" s="3"/>
    </row>
    <row r="501" spans="1:14">
      <c r="A501" s="1">
        <v>197</v>
      </c>
      <c r="B501" s="2">
        <v>8.5299999999999994</v>
      </c>
      <c r="C501" s="1">
        <v>9</v>
      </c>
      <c r="D501" s="1">
        <v>12</v>
      </c>
      <c r="E501" s="3">
        <v>129.93</v>
      </c>
      <c r="F501" s="1">
        <v>105</v>
      </c>
      <c r="G501" s="3">
        <v>1701.71</v>
      </c>
      <c r="H501" s="3">
        <f>kag[[#This Row],[Operational Profit - Daily Revenue]]-$Q$13</f>
        <v>-215.61593999999923</v>
      </c>
      <c r="I501" s="1">
        <f>_xlfn.NORM.DIST(kag[[#This Row],[Diff Average Rev]],$Q$13,$Q$15,FALSE)</f>
        <v>3.7524047984147067E-5</v>
      </c>
      <c r="J501" s="3">
        <f>kag[[#This Row],[Number_of_Customers_Per_Day (any given day)]]*kag[[#This Row],[Average_Order_Value]]</f>
        <v>1680.4099999999999</v>
      </c>
      <c r="K501" s="3">
        <f>kag[[#This Row],[Operational Profit - Daily Revenue]]/kag[[#This Row],[Number_of_Employees]]</f>
        <v>141.80916666666667</v>
      </c>
      <c r="L501" s="3">
        <f>kag[[#This Row],[Operational Profit - Daily Revenue]]/kag[[#This Row],[Operating_Hours_Per_Day]]</f>
        <v>189.07888888888888</v>
      </c>
      <c r="M501" s="3">
        <f>kag[[#This Row],[Operational Profit - Daily Revenue]]/kag[[#This Row],[Marketing_Spend_Per_Day]]</f>
        <v>13.097129223427999</v>
      </c>
      <c r="N501" s="3"/>
    </row>
    <row r="502" spans="1:14">
      <c r="A502" s="1">
        <v>110</v>
      </c>
      <c r="B502" s="2">
        <v>5.64</v>
      </c>
      <c r="C502" s="1">
        <v>10</v>
      </c>
      <c r="D502" s="1">
        <v>11</v>
      </c>
      <c r="E502" s="3">
        <v>130.19</v>
      </c>
      <c r="F502" s="1">
        <v>817</v>
      </c>
      <c r="G502" s="3">
        <v>796.36</v>
      </c>
      <c r="H502" s="3">
        <f>kag[[#This Row],[Operational Profit - Daily Revenue]]-$Q$13</f>
        <v>-1120.9659399999991</v>
      </c>
      <c r="I502" s="1">
        <f>_xlfn.NORM.DIST(kag[[#This Row],[Diff Average Rev]],$Q$13,$Q$15,FALSE)</f>
        <v>3.2134478872992849E-6</v>
      </c>
      <c r="J502" s="3">
        <f>kag[[#This Row],[Number_of_Customers_Per_Day (any given day)]]*kag[[#This Row],[Average_Order_Value]]</f>
        <v>620.4</v>
      </c>
      <c r="K502" s="3">
        <f>kag[[#This Row],[Operational Profit - Daily Revenue]]/kag[[#This Row],[Number_of_Employees]]</f>
        <v>72.396363636363631</v>
      </c>
      <c r="L502" s="3">
        <f>kag[[#This Row],[Operational Profit - Daily Revenue]]/kag[[#This Row],[Operating_Hours_Per_Day]]</f>
        <v>79.635999999999996</v>
      </c>
      <c r="M502" s="3">
        <f>kag[[#This Row],[Operational Profit - Daily Revenue]]/kag[[#This Row],[Marketing_Spend_Per_Day]]</f>
        <v>6.1169060603733012</v>
      </c>
      <c r="N502" s="3"/>
    </row>
    <row r="503" spans="1:14">
      <c r="A503" s="1">
        <v>77</v>
      </c>
      <c r="B503" s="2">
        <v>5.97</v>
      </c>
      <c r="C503" s="1">
        <v>14</v>
      </c>
      <c r="D503" s="1">
        <v>4</v>
      </c>
      <c r="E503" s="3">
        <v>130.27000000000001</v>
      </c>
      <c r="F503" s="1">
        <v>209</v>
      </c>
      <c r="G503" s="3">
        <v>1228.0899999999999</v>
      </c>
      <c r="H503" s="3">
        <f>kag[[#This Row],[Operational Profit - Daily Revenue]]-$Q$13</f>
        <v>-689.23593999999935</v>
      </c>
      <c r="I503" s="1">
        <f>_xlfn.NORM.DIST(kag[[#This Row],[Diff Average Rev]],$Q$13,$Q$15,FALSE)</f>
        <v>1.154951591254112E-5</v>
      </c>
      <c r="J503" s="3">
        <f>kag[[#This Row],[Number_of_Customers_Per_Day (any given day)]]*kag[[#This Row],[Average_Order_Value]]</f>
        <v>459.69</v>
      </c>
      <c r="K503" s="3">
        <f>kag[[#This Row],[Operational Profit - Daily Revenue]]/kag[[#This Row],[Number_of_Employees]]</f>
        <v>307.02249999999998</v>
      </c>
      <c r="L503" s="3">
        <f>kag[[#This Row],[Operational Profit - Daily Revenue]]/kag[[#This Row],[Operating_Hours_Per_Day]]</f>
        <v>87.72071428571428</v>
      </c>
      <c r="M503" s="3">
        <f>kag[[#This Row],[Operational Profit - Daily Revenue]]/kag[[#This Row],[Marketing_Spend_Per_Day]]</f>
        <v>9.4272664466108829</v>
      </c>
      <c r="N503" s="3"/>
    </row>
    <row r="504" spans="1:14">
      <c r="A504" s="1">
        <v>112</v>
      </c>
      <c r="B504" s="2">
        <v>6.61</v>
      </c>
      <c r="C504" s="1">
        <v>10</v>
      </c>
      <c r="D504" s="1">
        <v>9</v>
      </c>
      <c r="E504" s="3">
        <v>130.44999999999999</v>
      </c>
      <c r="F504" s="1">
        <v>80</v>
      </c>
      <c r="G504" s="3">
        <v>1090.83</v>
      </c>
      <c r="H504" s="3">
        <f>kag[[#This Row],[Operational Profit - Daily Revenue]]-$Q$13</f>
        <v>-826.49593999999934</v>
      </c>
      <c r="I504" s="1">
        <f>_xlfn.NORM.DIST(kag[[#This Row],[Diff Average Rev]],$Q$13,$Q$15,FALSE)</f>
        <v>7.8548654081828251E-6</v>
      </c>
      <c r="J504" s="3">
        <f>kag[[#This Row],[Number_of_Customers_Per_Day (any given day)]]*kag[[#This Row],[Average_Order_Value]]</f>
        <v>740.32</v>
      </c>
      <c r="K504" s="3">
        <f>kag[[#This Row],[Operational Profit - Daily Revenue]]/kag[[#This Row],[Number_of_Employees]]</f>
        <v>121.20333333333332</v>
      </c>
      <c r="L504" s="3">
        <f>kag[[#This Row],[Operational Profit - Daily Revenue]]/kag[[#This Row],[Operating_Hours_Per_Day]]</f>
        <v>109.083</v>
      </c>
      <c r="M504" s="3">
        <f>kag[[#This Row],[Operational Profit - Daily Revenue]]/kag[[#This Row],[Marketing_Spend_Per_Day]]</f>
        <v>8.3620544269835193</v>
      </c>
      <c r="N504" s="3"/>
    </row>
    <row r="505" spans="1:14">
      <c r="A505" s="1">
        <v>60</v>
      </c>
      <c r="B505" s="2">
        <v>6.58</v>
      </c>
      <c r="C505" s="1">
        <v>15</v>
      </c>
      <c r="D505" s="1">
        <v>12</v>
      </c>
      <c r="E505" s="3">
        <v>130.54</v>
      </c>
      <c r="F505" s="1">
        <v>756</v>
      </c>
      <c r="G505" s="3">
        <v>683.59</v>
      </c>
      <c r="H505" s="3">
        <f>kag[[#This Row],[Operational Profit - Daily Revenue]]-$Q$13</f>
        <v>-1233.7359399999991</v>
      </c>
      <c r="I505" s="1">
        <f>_xlfn.NORM.DIST(kag[[#This Row],[Diff Average Rev]],$Q$13,$Q$15,FALSE)</f>
        <v>2.2276615842921923E-6</v>
      </c>
      <c r="J505" s="3">
        <f>kag[[#This Row],[Number_of_Customers_Per_Day (any given day)]]*kag[[#This Row],[Average_Order_Value]]</f>
        <v>394.8</v>
      </c>
      <c r="K505" s="3">
        <f>kag[[#This Row],[Operational Profit - Daily Revenue]]/kag[[#This Row],[Number_of_Employees]]</f>
        <v>56.965833333333336</v>
      </c>
      <c r="L505" s="3">
        <f>kag[[#This Row],[Operational Profit - Daily Revenue]]/kag[[#This Row],[Operating_Hours_Per_Day]]</f>
        <v>45.57266666666667</v>
      </c>
      <c r="M505" s="3">
        <f>kag[[#This Row],[Operational Profit - Daily Revenue]]/kag[[#This Row],[Marketing_Spend_Per_Day]]</f>
        <v>5.2366324498238095</v>
      </c>
      <c r="N505" s="3"/>
    </row>
    <row r="506" spans="1:14">
      <c r="A506" s="1">
        <v>144</v>
      </c>
      <c r="B506" s="2">
        <v>5.35</v>
      </c>
      <c r="C506" s="1">
        <v>17</v>
      </c>
      <c r="D506" s="1">
        <v>12</v>
      </c>
      <c r="E506" s="3">
        <v>130.71</v>
      </c>
      <c r="F506" s="1">
        <v>896</v>
      </c>
      <c r="G506" s="3">
        <v>885.01</v>
      </c>
      <c r="H506" s="3">
        <f>kag[[#This Row],[Operational Profit - Daily Revenue]]-$Q$13</f>
        <v>-1032.3159399999993</v>
      </c>
      <c r="I506" s="1">
        <f>_xlfn.NORM.DIST(kag[[#This Row],[Diff Average Rev]],$Q$13,$Q$15,FALSE)</f>
        <v>4.2460830813262371E-6</v>
      </c>
      <c r="J506" s="3">
        <f>kag[[#This Row],[Number_of_Customers_Per_Day (any given day)]]*kag[[#This Row],[Average_Order_Value]]</f>
        <v>770.4</v>
      </c>
      <c r="K506" s="3">
        <f>kag[[#This Row],[Operational Profit - Daily Revenue]]/kag[[#This Row],[Number_of_Employees]]</f>
        <v>73.750833333333333</v>
      </c>
      <c r="L506" s="3">
        <f>kag[[#This Row],[Operational Profit - Daily Revenue]]/kag[[#This Row],[Operating_Hours_Per_Day]]</f>
        <v>52.059411764705885</v>
      </c>
      <c r="M506" s="3">
        <f>kag[[#This Row],[Operational Profit - Daily Revenue]]/kag[[#This Row],[Marketing_Spend_Per_Day]]</f>
        <v>6.7707902991354905</v>
      </c>
      <c r="N506" s="3"/>
    </row>
    <row r="507" spans="1:14">
      <c r="A507" s="1">
        <v>124</v>
      </c>
      <c r="B507" s="2">
        <v>9.67</v>
      </c>
      <c r="C507" s="1">
        <v>17</v>
      </c>
      <c r="D507" s="1">
        <v>3</v>
      </c>
      <c r="E507" s="3">
        <v>130.86000000000001</v>
      </c>
      <c r="F507" s="1">
        <v>686</v>
      </c>
      <c r="G507" s="3">
        <v>1542.9</v>
      </c>
      <c r="H507" s="3">
        <f>kag[[#This Row],[Operational Profit - Daily Revenue]]-$Q$13</f>
        <v>-374.42593999999917</v>
      </c>
      <c r="I507" s="1">
        <f>_xlfn.NORM.DIST(kag[[#This Row],[Diff Average Rev]],$Q$13,$Q$15,FALSE)</f>
        <v>2.5948566116869874E-5</v>
      </c>
      <c r="J507" s="3">
        <f>kag[[#This Row],[Number_of_Customers_Per_Day (any given day)]]*kag[[#This Row],[Average_Order_Value]]</f>
        <v>1199.08</v>
      </c>
      <c r="K507" s="3">
        <f>kag[[#This Row],[Operational Profit - Daily Revenue]]/kag[[#This Row],[Number_of_Employees]]</f>
        <v>514.30000000000007</v>
      </c>
      <c r="L507" s="3">
        <f>kag[[#This Row],[Operational Profit - Daily Revenue]]/kag[[#This Row],[Operating_Hours_Per_Day]]</f>
        <v>90.758823529411771</v>
      </c>
      <c r="M507" s="3">
        <f>kag[[#This Row],[Operational Profit - Daily Revenue]]/kag[[#This Row],[Marketing_Spend_Per_Day]]</f>
        <v>11.790463090325538</v>
      </c>
      <c r="N507" s="3"/>
    </row>
    <row r="508" spans="1:14">
      <c r="A508" s="1">
        <v>338</v>
      </c>
      <c r="B508" s="2">
        <v>6.5</v>
      </c>
      <c r="C508" s="1">
        <v>7</v>
      </c>
      <c r="D508" s="1">
        <v>6</v>
      </c>
      <c r="E508" s="3">
        <v>131.01</v>
      </c>
      <c r="F508" s="1">
        <v>257</v>
      </c>
      <c r="G508" s="3">
        <v>2442.92</v>
      </c>
      <c r="H508" s="3">
        <f>kag[[#This Row],[Operational Profit - Daily Revenue]]-$Q$13</f>
        <v>525.59406000000081</v>
      </c>
      <c r="I508" s="1">
        <f>_xlfn.NORM.DIST(kag[[#This Row],[Diff Average Rev]],$Q$13,$Q$15,FALSE)</f>
        <v>1.4787866864493258E-4</v>
      </c>
      <c r="J508" s="3">
        <f>kag[[#This Row],[Number_of_Customers_Per_Day (any given day)]]*kag[[#This Row],[Average_Order_Value]]</f>
        <v>2197</v>
      </c>
      <c r="K508" s="3">
        <f>kag[[#This Row],[Operational Profit - Daily Revenue]]/kag[[#This Row],[Number_of_Employees]]</f>
        <v>407.15333333333336</v>
      </c>
      <c r="L508" s="3">
        <f>kag[[#This Row],[Operational Profit - Daily Revenue]]/kag[[#This Row],[Operating_Hours_Per_Day]]</f>
        <v>348.98857142857145</v>
      </c>
      <c r="M508" s="3">
        <f>kag[[#This Row],[Operational Profit - Daily Revenue]]/kag[[#This Row],[Marketing_Spend_Per_Day]]</f>
        <v>18.646820853369974</v>
      </c>
      <c r="N508" s="3"/>
    </row>
    <row r="509" spans="1:14">
      <c r="A509" s="1">
        <v>389</v>
      </c>
      <c r="B509" s="2">
        <v>6.16</v>
      </c>
      <c r="C509" s="1">
        <v>12</v>
      </c>
      <c r="D509" s="1">
        <v>11</v>
      </c>
      <c r="E509" s="3">
        <v>131.26</v>
      </c>
      <c r="F509" s="1">
        <v>810</v>
      </c>
      <c r="G509" s="3">
        <v>2271.3200000000002</v>
      </c>
      <c r="H509" s="3">
        <f>kag[[#This Row],[Operational Profit - Daily Revenue]]-$Q$13</f>
        <v>353.9940600000009</v>
      </c>
      <c r="I509" s="1">
        <f>_xlfn.NORM.DIST(kag[[#This Row],[Diff Average Rev]],$Q$13,$Q$15,FALSE)</f>
        <v>1.133184958447556E-4</v>
      </c>
      <c r="J509" s="3">
        <f>kag[[#This Row],[Number_of_Customers_Per_Day (any given day)]]*kag[[#This Row],[Average_Order_Value]]</f>
        <v>2396.2400000000002</v>
      </c>
      <c r="K509" s="3">
        <f>kag[[#This Row],[Operational Profit - Daily Revenue]]/kag[[#This Row],[Number_of_Employees]]</f>
        <v>206.48363636363638</v>
      </c>
      <c r="L509" s="3">
        <f>kag[[#This Row],[Operational Profit - Daily Revenue]]/kag[[#This Row],[Operating_Hours_Per_Day]]</f>
        <v>189.27666666666667</v>
      </c>
      <c r="M509" s="3">
        <f>kag[[#This Row],[Operational Profit - Daily Revenue]]/kag[[#This Row],[Marketing_Spend_Per_Day]]</f>
        <v>17.303976839859821</v>
      </c>
      <c r="N509" s="3"/>
    </row>
    <row r="510" spans="1:14">
      <c r="A510" s="1">
        <v>458</v>
      </c>
      <c r="B510" s="2">
        <v>7.41</v>
      </c>
      <c r="C510" s="1">
        <v>7</v>
      </c>
      <c r="D510" s="1">
        <v>14</v>
      </c>
      <c r="E510" s="3">
        <v>131.43</v>
      </c>
      <c r="F510" s="1">
        <v>766</v>
      </c>
      <c r="G510" s="3">
        <v>3400.62</v>
      </c>
      <c r="H510" s="3">
        <f>kag[[#This Row],[Operational Profit - Daily Revenue]]-$Q$13</f>
        <v>1483.2940600000006</v>
      </c>
      <c r="I510" s="1">
        <f>_xlfn.NORM.DIST(kag[[#This Row],[Diff Average Rev]],$Q$13,$Q$15,FALSE)</f>
        <v>3.7028102240256844E-4</v>
      </c>
      <c r="J510" s="3">
        <f>kag[[#This Row],[Number_of_Customers_Per_Day (any given day)]]*kag[[#This Row],[Average_Order_Value]]</f>
        <v>3393.78</v>
      </c>
      <c r="K510" s="3">
        <f>kag[[#This Row],[Operational Profit - Daily Revenue]]/kag[[#This Row],[Number_of_Employees]]</f>
        <v>242.90142857142857</v>
      </c>
      <c r="L510" s="3">
        <f>kag[[#This Row],[Operational Profit - Daily Revenue]]/kag[[#This Row],[Operating_Hours_Per_Day]]</f>
        <v>485.80285714285714</v>
      </c>
      <c r="M510" s="3">
        <f>kag[[#This Row],[Operational Profit - Daily Revenue]]/kag[[#This Row],[Marketing_Spend_Per_Day]]</f>
        <v>25.874001369550328</v>
      </c>
      <c r="N510" s="3"/>
    </row>
    <row r="511" spans="1:14">
      <c r="A511" s="1">
        <v>397</v>
      </c>
      <c r="B511" s="2">
        <v>2.8</v>
      </c>
      <c r="C511" s="1">
        <v>8</v>
      </c>
      <c r="D511" s="1">
        <v>11</v>
      </c>
      <c r="E511" s="3">
        <v>131.66</v>
      </c>
      <c r="F511" s="1">
        <v>224</v>
      </c>
      <c r="G511" s="3">
        <v>995.1</v>
      </c>
      <c r="H511" s="3">
        <f>kag[[#This Row],[Operational Profit - Daily Revenue]]-$Q$13</f>
        <v>-922.22593999999924</v>
      </c>
      <c r="I511" s="1">
        <f>_xlfn.NORM.DIST(kag[[#This Row],[Diff Average Rev]],$Q$13,$Q$15,FALSE)</f>
        <v>5.9331557285055462E-6</v>
      </c>
      <c r="J511" s="3">
        <f>kag[[#This Row],[Number_of_Customers_Per_Day (any given day)]]*kag[[#This Row],[Average_Order_Value]]</f>
        <v>1111.5999999999999</v>
      </c>
      <c r="K511" s="3">
        <f>kag[[#This Row],[Operational Profit - Daily Revenue]]/kag[[#This Row],[Number_of_Employees]]</f>
        <v>90.463636363636368</v>
      </c>
      <c r="L511" s="3">
        <f>kag[[#This Row],[Operational Profit - Daily Revenue]]/kag[[#This Row],[Operating_Hours_Per_Day]]</f>
        <v>124.3875</v>
      </c>
      <c r="M511" s="3">
        <f>kag[[#This Row],[Operational Profit - Daily Revenue]]/kag[[#This Row],[Marketing_Spend_Per_Day]]</f>
        <v>7.5581042078079905</v>
      </c>
      <c r="N511" s="3"/>
    </row>
    <row r="512" spans="1:14">
      <c r="A512" s="1">
        <v>330</v>
      </c>
      <c r="B512" s="2">
        <v>6.6</v>
      </c>
      <c r="C512" s="1">
        <v>16</v>
      </c>
      <c r="D512" s="1">
        <v>7</v>
      </c>
      <c r="E512" s="3">
        <v>132</v>
      </c>
      <c r="F512" s="1">
        <v>257</v>
      </c>
      <c r="G512" s="3">
        <v>2491.6799999999998</v>
      </c>
      <c r="H512" s="3">
        <f>kag[[#This Row],[Operational Profit - Daily Revenue]]-$Q$13</f>
        <v>574.35406000000057</v>
      </c>
      <c r="I512" s="1">
        <f>_xlfn.NORM.DIST(kag[[#This Row],[Diff Average Rev]],$Q$13,$Q$15,FALSE)</f>
        <v>1.5860064995585002E-4</v>
      </c>
      <c r="J512" s="3">
        <f>kag[[#This Row],[Number_of_Customers_Per_Day (any given day)]]*kag[[#This Row],[Average_Order_Value]]</f>
        <v>2178</v>
      </c>
      <c r="K512" s="3">
        <f>kag[[#This Row],[Operational Profit - Daily Revenue]]/kag[[#This Row],[Number_of_Employees]]</f>
        <v>355.95428571428567</v>
      </c>
      <c r="L512" s="3">
        <f>kag[[#This Row],[Operational Profit - Daily Revenue]]/kag[[#This Row],[Operating_Hours_Per_Day]]</f>
        <v>155.72999999999999</v>
      </c>
      <c r="M512" s="3">
        <f>kag[[#This Row],[Operational Profit - Daily Revenue]]/kag[[#This Row],[Marketing_Spend_Per_Day]]</f>
        <v>18.876363636363635</v>
      </c>
      <c r="N512" s="3"/>
    </row>
    <row r="513" spans="1:14">
      <c r="A513" s="1">
        <v>358</v>
      </c>
      <c r="B513" s="2">
        <v>6.24</v>
      </c>
      <c r="C513" s="1">
        <v>17</v>
      </c>
      <c r="D513" s="1">
        <v>6</v>
      </c>
      <c r="E513" s="3">
        <v>132.44999999999999</v>
      </c>
      <c r="F513" s="1">
        <v>633</v>
      </c>
      <c r="G513" s="3">
        <v>1823.65</v>
      </c>
      <c r="H513" s="3">
        <f>kag[[#This Row],[Operational Profit - Daily Revenue]]-$Q$13</f>
        <v>-93.675939999999173</v>
      </c>
      <c r="I513" s="1">
        <f>_xlfn.NORM.DIST(kag[[#This Row],[Diff Average Rev]],$Q$13,$Q$15,FALSE)</f>
        <v>4.8922588297168416E-5</v>
      </c>
      <c r="J513" s="3">
        <f>kag[[#This Row],[Number_of_Customers_Per_Day (any given day)]]*kag[[#This Row],[Average_Order_Value]]</f>
        <v>2233.92</v>
      </c>
      <c r="K513" s="3">
        <f>kag[[#This Row],[Operational Profit - Daily Revenue]]/kag[[#This Row],[Number_of_Employees]]</f>
        <v>303.94166666666666</v>
      </c>
      <c r="L513" s="3">
        <f>kag[[#This Row],[Operational Profit - Daily Revenue]]/kag[[#This Row],[Operating_Hours_Per_Day]]</f>
        <v>107.27352941176471</v>
      </c>
      <c r="M513" s="3">
        <f>kag[[#This Row],[Operational Profit - Daily Revenue]]/kag[[#This Row],[Marketing_Spend_Per_Day]]</f>
        <v>13.768591921479805</v>
      </c>
      <c r="N513" s="3"/>
    </row>
    <row r="514" spans="1:14">
      <c r="A514" s="1">
        <v>166</v>
      </c>
      <c r="B514" s="2">
        <v>6.99</v>
      </c>
      <c r="C514" s="1">
        <v>11</v>
      </c>
      <c r="D514" s="1">
        <v>6</v>
      </c>
      <c r="E514" s="3">
        <v>132.68</v>
      </c>
      <c r="F514" s="1">
        <v>891</v>
      </c>
      <c r="G514" s="3">
        <v>997.87</v>
      </c>
      <c r="H514" s="3">
        <f>kag[[#This Row],[Operational Profit - Daily Revenue]]-$Q$13</f>
        <v>-919.45593999999926</v>
      </c>
      <c r="I514" s="1">
        <f>_xlfn.NORM.DIST(kag[[#This Row],[Diff Average Rev]],$Q$13,$Q$15,FALSE)</f>
        <v>5.9823295683313339E-6</v>
      </c>
      <c r="J514" s="3">
        <f>kag[[#This Row],[Number_of_Customers_Per_Day (any given day)]]*kag[[#This Row],[Average_Order_Value]]</f>
        <v>1160.3400000000001</v>
      </c>
      <c r="K514" s="3">
        <f>kag[[#This Row],[Operational Profit - Daily Revenue]]/kag[[#This Row],[Number_of_Employees]]</f>
        <v>166.31166666666667</v>
      </c>
      <c r="L514" s="3">
        <f>kag[[#This Row],[Operational Profit - Daily Revenue]]/kag[[#This Row],[Operating_Hours_Per_Day]]</f>
        <v>90.715454545454548</v>
      </c>
      <c r="M514" s="3">
        <f>kag[[#This Row],[Operational Profit - Daily Revenue]]/kag[[#This Row],[Marketing_Spend_Per_Day]]</f>
        <v>7.520877298763943</v>
      </c>
      <c r="N514" s="3"/>
    </row>
    <row r="515" spans="1:14">
      <c r="A515" s="1">
        <v>262</v>
      </c>
      <c r="B515" s="2">
        <v>9.67</v>
      </c>
      <c r="C515" s="1">
        <v>8</v>
      </c>
      <c r="D515" s="1">
        <v>14</v>
      </c>
      <c r="E515" s="3">
        <v>132.74</v>
      </c>
      <c r="F515" s="1">
        <v>63</v>
      </c>
      <c r="G515" s="3">
        <v>2347.61</v>
      </c>
      <c r="H515" s="3">
        <f>kag[[#This Row],[Operational Profit - Daily Revenue]]-$Q$13</f>
        <v>430.28406000000086</v>
      </c>
      <c r="I515" s="1">
        <f>_xlfn.NORM.DIST(kag[[#This Row],[Diff Average Rev]],$Q$13,$Q$15,FALSE)</f>
        <v>1.2804247754566247E-4</v>
      </c>
      <c r="J515" s="3">
        <f>kag[[#This Row],[Number_of_Customers_Per_Day (any given day)]]*kag[[#This Row],[Average_Order_Value]]</f>
        <v>2533.54</v>
      </c>
      <c r="K515" s="3">
        <f>kag[[#This Row],[Operational Profit - Daily Revenue]]/kag[[#This Row],[Number_of_Employees]]</f>
        <v>167.68642857142859</v>
      </c>
      <c r="L515" s="3">
        <f>kag[[#This Row],[Operational Profit - Daily Revenue]]/kag[[#This Row],[Operating_Hours_Per_Day]]</f>
        <v>293.45125000000002</v>
      </c>
      <c r="M515" s="3">
        <f>kag[[#This Row],[Operational Profit - Daily Revenue]]/kag[[#This Row],[Marketing_Spend_Per_Day]]</f>
        <v>17.685776706343226</v>
      </c>
      <c r="N515" s="3"/>
    </row>
    <row r="516" spans="1:14">
      <c r="A516" s="1">
        <v>132</v>
      </c>
      <c r="B516" s="2">
        <v>9.08</v>
      </c>
      <c r="C516" s="1">
        <v>12</v>
      </c>
      <c r="D516" s="1">
        <v>12</v>
      </c>
      <c r="E516" s="3">
        <v>133.08000000000001</v>
      </c>
      <c r="F516" s="1">
        <v>347</v>
      </c>
      <c r="G516" s="3">
        <v>809.22</v>
      </c>
      <c r="H516" s="3">
        <f>kag[[#This Row],[Operational Profit - Daily Revenue]]-$Q$13</f>
        <v>-1108.1059399999992</v>
      </c>
      <c r="I516" s="1">
        <f>_xlfn.NORM.DIST(kag[[#This Row],[Diff Average Rev]],$Q$13,$Q$15,FALSE)</f>
        <v>3.3477175471354795E-6</v>
      </c>
      <c r="J516" s="3">
        <f>kag[[#This Row],[Number_of_Customers_Per_Day (any given day)]]*kag[[#This Row],[Average_Order_Value]]</f>
        <v>1198.56</v>
      </c>
      <c r="K516" s="3">
        <f>kag[[#This Row],[Operational Profit - Daily Revenue]]/kag[[#This Row],[Number_of_Employees]]</f>
        <v>67.435000000000002</v>
      </c>
      <c r="L516" s="3">
        <f>kag[[#This Row],[Operational Profit - Daily Revenue]]/kag[[#This Row],[Operating_Hours_Per_Day]]</f>
        <v>67.435000000000002</v>
      </c>
      <c r="M516" s="3">
        <f>kag[[#This Row],[Operational Profit - Daily Revenue]]/kag[[#This Row],[Marketing_Spend_Per_Day]]</f>
        <v>6.0807033363390435</v>
      </c>
      <c r="N516" s="3"/>
    </row>
    <row r="517" spans="1:14">
      <c r="A517" s="1">
        <v>466</v>
      </c>
      <c r="B517" s="2">
        <v>6.49</v>
      </c>
      <c r="C517" s="1">
        <v>10</v>
      </c>
      <c r="D517" s="1">
        <v>3</v>
      </c>
      <c r="E517" s="3">
        <v>133.47999999999999</v>
      </c>
      <c r="F517" s="1">
        <v>941</v>
      </c>
      <c r="G517" s="3">
        <v>2849.4</v>
      </c>
      <c r="H517" s="3">
        <f>kag[[#This Row],[Operational Profit - Daily Revenue]]-$Q$13</f>
        <v>932.07406000000083</v>
      </c>
      <c r="I517" s="1">
        <f>_xlfn.NORM.DIST(kag[[#This Row],[Diff Average Rev]],$Q$13,$Q$15,FALSE)</f>
        <v>2.4557055895941301E-4</v>
      </c>
      <c r="J517" s="3">
        <f>kag[[#This Row],[Number_of_Customers_Per_Day (any given day)]]*kag[[#This Row],[Average_Order_Value]]</f>
        <v>3024.34</v>
      </c>
      <c r="K517" s="3">
        <f>kag[[#This Row],[Operational Profit - Daily Revenue]]/kag[[#This Row],[Number_of_Employees]]</f>
        <v>949.80000000000007</v>
      </c>
      <c r="L517" s="3">
        <f>kag[[#This Row],[Operational Profit - Daily Revenue]]/kag[[#This Row],[Operating_Hours_Per_Day]]</f>
        <v>284.94</v>
      </c>
      <c r="M517" s="3">
        <f>kag[[#This Row],[Operational Profit - Daily Revenue]]/kag[[#This Row],[Marketing_Spend_Per_Day]]</f>
        <v>21.347018279892122</v>
      </c>
      <c r="N517" s="3"/>
    </row>
    <row r="518" spans="1:14">
      <c r="A518" s="1">
        <v>53</v>
      </c>
      <c r="B518" s="2">
        <v>8.92</v>
      </c>
      <c r="C518" s="1">
        <v>10</v>
      </c>
      <c r="D518" s="1">
        <v>8</v>
      </c>
      <c r="E518" s="3">
        <v>133.77000000000001</v>
      </c>
      <c r="F518" s="1">
        <v>123</v>
      </c>
      <c r="G518" s="3">
        <v>334.11</v>
      </c>
      <c r="H518" s="3">
        <f>kag[[#This Row],[Operational Profit - Daily Revenue]]-$Q$13</f>
        <v>-1583.2159399999991</v>
      </c>
      <c r="I518" s="1">
        <f>_xlfn.NORM.DIST(kag[[#This Row],[Diff Average Rev]],$Q$13,$Q$15,FALSE)</f>
        <v>6.57495503904699E-7</v>
      </c>
      <c r="J518" s="3">
        <f>kag[[#This Row],[Number_of_Customers_Per_Day (any given day)]]*kag[[#This Row],[Average_Order_Value]]</f>
        <v>472.76</v>
      </c>
      <c r="K518" s="3">
        <f>kag[[#This Row],[Operational Profit - Daily Revenue]]/kag[[#This Row],[Number_of_Employees]]</f>
        <v>41.763750000000002</v>
      </c>
      <c r="L518" s="3">
        <f>kag[[#This Row],[Operational Profit - Daily Revenue]]/kag[[#This Row],[Operating_Hours_Per_Day]]</f>
        <v>33.411000000000001</v>
      </c>
      <c r="M518" s="3">
        <f>kag[[#This Row],[Operational Profit - Daily Revenue]]/kag[[#This Row],[Marketing_Spend_Per_Day]]</f>
        <v>2.497645211930926</v>
      </c>
      <c r="N518" s="3"/>
    </row>
    <row r="519" spans="1:14">
      <c r="A519" s="1">
        <v>205</v>
      </c>
      <c r="B519" s="2">
        <v>9.32</v>
      </c>
      <c r="C519" s="1">
        <v>12</v>
      </c>
      <c r="D519" s="1">
        <v>5</v>
      </c>
      <c r="E519" s="3">
        <v>133.86000000000001</v>
      </c>
      <c r="F519" s="1">
        <v>612</v>
      </c>
      <c r="G519" s="3">
        <v>2109.8200000000002</v>
      </c>
      <c r="H519" s="3">
        <f>kag[[#This Row],[Operational Profit - Daily Revenue]]-$Q$13</f>
        <v>192.4940600000009</v>
      </c>
      <c r="I519" s="1">
        <f>_xlfn.NORM.DIST(kag[[#This Row],[Diff Average Rev]],$Q$13,$Q$15,FALSE)</f>
        <v>8.5750394843164224E-5</v>
      </c>
      <c r="J519" s="3">
        <f>kag[[#This Row],[Number_of_Customers_Per_Day (any given day)]]*kag[[#This Row],[Average_Order_Value]]</f>
        <v>1910.6000000000001</v>
      </c>
      <c r="K519" s="3">
        <f>kag[[#This Row],[Operational Profit - Daily Revenue]]/kag[[#This Row],[Number_of_Employees]]</f>
        <v>421.96400000000006</v>
      </c>
      <c r="L519" s="3">
        <f>kag[[#This Row],[Operational Profit - Daily Revenue]]/kag[[#This Row],[Operating_Hours_Per_Day]]</f>
        <v>175.81833333333336</v>
      </c>
      <c r="M519" s="3">
        <f>kag[[#This Row],[Operational Profit - Daily Revenue]]/kag[[#This Row],[Marketing_Spend_Per_Day]]</f>
        <v>15.761392499626474</v>
      </c>
      <c r="N519" s="3"/>
    </row>
    <row r="520" spans="1:14">
      <c r="A520" s="1">
        <v>495</v>
      </c>
      <c r="B520" s="2">
        <v>9.49</v>
      </c>
      <c r="C520" s="1">
        <v>17</v>
      </c>
      <c r="D520" s="1">
        <v>3</v>
      </c>
      <c r="E520" s="3">
        <v>133.88999999999999</v>
      </c>
      <c r="F520" s="1">
        <v>933</v>
      </c>
      <c r="G520" s="3">
        <v>4550.3</v>
      </c>
      <c r="H520" s="3">
        <f>kag[[#This Row],[Operational Profit - Daily Revenue]]-$Q$13</f>
        <v>2632.9740600000009</v>
      </c>
      <c r="I520" s="1">
        <f>_xlfn.NORM.DIST(kag[[#This Row],[Diff Average Rev]],$Q$13,$Q$15,FALSE)</f>
        <v>3.1240616521401542E-4</v>
      </c>
      <c r="J520" s="3">
        <f>kag[[#This Row],[Number_of_Customers_Per_Day (any given day)]]*kag[[#This Row],[Average_Order_Value]]</f>
        <v>4697.55</v>
      </c>
      <c r="K520" s="3">
        <f>kag[[#This Row],[Operational Profit - Daily Revenue]]/kag[[#This Row],[Number_of_Employees]]</f>
        <v>1516.7666666666667</v>
      </c>
      <c r="L520" s="3">
        <f>kag[[#This Row],[Operational Profit - Daily Revenue]]/kag[[#This Row],[Operating_Hours_Per_Day]]</f>
        <v>267.66470588235296</v>
      </c>
      <c r="M520" s="3">
        <f>kag[[#This Row],[Operational Profit - Daily Revenue]]/kag[[#This Row],[Marketing_Spend_Per_Day]]</f>
        <v>33.985361117335131</v>
      </c>
      <c r="N520" s="3"/>
    </row>
    <row r="521" spans="1:14">
      <c r="A521" s="1">
        <v>193</v>
      </c>
      <c r="B521" s="2">
        <v>2.54</v>
      </c>
      <c r="C521" s="1">
        <v>15</v>
      </c>
      <c r="D521" s="1">
        <v>2</v>
      </c>
      <c r="E521" s="3">
        <v>134.07</v>
      </c>
      <c r="F521" s="1">
        <v>755</v>
      </c>
      <c r="G521" s="3">
        <v>104.6</v>
      </c>
      <c r="H521" s="3">
        <f>kag[[#This Row],[Operational Profit - Daily Revenue]]-$Q$13</f>
        <v>-1812.7259399999994</v>
      </c>
      <c r="I521" s="1">
        <f>_xlfn.NORM.DIST(kag[[#This Row],[Diff Average Rev]],$Q$13,$Q$15,FALSE)</f>
        <v>2.7514779948003108E-7</v>
      </c>
      <c r="J521" s="3">
        <f>kag[[#This Row],[Number_of_Customers_Per_Day (any given day)]]*kag[[#This Row],[Average_Order_Value]]</f>
        <v>490.22</v>
      </c>
      <c r="K521" s="3">
        <f>kag[[#This Row],[Operational Profit - Daily Revenue]]/kag[[#This Row],[Number_of_Employees]]</f>
        <v>52.3</v>
      </c>
      <c r="L521" s="3">
        <f>kag[[#This Row],[Operational Profit - Daily Revenue]]/kag[[#This Row],[Operating_Hours_Per_Day]]</f>
        <v>6.9733333333333327</v>
      </c>
      <c r="M521" s="3">
        <f>kag[[#This Row],[Operational Profit - Daily Revenue]]/kag[[#This Row],[Marketing_Spend_Per_Day]]</f>
        <v>0.78018945327067946</v>
      </c>
      <c r="N521" s="3"/>
    </row>
    <row r="522" spans="1:14">
      <c r="A522" s="1">
        <v>211</v>
      </c>
      <c r="B522" s="2">
        <v>4.6500000000000004</v>
      </c>
      <c r="C522" s="1">
        <v>17</v>
      </c>
      <c r="D522" s="1">
        <v>9</v>
      </c>
      <c r="E522" s="3">
        <v>134.07</v>
      </c>
      <c r="F522" s="1">
        <v>768</v>
      </c>
      <c r="G522" s="3">
        <v>1002.73</v>
      </c>
      <c r="H522" s="3">
        <f>kag[[#This Row],[Operational Profit - Daily Revenue]]-$Q$13</f>
        <v>-914.59593999999925</v>
      </c>
      <c r="I522" s="1">
        <f>_xlfn.NORM.DIST(kag[[#This Row],[Diff Average Rev]],$Q$13,$Q$15,FALSE)</f>
        <v>6.0694744092352506E-6</v>
      </c>
      <c r="J522" s="3">
        <f>kag[[#This Row],[Number_of_Customers_Per_Day (any given day)]]*kag[[#This Row],[Average_Order_Value]]</f>
        <v>981.15000000000009</v>
      </c>
      <c r="K522" s="3">
        <f>kag[[#This Row],[Operational Profit - Daily Revenue]]/kag[[#This Row],[Number_of_Employees]]</f>
        <v>111.41444444444444</v>
      </c>
      <c r="L522" s="3">
        <f>kag[[#This Row],[Operational Profit - Daily Revenue]]/kag[[#This Row],[Operating_Hours_Per_Day]]</f>
        <v>58.984117647058824</v>
      </c>
      <c r="M522" s="3">
        <f>kag[[#This Row],[Operational Profit - Daily Revenue]]/kag[[#This Row],[Marketing_Spend_Per_Day]]</f>
        <v>7.4791526814350719</v>
      </c>
      <c r="N522" s="3"/>
    </row>
    <row r="523" spans="1:14">
      <c r="A523" s="1">
        <v>356</v>
      </c>
      <c r="B523" s="2">
        <v>2.72</v>
      </c>
      <c r="C523" s="1">
        <v>11</v>
      </c>
      <c r="D523" s="1">
        <v>8</v>
      </c>
      <c r="E523" s="3">
        <v>134.53</v>
      </c>
      <c r="F523" s="1">
        <v>269</v>
      </c>
      <c r="G523" s="3">
        <v>1209.32</v>
      </c>
      <c r="H523" s="3">
        <f>kag[[#This Row],[Operational Profit - Daily Revenue]]-$Q$13</f>
        <v>-708.00593999999933</v>
      </c>
      <c r="I523" s="1">
        <f>_xlfn.NORM.DIST(kag[[#This Row],[Diff Average Rev]],$Q$13,$Q$15,FALSE)</f>
        <v>1.0969221712673233E-5</v>
      </c>
      <c r="J523" s="3">
        <f>kag[[#This Row],[Number_of_Customers_Per_Day (any given day)]]*kag[[#This Row],[Average_Order_Value]]</f>
        <v>968.32</v>
      </c>
      <c r="K523" s="3">
        <f>kag[[#This Row],[Operational Profit - Daily Revenue]]/kag[[#This Row],[Number_of_Employees]]</f>
        <v>151.16499999999999</v>
      </c>
      <c r="L523" s="3">
        <f>kag[[#This Row],[Operational Profit - Daily Revenue]]/kag[[#This Row],[Operating_Hours_Per_Day]]</f>
        <v>109.93818181818182</v>
      </c>
      <c r="M523" s="3">
        <f>kag[[#This Row],[Operational Profit - Daily Revenue]]/kag[[#This Row],[Marketing_Spend_Per_Day]]</f>
        <v>8.9892217349290124</v>
      </c>
      <c r="N523" s="3"/>
    </row>
    <row r="524" spans="1:14">
      <c r="A524" s="1">
        <v>103</v>
      </c>
      <c r="B524" s="2">
        <v>5.43</v>
      </c>
      <c r="C524" s="1">
        <v>7</v>
      </c>
      <c r="D524" s="1">
        <v>2</v>
      </c>
      <c r="E524" s="3">
        <v>134.79</v>
      </c>
      <c r="F524" s="1">
        <v>144</v>
      </c>
      <c r="G524" s="3">
        <v>965.7</v>
      </c>
      <c r="H524" s="3">
        <f>kag[[#This Row],[Operational Profit - Daily Revenue]]-$Q$13</f>
        <v>-951.62593999999922</v>
      </c>
      <c r="I524" s="1">
        <f>_xlfn.NORM.DIST(kag[[#This Row],[Diff Average Rev]],$Q$13,$Q$15,FALSE)</f>
        <v>5.4328076255599336E-6</v>
      </c>
      <c r="J524" s="3">
        <f>kag[[#This Row],[Number_of_Customers_Per_Day (any given day)]]*kag[[#This Row],[Average_Order_Value]]</f>
        <v>559.29</v>
      </c>
      <c r="K524" s="3">
        <f>kag[[#This Row],[Operational Profit - Daily Revenue]]/kag[[#This Row],[Number_of_Employees]]</f>
        <v>482.85</v>
      </c>
      <c r="L524" s="3">
        <f>kag[[#This Row],[Operational Profit - Daily Revenue]]/kag[[#This Row],[Operating_Hours_Per_Day]]</f>
        <v>137.95714285714286</v>
      </c>
      <c r="M524" s="3">
        <f>kag[[#This Row],[Operational Profit - Daily Revenue]]/kag[[#This Row],[Marketing_Spend_Per_Day]]</f>
        <v>7.1644780770086811</v>
      </c>
      <c r="N524" s="3"/>
    </row>
    <row r="525" spans="1:14">
      <c r="A525" s="1">
        <v>145</v>
      </c>
      <c r="B525" s="2">
        <v>3.6</v>
      </c>
      <c r="C525" s="1">
        <v>9</v>
      </c>
      <c r="D525" s="1">
        <v>3</v>
      </c>
      <c r="E525" s="3">
        <v>135.28</v>
      </c>
      <c r="F525" s="1">
        <v>249</v>
      </c>
      <c r="G525" s="3">
        <v>700.1</v>
      </c>
      <c r="H525" s="3">
        <f>kag[[#This Row],[Operational Profit - Daily Revenue]]-$Q$13</f>
        <v>-1217.2259399999994</v>
      </c>
      <c r="I525" s="1">
        <f>_xlfn.NORM.DIST(kag[[#This Row],[Diff Average Rev]],$Q$13,$Q$15,FALSE)</f>
        <v>2.3523809972599901E-6</v>
      </c>
      <c r="J525" s="3">
        <f>kag[[#This Row],[Number_of_Customers_Per_Day (any given day)]]*kag[[#This Row],[Average_Order_Value]]</f>
        <v>522</v>
      </c>
      <c r="K525" s="3">
        <f>kag[[#This Row],[Operational Profit - Daily Revenue]]/kag[[#This Row],[Number_of_Employees]]</f>
        <v>233.36666666666667</v>
      </c>
      <c r="L525" s="3">
        <f>kag[[#This Row],[Operational Profit - Daily Revenue]]/kag[[#This Row],[Operating_Hours_Per_Day]]</f>
        <v>77.788888888888891</v>
      </c>
      <c r="M525" s="3">
        <f>kag[[#This Row],[Operational Profit - Daily Revenue]]/kag[[#This Row],[Marketing_Spend_Per_Day]]</f>
        <v>5.1751921939680665</v>
      </c>
      <c r="N525" s="3"/>
    </row>
    <row r="526" spans="1:14">
      <c r="A526" s="1">
        <v>250</v>
      </c>
      <c r="B526" s="2">
        <v>5.77</v>
      </c>
      <c r="C526" s="1">
        <v>11</v>
      </c>
      <c r="D526" s="1">
        <v>11</v>
      </c>
      <c r="E526" s="3">
        <v>135.44999999999999</v>
      </c>
      <c r="F526" s="1">
        <v>329</v>
      </c>
      <c r="G526" s="3">
        <v>1635.23</v>
      </c>
      <c r="H526" s="3">
        <f>kag[[#This Row],[Operational Profit - Daily Revenue]]-$Q$13</f>
        <v>-282.09593999999925</v>
      </c>
      <c r="I526" s="1">
        <f>_xlfn.NORM.DIST(kag[[#This Row],[Diff Average Rev]],$Q$13,$Q$15,FALSE)</f>
        <v>3.2258836385512045E-5</v>
      </c>
      <c r="J526" s="3">
        <f>kag[[#This Row],[Number_of_Customers_Per_Day (any given day)]]*kag[[#This Row],[Average_Order_Value]]</f>
        <v>1442.5</v>
      </c>
      <c r="K526" s="3">
        <f>kag[[#This Row],[Operational Profit - Daily Revenue]]/kag[[#This Row],[Number_of_Employees]]</f>
        <v>148.65727272727273</v>
      </c>
      <c r="L526" s="3">
        <f>kag[[#This Row],[Operational Profit - Daily Revenue]]/kag[[#This Row],[Operating_Hours_Per_Day]]</f>
        <v>148.65727272727273</v>
      </c>
      <c r="M526" s="3">
        <f>kag[[#This Row],[Operational Profit - Daily Revenue]]/kag[[#This Row],[Marketing_Spend_Per_Day]]</f>
        <v>12.072572905131047</v>
      </c>
      <c r="N526" s="3"/>
    </row>
    <row r="527" spans="1:14">
      <c r="A527" s="1">
        <v>415</v>
      </c>
      <c r="B527" s="2">
        <v>2.94</v>
      </c>
      <c r="C527" s="1">
        <v>12</v>
      </c>
      <c r="D527" s="1">
        <v>2</v>
      </c>
      <c r="E527" s="3">
        <v>135.58000000000001</v>
      </c>
      <c r="F527" s="1">
        <v>969</v>
      </c>
      <c r="G527" s="3">
        <v>1439.8</v>
      </c>
      <c r="H527" s="3">
        <f>kag[[#This Row],[Operational Profit - Daily Revenue]]-$Q$13</f>
        <v>-477.52593999999931</v>
      </c>
      <c r="I527" s="1">
        <f>_xlfn.NORM.DIST(kag[[#This Row],[Diff Average Rev]],$Q$13,$Q$15,FALSE)</f>
        <v>2.0135263186558284E-5</v>
      </c>
      <c r="J527" s="3">
        <f>kag[[#This Row],[Number_of_Customers_Per_Day (any given day)]]*kag[[#This Row],[Average_Order_Value]]</f>
        <v>1220.0999999999999</v>
      </c>
      <c r="K527" s="3">
        <f>kag[[#This Row],[Operational Profit - Daily Revenue]]/kag[[#This Row],[Number_of_Employees]]</f>
        <v>719.9</v>
      </c>
      <c r="L527" s="3">
        <f>kag[[#This Row],[Operational Profit - Daily Revenue]]/kag[[#This Row],[Operating_Hours_Per_Day]]</f>
        <v>119.98333333333333</v>
      </c>
      <c r="M527" s="3">
        <f>kag[[#This Row],[Operational Profit - Daily Revenue]]/kag[[#This Row],[Marketing_Spend_Per_Day]]</f>
        <v>10.619560407139694</v>
      </c>
      <c r="N527" s="3"/>
    </row>
    <row r="528" spans="1:14">
      <c r="A528" s="1">
        <v>219</v>
      </c>
      <c r="B528" s="2">
        <v>7.1</v>
      </c>
      <c r="C528" s="1">
        <v>7</v>
      </c>
      <c r="D528" s="1">
        <v>13</v>
      </c>
      <c r="E528" s="3">
        <v>135.76</v>
      </c>
      <c r="F528" s="1">
        <v>552</v>
      </c>
      <c r="G528" s="3">
        <v>1733.48</v>
      </c>
      <c r="H528" s="3">
        <f>kag[[#This Row],[Operational Profit - Daily Revenue]]-$Q$13</f>
        <v>-183.84593999999925</v>
      </c>
      <c r="I528" s="1">
        <f>_xlfn.NORM.DIST(kag[[#This Row],[Diff Average Rev]],$Q$13,$Q$15,FALSE)</f>
        <v>4.0269540713037364E-5</v>
      </c>
      <c r="J528" s="3">
        <f>kag[[#This Row],[Number_of_Customers_Per_Day (any given day)]]*kag[[#This Row],[Average_Order_Value]]</f>
        <v>1554.8999999999999</v>
      </c>
      <c r="K528" s="3">
        <f>kag[[#This Row],[Operational Profit - Daily Revenue]]/kag[[#This Row],[Number_of_Employees]]</f>
        <v>133.34461538461539</v>
      </c>
      <c r="L528" s="3">
        <f>kag[[#This Row],[Operational Profit - Daily Revenue]]/kag[[#This Row],[Operating_Hours_Per_Day]]</f>
        <v>247.64000000000001</v>
      </c>
      <c r="M528" s="3">
        <f>kag[[#This Row],[Operational Profit - Daily Revenue]]/kag[[#This Row],[Marketing_Spend_Per_Day]]</f>
        <v>12.768709487330584</v>
      </c>
      <c r="N528" s="3"/>
    </row>
    <row r="529" spans="1:14">
      <c r="A529" s="1">
        <v>91</v>
      </c>
      <c r="B529" s="2">
        <v>6.23</v>
      </c>
      <c r="C529" s="1">
        <v>11</v>
      </c>
      <c r="D529" s="1">
        <v>14</v>
      </c>
      <c r="E529" s="3">
        <v>135.97999999999999</v>
      </c>
      <c r="F529" s="1">
        <v>760</v>
      </c>
      <c r="G529" s="3">
        <v>823.53</v>
      </c>
      <c r="H529" s="3">
        <f>kag[[#This Row],[Operational Profit - Daily Revenue]]-$Q$13</f>
        <v>-1093.7959399999993</v>
      </c>
      <c r="I529" s="1">
        <f>_xlfn.NORM.DIST(kag[[#This Row],[Diff Average Rev]],$Q$13,$Q$15,FALSE)</f>
        <v>3.5030165142014771E-6</v>
      </c>
      <c r="J529" s="3">
        <f>kag[[#This Row],[Number_of_Customers_Per_Day (any given day)]]*kag[[#This Row],[Average_Order_Value]]</f>
        <v>566.93000000000006</v>
      </c>
      <c r="K529" s="3">
        <f>kag[[#This Row],[Operational Profit - Daily Revenue]]/kag[[#This Row],[Number_of_Employees]]</f>
        <v>58.823571428571427</v>
      </c>
      <c r="L529" s="3">
        <f>kag[[#This Row],[Operational Profit - Daily Revenue]]/kag[[#This Row],[Operating_Hours_Per_Day]]</f>
        <v>74.86636363636363</v>
      </c>
      <c r="M529" s="3">
        <f>kag[[#This Row],[Operational Profit - Daily Revenue]]/kag[[#This Row],[Marketing_Spend_Per_Day]]</f>
        <v>6.0562582732754819</v>
      </c>
      <c r="N529" s="3"/>
    </row>
    <row r="530" spans="1:14">
      <c r="A530" s="1">
        <v>293</v>
      </c>
      <c r="B530" s="2">
        <v>7.81</v>
      </c>
      <c r="C530" s="1">
        <v>14</v>
      </c>
      <c r="D530" s="1">
        <v>6</v>
      </c>
      <c r="E530" s="3">
        <v>136</v>
      </c>
      <c r="F530" s="1">
        <v>298</v>
      </c>
      <c r="G530" s="3">
        <v>2273.88</v>
      </c>
      <c r="H530" s="3">
        <f>kag[[#This Row],[Operational Profit - Daily Revenue]]-$Q$13</f>
        <v>356.55406000000085</v>
      </c>
      <c r="I530" s="1">
        <f>_xlfn.NORM.DIST(kag[[#This Row],[Diff Average Rev]],$Q$13,$Q$15,FALSE)</f>
        <v>1.1379523995702736E-4</v>
      </c>
      <c r="J530" s="3">
        <f>kag[[#This Row],[Number_of_Customers_Per_Day (any given day)]]*kag[[#This Row],[Average_Order_Value]]</f>
        <v>2288.33</v>
      </c>
      <c r="K530" s="3">
        <f>kag[[#This Row],[Operational Profit - Daily Revenue]]/kag[[#This Row],[Number_of_Employees]]</f>
        <v>378.98</v>
      </c>
      <c r="L530" s="3">
        <f>kag[[#This Row],[Operational Profit - Daily Revenue]]/kag[[#This Row],[Operating_Hours_Per_Day]]</f>
        <v>162.42000000000002</v>
      </c>
      <c r="M530" s="3">
        <f>kag[[#This Row],[Operational Profit - Daily Revenue]]/kag[[#This Row],[Marketing_Spend_Per_Day]]</f>
        <v>16.71970588235294</v>
      </c>
      <c r="N530" s="3"/>
    </row>
    <row r="531" spans="1:14">
      <c r="A531" s="1">
        <v>433</v>
      </c>
      <c r="B531" s="2">
        <v>6.39</v>
      </c>
      <c r="C531" s="1">
        <v>16</v>
      </c>
      <c r="D531" s="1">
        <v>2</v>
      </c>
      <c r="E531" s="3">
        <v>136.53</v>
      </c>
      <c r="F531" s="1">
        <v>50</v>
      </c>
      <c r="G531" s="3">
        <v>2686.54</v>
      </c>
      <c r="H531" s="3">
        <f>kag[[#This Row],[Operational Profit - Daily Revenue]]-$Q$13</f>
        <v>769.2140600000007</v>
      </c>
      <c r="I531" s="1">
        <f>_xlfn.NORM.DIST(kag[[#This Row],[Diff Average Rev]],$Q$13,$Q$15,FALSE)</f>
        <v>2.0462937468812727E-4</v>
      </c>
      <c r="J531" s="3">
        <f>kag[[#This Row],[Number_of_Customers_Per_Day (any given day)]]*kag[[#This Row],[Average_Order_Value]]</f>
        <v>2766.87</v>
      </c>
      <c r="K531" s="3">
        <f>kag[[#This Row],[Operational Profit - Daily Revenue]]/kag[[#This Row],[Number_of_Employees]]</f>
        <v>1343.27</v>
      </c>
      <c r="L531" s="3">
        <f>kag[[#This Row],[Operational Profit - Daily Revenue]]/kag[[#This Row],[Operating_Hours_Per_Day]]</f>
        <v>167.90875</v>
      </c>
      <c r="M531" s="3">
        <f>kag[[#This Row],[Operational Profit - Daily Revenue]]/kag[[#This Row],[Marketing_Spend_Per_Day]]</f>
        <v>19.677287043140701</v>
      </c>
      <c r="N531" s="3"/>
    </row>
    <row r="532" spans="1:14">
      <c r="A532" s="1">
        <v>84</v>
      </c>
      <c r="B532" s="2">
        <v>6.76</v>
      </c>
      <c r="C532" s="1">
        <v>6</v>
      </c>
      <c r="D532" s="1">
        <v>12</v>
      </c>
      <c r="E532" s="3">
        <v>136.57</v>
      </c>
      <c r="F532" s="1">
        <v>893</v>
      </c>
      <c r="G532" s="3">
        <v>555.96</v>
      </c>
      <c r="H532" s="3">
        <f>kag[[#This Row],[Operational Profit - Daily Revenue]]-$Q$13</f>
        <v>-1361.3659399999992</v>
      </c>
      <c r="I532" s="1">
        <f>_xlfn.NORM.DIST(kag[[#This Row],[Diff Average Rev]],$Q$13,$Q$15,FALSE)</f>
        <v>1.4479860701341559E-6</v>
      </c>
      <c r="J532" s="3">
        <f>kag[[#This Row],[Number_of_Customers_Per_Day (any given day)]]*kag[[#This Row],[Average_Order_Value]]</f>
        <v>567.84</v>
      </c>
      <c r="K532" s="3">
        <f>kag[[#This Row],[Operational Profit - Daily Revenue]]/kag[[#This Row],[Number_of_Employees]]</f>
        <v>46.330000000000005</v>
      </c>
      <c r="L532" s="3">
        <f>kag[[#This Row],[Operational Profit - Daily Revenue]]/kag[[#This Row],[Operating_Hours_Per_Day]]</f>
        <v>92.660000000000011</v>
      </c>
      <c r="M532" s="3">
        <f>kag[[#This Row],[Operational Profit - Daily Revenue]]/kag[[#This Row],[Marketing_Spend_Per_Day]]</f>
        <v>4.070879402504211</v>
      </c>
      <c r="N532" s="3"/>
    </row>
    <row r="533" spans="1:14">
      <c r="A533" s="1">
        <v>192</v>
      </c>
      <c r="B533" s="2">
        <v>9.68</v>
      </c>
      <c r="C533" s="1">
        <v>8</v>
      </c>
      <c r="D533" s="1">
        <v>7</v>
      </c>
      <c r="E533" s="3">
        <v>136.69</v>
      </c>
      <c r="F533" s="1">
        <v>638</v>
      </c>
      <c r="G533" s="3">
        <v>1778.06</v>
      </c>
      <c r="H533" s="3">
        <f>kag[[#This Row],[Operational Profit - Daily Revenue]]-$Q$13</f>
        <v>-139.26593999999932</v>
      </c>
      <c r="I533" s="1">
        <f>_xlfn.NORM.DIST(kag[[#This Row],[Diff Average Rev]],$Q$13,$Q$15,FALSE)</f>
        <v>4.4384666814434528E-5</v>
      </c>
      <c r="J533" s="3">
        <f>kag[[#This Row],[Number_of_Customers_Per_Day (any given day)]]*kag[[#This Row],[Average_Order_Value]]</f>
        <v>1858.56</v>
      </c>
      <c r="K533" s="3">
        <f>kag[[#This Row],[Operational Profit - Daily Revenue]]/kag[[#This Row],[Number_of_Employees]]</f>
        <v>254.00857142857143</v>
      </c>
      <c r="L533" s="3">
        <f>kag[[#This Row],[Operational Profit - Daily Revenue]]/kag[[#This Row],[Operating_Hours_Per_Day]]</f>
        <v>222.25749999999999</v>
      </c>
      <c r="M533" s="3">
        <f>kag[[#This Row],[Operational Profit - Daily Revenue]]/kag[[#This Row],[Marketing_Spend_Per_Day]]</f>
        <v>13.007974248299071</v>
      </c>
      <c r="N533" s="3"/>
    </row>
    <row r="534" spans="1:14">
      <c r="A534" s="1">
        <v>152</v>
      </c>
      <c r="B534" s="2">
        <v>6.35</v>
      </c>
      <c r="C534" s="1">
        <v>8</v>
      </c>
      <c r="D534" s="1">
        <v>9</v>
      </c>
      <c r="E534" s="3">
        <v>137.13</v>
      </c>
      <c r="F534" s="1">
        <v>999</v>
      </c>
      <c r="G534" s="3">
        <v>1020.88</v>
      </c>
      <c r="H534" s="3">
        <f>kag[[#This Row],[Operational Profit - Daily Revenue]]-$Q$13</f>
        <v>-896.44593999999927</v>
      </c>
      <c r="I534" s="1">
        <f>_xlfn.NORM.DIST(kag[[#This Row],[Diff Average Rev]],$Q$13,$Q$15,FALSE)</f>
        <v>6.4048912629737594E-6</v>
      </c>
      <c r="J534" s="3">
        <f>kag[[#This Row],[Number_of_Customers_Per_Day (any given day)]]*kag[[#This Row],[Average_Order_Value]]</f>
        <v>965.19999999999993</v>
      </c>
      <c r="K534" s="3">
        <f>kag[[#This Row],[Operational Profit - Daily Revenue]]/kag[[#This Row],[Number_of_Employees]]</f>
        <v>113.43111111111111</v>
      </c>
      <c r="L534" s="3">
        <f>kag[[#This Row],[Operational Profit - Daily Revenue]]/kag[[#This Row],[Operating_Hours_Per_Day]]</f>
        <v>127.61</v>
      </c>
      <c r="M534" s="3">
        <f>kag[[#This Row],[Operational Profit - Daily Revenue]]/kag[[#This Row],[Marketing_Spend_Per_Day]]</f>
        <v>7.4446145992853499</v>
      </c>
      <c r="N534" s="3"/>
    </row>
    <row r="535" spans="1:14">
      <c r="A535" s="1">
        <v>348</v>
      </c>
      <c r="B535" s="2">
        <v>3.51</v>
      </c>
      <c r="C535" s="1">
        <v>15</v>
      </c>
      <c r="D535" s="1">
        <v>3</v>
      </c>
      <c r="E535" s="3">
        <v>138.22</v>
      </c>
      <c r="F535" s="1">
        <v>190</v>
      </c>
      <c r="G535" s="3">
        <v>1540.7</v>
      </c>
      <c r="H535" s="3">
        <f>kag[[#This Row],[Operational Profit - Daily Revenue]]-$Q$13</f>
        <v>-376.62593999999922</v>
      </c>
      <c r="I535" s="1">
        <f>_xlfn.NORM.DIST(kag[[#This Row],[Diff Average Rev]],$Q$13,$Q$15,FALSE)</f>
        <v>2.5811509589297741E-5</v>
      </c>
      <c r="J535" s="3">
        <f>kag[[#This Row],[Number_of_Customers_Per_Day (any given day)]]*kag[[#This Row],[Average_Order_Value]]</f>
        <v>1221.48</v>
      </c>
      <c r="K535" s="3">
        <f>kag[[#This Row],[Operational Profit - Daily Revenue]]/kag[[#This Row],[Number_of_Employees]]</f>
        <v>513.56666666666672</v>
      </c>
      <c r="L535" s="3">
        <f>kag[[#This Row],[Operational Profit - Daily Revenue]]/kag[[#This Row],[Operating_Hours_Per_Day]]</f>
        <v>102.71333333333334</v>
      </c>
      <c r="M535" s="3">
        <f>kag[[#This Row],[Operational Profit - Daily Revenue]]/kag[[#This Row],[Marketing_Spend_Per_Day]]</f>
        <v>11.146722616119231</v>
      </c>
      <c r="N535" s="3"/>
    </row>
    <row r="536" spans="1:14">
      <c r="A536" s="1">
        <v>68</v>
      </c>
      <c r="B536" s="2">
        <v>5.29</v>
      </c>
      <c r="C536" s="1">
        <v>6</v>
      </c>
      <c r="D536" s="1">
        <v>9</v>
      </c>
      <c r="E536" s="3">
        <v>138.51</v>
      </c>
      <c r="F536" s="1">
        <v>393</v>
      </c>
      <c r="G536" s="3">
        <v>301.89</v>
      </c>
      <c r="H536" s="3">
        <f>kag[[#This Row],[Operational Profit - Daily Revenue]]-$Q$13</f>
        <v>-1615.4359399999994</v>
      </c>
      <c r="I536" s="1">
        <f>_xlfn.NORM.DIST(kag[[#This Row],[Diff Average Rev]],$Q$13,$Q$15,FALSE)</f>
        <v>5.8375440832368975E-7</v>
      </c>
      <c r="J536" s="3">
        <f>kag[[#This Row],[Number_of_Customers_Per_Day (any given day)]]*kag[[#This Row],[Average_Order_Value]]</f>
        <v>359.72</v>
      </c>
      <c r="K536" s="3">
        <f>kag[[#This Row],[Operational Profit - Daily Revenue]]/kag[[#This Row],[Number_of_Employees]]</f>
        <v>33.543333333333329</v>
      </c>
      <c r="L536" s="3">
        <f>kag[[#This Row],[Operational Profit - Daily Revenue]]/kag[[#This Row],[Operating_Hours_Per_Day]]</f>
        <v>50.314999999999998</v>
      </c>
      <c r="M536" s="3">
        <f>kag[[#This Row],[Operational Profit - Daily Revenue]]/kag[[#This Row],[Marketing_Spend_Per_Day]]</f>
        <v>2.1795538228286766</v>
      </c>
      <c r="N536" s="3"/>
    </row>
    <row r="537" spans="1:14">
      <c r="A537" s="1">
        <v>186</v>
      </c>
      <c r="B537" s="2">
        <v>7.19</v>
      </c>
      <c r="C537" s="1">
        <v>17</v>
      </c>
      <c r="D537" s="1">
        <v>12</v>
      </c>
      <c r="E537" s="3">
        <v>138.58000000000001</v>
      </c>
      <c r="F537" s="1">
        <v>637</v>
      </c>
      <c r="G537" s="3">
        <v>1365.76</v>
      </c>
      <c r="H537" s="3">
        <f>kag[[#This Row],[Operational Profit - Daily Revenue]]-$Q$13</f>
        <v>-551.56593999999927</v>
      </c>
      <c r="I537" s="1">
        <f>_xlfn.NORM.DIST(kag[[#This Row],[Diff Average Rev]],$Q$13,$Q$15,FALSE)</f>
        <v>1.6667101081236522E-5</v>
      </c>
      <c r="J537" s="3">
        <f>kag[[#This Row],[Number_of_Customers_Per_Day (any given day)]]*kag[[#This Row],[Average_Order_Value]]</f>
        <v>1337.3400000000001</v>
      </c>
      <c r="K537" s="3">
        <f>kag[[#This Row],[Operational Profit - Daily Revenue]]/kag[[#This Row],[Number_of_Employees]]</f>
        <v>113.81333333333333</v>
      </c>
      <c r="L537" s="3">
        <f>kag[[#This Row],[Operational Profit - Daily Revenue]]/kag[[#This Row],[Operating_Hours_Per_Day]]</f>
        <v>80.338823529411769</v>
      </c>
      <c r="M537" s="3">
        <f>kag[[#This Row],[Operational Profit - Daily Revenue]]/kag[[#This Row],[Marketing_Spend_Per_Day]]</f>
        <v>9.8553903882234071</v>
      </c>
      <c r="N537" s="3"/>
    </row>
    <row r="538" spans="1:14">
      <c r="A538" s="1">
        <v>296</v>
      </c>
      <c r="B538" s="2">
        <v>7.86</v>
      </c>
      <c r="C538" s="1">
        <v>6</v>
      </c>
      <c r="D538" s="1">
        <v>8</v>
      </c>
      <c r="E538" s="3">
        <v>138.63</v>
      </c>
      <c r="F538" s="1">
        <v>669</v>
      </c>
      <c r="G538" s="3">
        <v>2627.19</v>
      </c>
      <c r="H538" s="3">
        <f>kag[[#This Row],[Operational Profit - Daily Revenue]]-$Q$13</f>
        <v>709.86406000000079</v>
      </c>
      <c r="I538" s="1">
        <f>_xlfn.NORM.DIST(kag[[#This Row],[Diff Average Rev]],$Q$13,$Q$15,FALSE)</f>
        <v>1.9014985905340813E-4</v>
      </c>
      <c r="J538" s="3">
        <f>kag[[#This Row],[Number_of_Customers_Per_Day (any given day)]]*kag[[#This Row],[Average_Order_Value]]</f>
        <v>2326.56</v>
      </c>
      <c r="K538" s="3">
        <f>kag[[#This Row],[Operational Profit - Daily Revenue]]/kag[[#This Row],[Number_of_Employees]]</f>
        <v>328.39875000000001</v>
      </c>
      <c r="L538" s="3">
        <f>kag[[#This Row],[Operational Profit - Daily Revenue]]/kag[[#This Row],[Operating_Hours_Per_Day]]</f>
        <v>437.86500000000001</v>
      </c>
      <c r="M538" s="3">
        <f>kag[[#This Row],[Operational Profit - Daily Revenue]]/kag[[#This Row],[Marketing_Spend_Per_Day]]</f>
        <v>18.951092837048257</v>
      </c>
      <c r="N538" s="3"/>
    </row>
    <row r="539" spans="1:14">
      <c r="A539" s="1">
        <v>362</v>
      </c>
      <c r="B539" s="2">
        <v>4.7300000000000004</v>
      </c>
      <c r="C539" s="1">
        <v>15</v>
      </c>
      <c r="D539" s="1">
        <v>6</v>
      </c>
      <c r="E539" s="3">
        <v>138.72</v>
      </c>
      <c r="F539" s="1">
        <v>374</v>
      </c>
      <c r="G539" s="3">
        <v>1934.37</v>
      </c>
      <c r="H539" s="3">
        <f>kag[[#This Row],[Operational Profit - Daily Revenue]]-$Q$13</f>
        <v>17.044060000000627</v>
      </c>
      <c r="I539" s="1">
        <f>_xlfn.NORM.DIST(kag[[#This Row],[Diff Average Rev]],$Q$13,$Q$15,FALSE)</f>
        <v>6.1409652078658303E-5</v>
      </c>
      <c r="J539" s="3">
        <f>kag[[#This Row],[Number_of_Customers_Per_Day (any given day)]]*kag[[#This Row],[Average_Order_Value]]</f>
        <v>1712.2600000000002</v>
      </c>
      <c r="K539" s="3">
        <f>kag[[#This Row],[Operational Profit - Daily Revenue]]/kag[[#This Row],[Number_of_Employees]]</f>
        <v>322.39499999999998</v>
      </c>
      <c r="L539" s="3">
        <f>kag[[#This Row],[Operational Profit - Daily Revenue]]/kag[[#This Row],[Operating_Hours_Per_Day]]</f>
        <v>128.958</v>
      </c>
      <c r="M539" s="3">
        <f>kag[[#This Row],[Operational Profit - Daily Revenue]]/kag[[#This Row],[Marketing_Spend_Per_Day]]</f>
        <v>13.944420415224913</v>
      </c>
      <c r="N539" s="3"/>
    </row>
    <row r="540" spans="1:14">
      <c r="A540" s="1">
        <v>401</v>
      </c>
      <c r="B540" s="2">
        <v>7.54</v>
      </c>
      <c r="C540" s="1">
        <v>16</v>
      </c>
      <c r="D540" s="1">
        <v>9</v>
      </c>
      <c r="E540" s="3">
        <v>138.72</v>
      </c>
      <c r="F540" s="1">
        <v>141</v>
      </c>
      <c r="G540" s="3">
        <v>2625.69</v>
      </c>
      <c r="H540" s="3">
        <f>kag[[#This Row],[Operational Profit - Daily Revenue]]-$Q$13</f>
        <v>708.36406000000079</v>
      </c>
      <c r="I540" s="1">
        <f>_xlfn.NORM.DIST(kag[[#This Row],[Diff Average Rev]],$Q$13,$Q$15,FALSE)</f>
        <v>1.8978840390213258E-4</v>
      </c>
      <c r="J540" s="3">
        <f>kag[[#This Row],[Number_of_Customers_Per_Day (any given day)]]*kag[[#This Row],[Average_Order_Value]]</f>
        <v>3023.54</v>
      </c>
      <c r="K540" s="3">
        <f>kag[[#This Row],[Operational Profit - Daily Revenue]]/kag[[#This Row],[Number_of_Employees]]</f>
        <v>291.74333333333334</v>
      </c>
      <c r="L540" s="3">
        <f>kag[[#This Row],[Operational Profit - Daily Revenue]]/kag[[#This Row],[Operating_Hours_Per_Day]]</f>
        <v>164.105625</v>
      </c>
      <c r="M540" s="3">
        <f>kag[[#This Row],[Operational Profit - Daily Revenue]]/kag[[#This Row],[Marketing_Spend_Per_Day]]</f>
        <v>18.927984429065745</v>
      </c>
      <c r="N540" s="3"/>
    </row>
    <row r="541" spans="1:14">
      <c r="A541" s="1">
        <v>78</v>
      </c>
      <c r="B541" s="2">
        <v>8.4600000000000009</v>
      </c>
      <c r="C541" s="1">
        <v>14</v>
      </c>
      <c r="D541" s="1">
        <v>9</v>
      </c>
      <c r="E541" s="3">
        <v>139.76</v>
      </c>
      <c r="F541" s="1">
        <v>753</v>
      </c>
      <c r="G541" s="3">
        <v>646.15</v>
      </c>
      <c r="H541" s="3">
        <f>kag[[#This Row],[Operational Profit - Daily Revenue]]-$Q$13</f>
        <v>-1271.1759399999992</v>
      </c>
      <c r="I541" s="1">
        <f>_xlfn.NORM.DIST(kag[[#This Row],[Diff Average Rev]],$Q$13,$Q$15,FALSE)</f>
        <v>1.9666998101142801E-6</v>
      </c>
      <c r="J541" s="3">
        <f>kag[[#This Row],[Number_of_Customers_Per_Day (any given day)]]*kag[[#This Row],[Average_Order_Value]]</f>
        <v>659.88000000000011</v>
      </c>
      <c r="K541" s="3">
        <f>kag[[#This Row],[Operational Profit - Daily Revenue]]/kag[[#This Row],[Number_of_Employees]]</f>
        <v>71.794444444444437</v>
      </c>
      <c r="L541" s="3">
        <f>kag[[#This Row],[Operational Profit - Daily Revenue]]/kag[[#This Row],[Operating_Hours_Per_Day]]</f>
        <v>46.153571428571425</v>
      </c>
      <c r="M541" s="3">
        <f>kag[[#This Row],[Operational Profit - Daily Revenue]]/kag[[#This Row],[Marketing_Spend_Per_Day]]</f>
        <v>4.6232827704636525</v>
      </c>
      <c r="N541" s="3"/>
    </row>
    <row r="542" spans="1:14">
      <c r="A542" s="1">
        <v>192</v>
      </c>
      <c r="B542" s="2">
        <v>5.0999999999999996</v>
      </c>
      <c r="C542" s="1">
        <v>15</v>
      </c>
      <c r="D542" s="1">
        <v>9</v>
      </c>
      <c r="E542" s="3">
        <v>139.83000000000001</v>
      </c>
      <c r="F542" s="1">
        <v>924</v>
      </c>
      <c r="G542" s="3">
        <v>846.08</v>
      </c>
      <c r="H542" s="3">
        <f>kag[[#This Row],[Operational Profit - Daily Revenue]]-$Q$13</f>
        <v>-1071.2459399999993</v>
      </c>
      <c r="I542" s="1">
        <f>_xlfn.NORM.DIST(kag[[#This Row],[Diff Average Rev]],$Q$13,$Q$15,FALSE)</f>
        <v>3.7608492820906985E-6</v>
      </c>
      <c r="J542" s="3">
        <f>kag[[#This Row],[Number_of_Customers_Per_Day (any given day)]]*kag[[#This Row],[Average_Order_Value]]</f>
        <v>979.19999999999993</v>
      </c>
      <c r="K542" s="3">
        <f>kag[[#This Row],[Operational Profit - Daily Revenue]]/kag[[#This Row],[Number_of_Employees]]</f>
        <v>94.00888888888889</v>
      </c>
      <c r="L542" s="3">
        <f>kag[[#This Row],[Operational Profit - Daily Revenue]]/kag[[#This Row],[Operating_Hours_Per_Day]]</f>
        <v>56.405333333333338</v>
      </c>
      <c r="M542" s="3">
        <f>kag[[#This Row],[Operational Profit - Daily Revenue]]/kag[[#This Row],[Marketing_Spend_Per_Day]]</f>
        <v>6.0507759422155472</v>
      </c>
      <c r="N542" s="3"/>
    </row>
    <row r="543" spans="1:14">
      <c r="A543" s="1">
        <v>313</v>
      </c>
      <c r="B543" s="2">
        <v>3.41</v>
      </c>
      <c r="C543" s="1">
        <v>11</v>
      </c>
      <c r="D543" s="1">
        <v>14</v>
      </c>
      <c r="E543" s="3">
        <v>139.87</v>
      </c>
      <c r="F543" s="1">
        <v>520</v>
      </c>
      <c r="G543" s="3">
        <v>1257.54</v>
      </c>
      <c r="H543" s="3">
        <f>kag[[#This Row],[Operational Profit - Daily Revenue]]-$Q$13</f>
        <v>-659.7859399999993</v>
      </c>
      <c r="I543" s="1">
        <f>_xlfn.NORM.DIST(kag[[#This Row],[Diff Average Rev]],$Q$13,$Q$15,FALSE)</f>
        <v>1.2513148566545737E-5</v>
      </c>
      <c r="J543" s="3">
        <f>kag[[#This Row],[Number_of_Customers_Per_Day (any given day)]]*kag[[#This Row],[Average_Order_Value]]</f>
        <v>1067.3300000000002</v>
      </c>
      <c r="K543" s="3">
        <f>kag[[#This Row],[Operational Profit - Daily Revenue]]/kag[[#This Row],[Number_of_Employees]]</f>
        <v>89.824285714285708</v>
      </c>
      <c r="L543" s="3">
        <f>kag[[#This Row],[Operational Profit - Daily Revenue]]/kag[[#This Row],[Operating_Hours_Per_Day]]</f>
        <v>114.32181818181817</v>
      </c>
      <c r="M543" s="3">
        <f>kag[[#This Row],[Operational Profit - Daily Revenue]]/kag[[#This Row],[Marketing_Spend_Per_Day]]</f>
        <v>8.99077715021091</v>
      </c>
      <c r="N543" s="3"/>
    </row>
    <row r="544" spans="1:14">
      <c r="A544" s="1">
        <v>389</v>
      </c>
      <c r="B544" s="2">
        <v>5.84</v>
      </c>
      <c r="C544" s="1">
        <v>6</v>
      </c>
      <c r="D544" s="1">
        <v>10</v>
      </c>
      <c r="E544" s="3">
        <v>139.93</v>
      </c>
      <c r="F544" s="1">
        <v>677</v>
      </c>
      <c r="G544" s="3">
        <v>2628.23</v>
      </c>
      <c r="H544" s="3">
        <f>kag[[#This Row],[Operational Profit - Daily Revenue]]-$Q$13</f>
        <v>710.90406000000075</v>
      </c>
      <c r="I544" s="1">
        <f>_xlfn.NORM.DIST(kag[[#This Row],[Diff Average Rev]],$Q$13,$Q$15,FALSE)</f>
        <v>1.9040060796052848E-4</v>
      </c>
      <c r="J544" s="3">
        <f>kag[[#This Row],[Number_of_Customers_Per_Day (any given day)]]*kag[[#This Row],[Average_Order_Value]]</f>
        <v>2271.7599999999998</v>
      </c>
      <c r="K544" s="3">
        <f>kag[[#This Row],[Operational Profit - Daily Revenue]]/kag[[#This Row],[Number_of_Employees]]</f>
        <v>262.82299999999998</v>
      </c>
      <c r="L544" s="3">
        <f>kag[[#This Row],[Operational Profit - Daily Revenue]]/kag[[#This Row],[Operating_Hours_Per_Day]]</f>
        <v>438.03833333333336</v>
      </c>
      <c r="M544" s="3">
        <f>kag[[#This Row],[Operational Profit - Daily Revenue]]/kag[[#This Row],[Marketing_Spend_Per_Day]]</f>
        <v>18.782462659901377</v>
      </c>
      <c r="N544" s="3"/>
    </row>
    <row r="545" spans="1:14">
      <c r="A545" s="1">
        <v>182</v>
      </c>
      <c r="B545" s="2">
        <v>6.31</v>
      </c>
      <c r="C545" s="1">
        <v>17</v>
      </c>
      <c r="D545" s="1">
        <v>10</v>
      </c>
      <c r="E545" s="3">
        <v>139.96</v>
      </c>
      <c r="F545" s="1">
        <v>115</v>
      </c>
      <c r="G545" s="3">
        <v>1101.31</v>
      </c>
      <c r="H545" s="3">
        <f>kag[[#This Row],[Operational Profit - Daily Revenue]]-$Q$13</f>
        <v>-816.01593999999932</v>
      </c>
      <c r="I545" s="1">
        <f>_xlfn.NORM.DIST(kag[[#This Row],[Diff Average Rev]],$Q$13,$Q$15,FALSE)</f>
        <v>8.0951480317049509E-6</v>
      </c>
      <c r="J545" s="3">
        <f>kag[[#This Row],[Number_of_Customers_Per_Day (any given day)]]*kag[[#This Row],[Average_Order_Value]]</f>
        <v>1148.4199999999998</v>
      </c>
      <c r="K545" s="3">
        <f>kag[[#This Row],[Operational Profit - Daily Revenue]]/kag[[#This Row],[Number_of_Employees]]</f>
        <v>110.131</v>
      </c>
      <c r="L545" s="3">
        <f>kag[[#This Row],[Operational Profit - Daily Revenue]]/kag[[#This Row],[Operating_Hours_Per_Day]]</f>
        <v>64.782941176470587</v>
      </c>
      <c r="M545" s="3">
        <f>kag[[#This Row],[Operational Profit - Daily Revenue]]/kag[[#This Row],[Marketing_Spend_Per_Day]]</f>
        <v>7.8687482137753637</v>
      </c>
      <c r="N545" s="3"/>
    </row>
    <row r="546" spans="1:14">
      <c r="A546" s="1">
        <v>434</v>
      </c>
      <c r="B546" s="2">
        <v>4.87</v>
      </c>
      <c r="C546" s="1">
        <v>8</v>
      </c>
      <c r="D546" s="1">
        <v>7</v>
      </c>
      <c r="E546" s="3">
        <v>139.99</v>
      </c>
      <c r="F546" s="1">
        <v>366</v>
      </c>
      <c r="G546" s="3">
        <v>2061.89</v>
      </c>
      <c r="H546" s="3">
        <f>kag[[#This Row],[Operational Profit - Daily Revenue]]-$Q$13</f>
        <v>144.56406000000061</v>
      </c>
      <c r="I546" s="1">
        <f>_xlfn.NORM.DIST(kag[[#This Row],[Diff Average Rev]],$Q$13,$Q$15,FALSE)</f>
        <v>7.8526836422778925E-5</v>
      </c>
      <c r="J546" s="3">
        <f>kag[[#This Row],[Number_of_Customers_Per_Day (any given day)]]*kag[[#This Row],[Average_Order_Value]]</f>
        <v>2113.58</v>
      </c>
      <c r="K546" s="3">
        <f>kag[[#This Row],[Operational Profit - Daily Revenue]]/kag[[#This Row],[Number_of_Employees]]</f>
        <v>294.55571428571426</v>
      </c>
      <c r="L546" s="3">
        <f>kag[[#This Row],[Operational Profit - Daily Revenue]]/kag[[#This Row],[Operating_Hours_Per_Day]]</f>
        <v>257.73624999999998</v>
      </c>
      <c r="M546" s="3">
        <f>kag[[#This Row],[Operational Profit - Daily Revenue]]/kag[[#This Row],[Marketing_Spend_Per_Day]]</f>
        <v>14.728837774126722</v>
      </c>
      <c r="N546" s="3"/>
    </row>
    <row r="547" spans="1:14">
      <c r="A547" s="1">
        <v>369</v>
      </c>
      <c r="B547" s="2">
        <v>4.1399999999999997</v>
      </c>
      <c r="C547" s="1">
        <v>15</v>
      </c>
      <c r="D547" s="1">
        <v>14</v>
      </c>
      <c r="E547" s="3">
        <v>140.13999999999999</v>
      </c>
      <c r="F547" s="1">
        <v>633</v>
      </c>
      <c r="G547" s="3">
        <v>1473.9</v>
      </c>
      <c r="H547" s="3">
        <f>kag[[#This Row],[Operational Profit - Daily Revenue]]-$Q$13</f>
        <v>-443.42593999999917</v>
      </c>
      <c r="I547" s="1">
        <f>_xlfn.NORM.DIST(kag[[#This Row],[Diff Average Rev]],$Q$13,$Q$15,FALSE)</f>
        <v>2.1924388327648584E-5</v>
      </c>
      <c r="J547" s="3">
        <f>kag[[#This Row],[Number_of_Customers_Per_Day (any given day)]]*kag[[#This Row],[Average_Order_Value]]</f>
        <v>1527.6599999999999</v>
      </c>
      <c r="K547" s="3">
        <f>kag[[#This Row],[Operational Profit - Daily Revenue]]/kag[[#This Row],[Number_of_Employees]]</f>
        <v>105.27857142857144</v>
      </c>
      <c r="L547" s="3">
        <f>kag[[#This Row],[Operational Profit - Daily Revenue]]/kag[[#This Row],[Operating_Hours_Per_Day]]</f>
        <v>98.26</v>
      </c>
      <c r="M547" s="3">
        <f>kag[[#This Row],[Operational Profit - Daily Revenue]]/kag[[#This Row],[Marketing_Spend_Per_Day]]</f>
        <v>10.517339803054091</v>
      </c>
      <c r="N547" s="3"/>
    </row>
    <row r="548" spans="1:14">
      <c r="A548" s="1">
        <v>380</v>
      </c>
      <c r="B548" s="2">
        <v>7.14</v>
      </c>
      <c r="C548" s="1">
        <v>16</v>
      </c>
      <c r="D548" s="1">
        <v>9</v>
      </c>
      <c r="E548" s="3">
        <v>140.38999999999999</v>
      </c>
      <c r="F548" s="1">
        <v>892</v>
      </c>
      <c r="G548" s="3">
        <v>2568.92</v>
      </c>
      <c r="H548" s="3">
        <f>kag[[#This Row],[Operational Profit - Daily Revenue]]-$Q$13</f>
        <v>651.59406000000081</v>
      </c>
      <c r="I548" s="1">
        <f>_xlfn.NORM.DIST(kag[[#This Row],[Diff Average Rev]],$Q$13,$Q$15,FALSE)</f>
        <v>1.7629562123883325E-4</v>
      </c>
      <c r="J548" s="3">
        <f>kag[[#This Row],[Number_of_Customers_Per_Day (any given day)]]*kag[[#This Row],[Average_Order_Value]]</f>
        <v>2713.2</v>
      </c>
      <c r="K548" s="3">
        <f>kag[[#This Row],[Operational Profit - Daily Revenue]]/kag[[#This Row],[Number_of_Employees]]</f>
        <v>285.43555555555554</v>
      </c>
      <c r="L548" s="3">
        <f>kag[[#This Row],[Operational Profit - Daily Revenue]]/kag[[#This Row],[Operating_Hours_Per_Day]]</f>
        <v>160.5575</v>
      </c>
      <c r="M548" s="3">
        <f>kag[[#This Row],[Operational Profit - Daily Revenue]]/kag[[#This Row],[Marketing_Spend_Per_Day]]</f>
        <v>18.298454305862244</v>
      </c>
      <c r="N548" s="3"/>
    </row>
    <row r="549" spans="1:14">
      <c r="A549" s="1">
        <v>226</v>
      </c>
      <c r="B549" s="2">
        <v>5.41</v>
      </c>
      <c r="C549" s="1">
        <v>8</v>
      </c>
      <c r="D549" s="1">
        <v>13</v>
      </c>
      <c r="E549" s="3">
        <v>140.93</v>
      </c>
      <c r="F549" s="1">
        <v>118</v>
      </c>
      <c r="G549" s="3">
        <v>1189.6500000000001</v>
      </c>
      <c r="H549" s="3">
        <f>kag[[#This Row],[Operational Profit - Daily Revenue]]-$Q$13</f>
        <v>-727.67593999999917</v>
      </c>
      <c r="I549" s="1">
        <f>_xlfn.NORM.DIST(kag[[#This Row],[Diff Average Rev]],$Q$13,$Q$15,FALSE)</f>
        <v>1.0388240449860036E-5</v>
      </c>
      <c r="J549" s="3">
        <f>kag[[#This Row],[Number_of_Customers_Per_Day (any given day)]]*kag[[#This Row],[Average_Order_Value]]</f>
        <v>1222.6600000000001</v>
      </c>
      <c r="K549" s="3">
        <f>kag[[#This Row],[Operational Profit - Daily Revenue]]/kag[[#This Row],[Number_of_Employees]]</f>
        <v>91.511538461538464</v>
      </c>
      <c r="L549" s="3">
        <f>kag[[#This Row],[Operational Profit - Daily Revenue]]/kag[[#This Row],[Operating_Hours_Per_Day]]</f>
        <v>148.70625000000001</v>
      </c>
      <c r="M549" s="3">
        <f>kag[[#This Row],[Operational Profit - Daily Revenue]]/kag[[#This Row],[Marketing_Spend_Per_Day]]</f>
        <v>8.4414248208330385</v>
      </c>
      <c r="N549" s="3"/>
    </row>
    <row r="550" spans="1:14">
      <c r="A550" s="1">
        <v>360</v>
      </c>
      <c r="B550" s="2">
        <v>6.34</v>
      </c>
      <c r="C550" s="1">
        <v>8</v>
      </c>
      <c r="D550" s="1">
        <v>4</v>
      </c>
      <c r="E550" s="3">
        <v>141.16</v>
      </c>
      <c r="F550" s="1">
        <v>301</v>
      </c>
      <c r="G550" s="3">
        <v>2382.33</v>
      </c>
      <c r="H550" s="3">
        <f>kag[[#This Row],[Operational Profit - Daily Revenue]]-$Q$13</f>
        <v>465.00406000000066</v>
      </c>
      <c r="I550" s="1">
        <f>_xlfn.NORM.DIST(kag[[#This Row],[Diff Average Rev]],$Q$13,$Q$15,FALSE)</f>
        <v>1.3508907211036712E-4</v>
      </c>
      <c r="J550" s="3">
        <f>kag[[#This Row],[Number_of_Customers_Per_Day (any given day)]]*kag[[#This Row],[Average_Order_Value]]</f>
        <v>2282.4</v>
      </c>
      <c r="K550" s="3">
        <f>kag[[#This Row],[Operational Profit - Daily Revenue]]/kag[[#This Row],[Number_of_Employees]]</f>
        <v>595.58249999999998</v>
      </c>
      <c r="L550" s="3">
        <f>kag[[#This Row],[Operational Profit - Daily Revenue]]/kag[[#This Row],[Operating_Hours_Per_Day]]</f>
        <v>297.79124999999999</v>
      </c>
      <c r="M550" s="3">
        <f>kag[[#This Row],[Operational Profit - Daily Revenue]]/kag[[#This Row],[Marketing_Spend_Per_Day]]</f>
        <v>16.876806460753755</v>
      </c>
      <c r="N550" s="3"/>
    </row>
    <row r="551" spans="1:14">
      <c r="A551" s="1">
        <v>264</v>
      </c>
      <c r="B551" s="2">
        <v>7.23</v>
      </c>
      <c r="C551" s="1">
        <v>11</v>
      </c>
      <c r="D551" s="1">
        <v>14</v>
      </c>
      <c r="E551" s="3">
        <v>141.21</v>
      </c>
      <c r="F551" s="1">
        <v>851</v>
      </c>
      <c r="G551" s="3">
        <v>1817.06</v>
      </c>
      <c r="H551" s="3">
        <f>kag[[#This Row],[Operational Profit - Daily Revenue]]-$Q$13</f>
        <v>-100.26593999999932</v>
      </c>
      <c r="I551" s="1">
        <f>_xlfn.NORM.DIST(kag[[#This Row],[Diff Average Rev]],$Q$13,$Q$15,FALSE)</f>
        <v>4.8245519550408592E-5</v>
      </c>
      <c r="J551" s="3">
        <f>kag[[#This Row],[Number_of_Customers_Per_Day (any given day)]]*kag[[#This Row],[Average_Order_Value]]</f>
        <v>1908.72</v>
      </c>
      <c r="K551" s="3">
        <f>kag[[#This Row],[Operational Profit - Daily Revenue]]/kag[[#This Row],[Number_of_Employees]]</f>
        <v>129.79</v>
      </c>
      <c r="L551" s="3">
        <f>kag[[#This Row],[Operational Profit - Daily Revenue]]/kag[[#This Row],[Operating_Hours_Per_Day]]</f>
        <v>165.18727272727273</v>
      </c>
      <c r="M551" s="3">
        <f>kag[[#This Row],[Operational Profit - Daily Revenue]]/kag[[#This Row],[Marketing_Spend_Per_Day]]</f>
        <v>12.867785567594362</v>
      </c>
      <c r="N551" s="3"/>
    </row>
    <row r="552" spans="1:14">
      <c r="A552" s="1">
        <v>345</v>
      </c>
      <c r="B552" s="2">
        <v>5.15</v>
      </c>
      <c r="C552" s="1">
        <v>16</v>
      </c>
      <c r="D552" s="1">
        <v>14</v>
      </c>
      <c r="E552" s="3">
        <v>141.26</v>
      </c>
      <c r="F552" s="1">
        <v>62</v>
      </c>
      <c r="G552" s="3">
        <v>1582.05</v>
      </c>
      <c r="H552" s="3">
        <f>kag[[#This Row],[Operational Profit - Daily Revenue]]-$Q$13</f>
        <v>-335.27593999999931</v>
      </c>
      <c r="I552" s="1">
        <f>_xlfn.NORM.DIST(kag[[#This Row],[Diff Average Rev]],$Q$13,$Q$15,FALSE)</f>
        <v>2.848873223432755E-5</v>
      </c>
      <c r="J552" s="3">
        <f>kag[[#This Row],[Number_of_Customers_Per_Day (any given day)]]*kag[[#This Row],[Average_Order_Value]]</f>
        <v>1776.7500000000002</v>
      </c>
      <c r="K552" s="3">
        <f>kag[[#This Row],[Operational Profit - Daily Revenue]]/kag[[#This Row],[Number_of_Employees]]</f>
        <v>113.00357142857142</v>
      </c>
      <c r="L552" s="3">
        <f>kag[[#This Row],[Operational Profit - Daily Revenue]]/kag[[#This Row],[Operating_Hours_Per_Day]]</f>
        <v>98.878124999999997</v>
      </c>
      <c r="M552" s="3">
        <f>kag[[#This Row],[Operational Profit - Daily Revenue]]/kag[[#This Row],[Marketing_Spend_Per_Day]]</f>
        <v>11.199561093019964</v>
      </c>
      <c r="N552" s="3"/>
    </row>
    <row r="553" spans="1:14">
      <c r="A553" s="1">
        <v>495</v>
      </c>
      <c r="B553" s="2">
        <v>9.5299999999999994</v>
      </c>
      <c r="C553" s="1">
        <v>12</v>
      </c>
      <c r="D553" s="1">
        <v>10</v>
      </c>
      <c r="E553" s="3">
        <v>141.32</v>
      </c>
      <c r="F553" s="1">
        <v>238</v>
      </c>
      <c r="G553" s="3">
        <v>4188.8</v>
      </c>
      <c r="H553" s="3">
        <f>kag[[#This Row],[Operational Profit - Daily Revenue]]-$Q$13</f>
        <v>2271.4740600000009</v>
      </c>
      <c r="I553" s="1">
        <f>_xlfn.NORM.DIST(kag[[#This Row],[Diff Average Rev]],$Q$13,$Q$15,FALSE)</f>
        <v>3.8272385695489768E-4</v>
      </c>
      <c r="J553" s="3">
        <f>kag[[#This Row],[Number_of_Customers_Per_Day (any given day)]]*kag[[#This Row],[Average_Order_Value]]</f>
        <v>4717.3499999999995</v>
      </c>
      <c r="K553" s="3">
        <f>kag[[#This Row],[Operational Profit - Daily Revenue]]/kag[[#This Row],[Number_of_Employees]]</f>
        <v>418.88</v>
      </c>
      <c r="L553" s="3">
        <f>kag[[#This Row],[Operational Profit - Daily Revenue]]/kag[[#This Row],[Operating_Hours_Per_Day]]</f>
        <v>349.06666666666666</v>
      </c>
      <c r="M553" s="3">
        <f>kag[[#This Row],[Operational Profit - Daily Revenue]]/kag[[#This Row],[Marketing_Spend_Per_Day]]</f>
        <v>29.640532125672237</v>
      </c>
      <c r="N553" s="3"/>
    </row>
    <row r="554" spans="1:14">
      <c r="A554" s="1">
        <v>270</v>
      </c>
      <c r="B554" s="2">
        <v>7.67</v>
      </c>
      <c r="C554" s="1">
        <v>9</v>
      </c>
      <c r="D554" s="1">
        <v>4</v>
      </c>
      <c r="E554" s="3">
        <v>141.34</v>
      </c>
      <c r="F554" s="1">
        <v>452</v>
      </c>
      <c r="G554" s="3">
        <v>1684.15</v>
      </c>
      <c r="H554" s="3">
        <f>kag[[#This Row],[Operational Profit - Daily Revenue]]-$Q$13</f>
        <v>-233.17593999999917</v>
      </c>
      <c r="I554" s="1">
        <f>_xlfn.NORM.DIST(kag[[#This Row],[Diff Average Rev]],$Q$13,$Q$15,FALSE)</f>
        <v>3.6071305231421526E-5</v>
      </c>
      <c r="J554" s="3">
        <f>kag[[#This Row],[Number_of_Customers_Per_Day (any given day)]]*kag[[#This Row],[Average_Order_Value]]</f>
        <v>2070.9</v>
      </c>
      <c r="K554" s="3">
        <f>kag[[#This Row],[Operational Profit - Daily Revenue]]/kag[[#This Row],[Number_of_Employees]]</f>
        <v>421.03750000000002</v>
      </c>
      <c r="L554" s="3">
        <f>kag[[#This Row],[Operational Profit - Daily Revenue]]/kag[[#This Row],[Operating_Hours_Per_Day]]</f>
        <v>187.12777777777779</v>
      </c>
      <c r="M554" s="3">
        <f>kag[[#This Row],[Operational Profit - Daily Revenue]]/kag[[#This Row],[Marketing_Spend_Per_Day]]</f>
        <v>11.91559360407528</v>
      </c>
      <c r="N554" s="3"/>
    </row>
    <row r="555" spans="1:14">
      <c r="A555" s="1">
        <v>282</v>
      </c>
      <c r="B555" s="2">
        <v>4.3099999999999996</v>
      </c>
      <c r="C555" s="1">
        <v>7</v>
      </c>
      <c r="D555" s="1">
        <v>11</v>
      </c>
      <c r="E555" s="3">
        <v>141.46</v>
      </c>
      <c r="F555" s="1">
        <v>749</v>
      </c>
      <c r="G555" s="3">
        <v>832.84</v>
      </c>
      <c r="H555" s="3">
        <f>kag[[#This Row],[Operational Profit - Daily Revenue]]-$Q$13</f>
        <v>-1084.4859399999991</v>
      </c>
      <c r="I555" s="1">
        <f>_xlfn.NORM.DIST(kag[[#This Row],[Diff Average Rev]],$Q$13,$Q$15,FALSE)</f>
        <v>3.607484253638624E-6</v>
      </c>
      <c r="J555" s="3">
        <f>kag[[#This Row],[Number_of_Customers_Per_Day (any given day)]]*kag[[#This Row],[Average_Order_Value]]</f>
        <v>1215.4199999999998</v>
      </c>
      <c r="K555" s="3">
        <f>kag[[#This Row],[Operational Profit - Daily Revenue]]/kag[[#This Row],[Number_of_Employees]]</f>
        <v>75.712727272727278</v>
      </c>
      <c r="L555" s="3">
        <f>kag[[#This Row],[Operational Profit - Daily Revenue]]/kag[[#This Row],[Operating_Hours_Per_Day]]</f>
        <v>118.97714285714287</v>
      </c>
      <c r="M555" s="3">
        <f>kag[[#This Row],[Operational Profit - Daily Revenue]]/kag[[#This Row],[Marketing_Spend_Per_Day]]</f>
        <v>5.8874593524671281</v>
      </c>
      <c r="N555" s="3"/>
    </row>
    <row r="556" spans="1:14">
      <c r="A556" s="1">
        <v>391</v>
      </c>
      <c r="B556" s="2">
        <v>9.3800000000000008</v>
      </c>
      <c r="C556" s="1">
        <v>8</v>
      </c>
      <c r="D556" s="1">
        <v>13</v>
      </c>
      <c r="E556" s="3">
        <v>141.57</v>
      </c>
      <c r="F556" s="1">
        <v>661</v>
      </c>
      <c r="G556" s="3">
        <v>3471.07</v>
      </c>
      <c r="H556" s="3">
        <f>kag[[#This Row],[Operational Profit - Daily Revenue]]-$Q$13</f>
        <v>1553.7440600000009</v>
      </c>
      <c r="I556" s="1">
        <f>_xlfn.NORM.DIST(kag[[#This Row],[Diff Average Rev]],$Q$13,$Q$15,FALSE)</f>
        <v>3.8136595930307008E-4</v>
      </c>
      <c r="J556" s="3">
        <f>kag[[#This Row],[Number_of_Customers_Per_Day (any given day)]]*kag[[#This Row],[Average_Order_Value]]</f>
        <v>3667.5800000000004</v>
      </c>
      <c r="K556" s="3">
        <f>kag[[#This Row],[Operational Profit - Daily Revenue]]/kag[[#This Row],[Number_of_Employees]]</f>
        <v>267.00538461538463</v>
      </c>
      <c r="L556" s="3">
        <f>kag[[#This Row],[Operational Profit - Daily Revenue]]/kag[[#This Row],[Operating_Hours_Per_Day]]</f>
        <v>433.88375000000002</v>
      </c>
      <c r="M556" s="3">
        <f>kag[[#This Row],[Operational Profit - Daily Revenue]]/kag[[#This Row],[Marketing_Spend_Per_Day]]</f>
        <v>24.518400791128066</v>
      </c>
      <c r="N556" s="3"/>
    </row>
    <row r="557" spans="1:14">
      <c r="A557" s="1">
        <v>352</v>
      </c>
      <c r="B557" s="2">
        <v>3.39</v>
      </c>
      <c r="C557" s="1">
        <v>6</v>
      </c>
      <c r="D557" s="1">
        <v>6</v>
      </c>
      <c r="E557" s="3">
        <v>141.61000000000001</v>
      </c>
      <c r="F557" s="1">
        <v>230</v>
      </c>
      <c r="G557" s="3">
        <v>1511.52</v>
      </c>
      <c r="H557" s="3">
        <f>kag[[#This Row],[Operational Profit - Daily Revenue]]-$Q$13</f>
        <v>-405.80593999999928</v>
      </c>
      <c r="I557" s="1">
        <f>_xlfn.NORM.DIST(kag[[#This Row],[Diff Average Rev]],$Q$13,$Q$15,FALSE)</f>
        <v>2.4049100110332191E-5</v>
      </c>
      <c r="J557" s="3">
        <f>kag[[#This Row],[Number_of_Customers_Per_Day (any given day)]]*kag[[#This Row],[Average_Order_Value]]</f>
        <v>1193.28</v>
      </c>
      <c r="K557" s="3">
        <f>kag[[#This Row],[Operational Profit - Daily Revenue]]/kag[[#This Row],[Number_of_Employees]]</f>
        <v>251.92</v>
      </c>
      <c r="L557" s="3">
        <f>kag[[#This Row],[Operational Profit - Daily Revenue]]/kag[[#This Row],[Operating_Hours_Per_Day]]</f>
        <v>251.92</v>
      </c>
      <c r="M557" s="3">
        <f>kag[[#This Row],[Operational Profit - Daily Revenue]]/kag[[#This Row],[Marketing_Spend_Per_Day]]</f>
        <v>10.673822470164536</v>
      </c>
      <c r="N557" s="3"/>
    </row>
    <row r="558" spans="1:14">
      <c r="A558" s="1">
        <v>422</v>
      </c>
      <c r="B558" s="2">
        <v>5.95</v>
      </c>
      <c r="C558" s="1">
        <v>14</v>
      </c>
      <c r="D558" s="1">
        <v>2</v>
      </c>
      <c r="E558" s="3">
        <v>141.74</v>
      </c>
      <c r="F558" s="1">
        <v>717</v>
      </c>
      <c r="G558" s="3">
        <v>2352.6999999999998</v>
      </c>
      <c r="H558" s="3">
        <f>kag[[#This Row],[Operational Profit - Daily Revenue]]-$Q$13</f>
        <v>435.37406000000055</v>
      </c>
      <c r="I558" s="1">
        <f>_xlfn.NORM.DIST(kag[[#This Row],[Diff Average Rev]],$Q$13,$Q$15,FALSE)</f>
        <v>1.2906227059356315E-4</v>
      </c>
      <c r="J558" s="3">
        <f>kag[[#This Row],[Number_of_Customers_Per_Day (any given day)]]*kag[[#This Row],[Average_Order_Value]]</f>
        <v>2510.9</v>
      </c>
      <c r="K558" s="3">
        <f>kag[[#This Row],[Operational Profit - Daily Revenue]]/kag[[#This Row],[Number_of_Employees]]</f>
        <v>1176.3499999999999</v>
      </c>
      <c r="L558" s="3">
        <f>kag[[#This Row],[Operational Profit - Daily Revenue]]/kag[[#This Row],[Operating_Hours_Per_Day]]</f>
        <v>168.04999999999998</v>
      </c>
      <c r="M558" s="3">
        <f>kag[[#This Row],[Operational Profit - Daily Revenue]]/kag[[#This Row],[Marketing_Spend_Per_Day]]</f>
        <v>16.598701848454915</v>
      </c>
      <c r="N558" s="3"/>
    </row>
    <row r="559" spans="1:14">
      <c r="A559" s="1">
        <v>303</v>
      </c>
      <c r="B559" s="2">
        <v>4.8</v>
      </c>
      <c r="C559" s="1">
        <v>15</v>
      </c>
      <c r="D559" s="1">
        <v>2</v>
      </c>
      <c r="E559" s="3">
        <v>142.03</v>
      </c>
      <c r="F559" s="1">
        <v>131</v>
      </c>
      <c r="G559" s="3">
        <v>1721.41</v>
      </c>
      <c r="H559" s="3">
        <f>kag[[#This Row],[Operational Profit - Daily Revenue]]-$Q$13</f>
        <v>-195.91593999999918</v>
      </c>
      <c r="I559" s="1">
        <f>_xlfn.NORM.DIST(kag[[#This Row],[Diff Average Rev]],$Q$13,$Q$15,FALSE)</f>
        <v>3.9208473716924636E-5</v>
      </c>
      <c r="J559" s="3">
        <f>kag[[#This Row],[Number_of_Customers_Per_Day (any given day)]]*kag[[#This Row],[Average_Order_Value]]</f>
        <v>1454.3999999999999</v>
      </c>
      <c r="K559" s="3">
        <f>kag[[#This Row],[Operational Profit - Daily Revenue]]/kag[[#This Row],[Number_of_Employees]]</f>
        <v>860.70500000000004</v>
      </c>
      <c r="L559" s="3">
        <f>kag[[#This Row],[Operational Profit - Daily Revenue]]/kag[[#This Row],[Operating_Hours_Per_Day]]</f>
        <v>114.76066666666667</v>
      </c>
      <c r="M559" s="3">
        <f>kag[[#This Row],[Operational Profit - Daily Revenue]]/kag[[#This Row],[Marketing_Spend_Per_Day]]</f>
        <v>12.120045060902626</v>
      </c>
      <c r="N559" s="3"/>
    </row>
    <row r="560" spans="1:14">
      <c r="A560" s="1">
        <v>314</v>
      </c>
      <c r="B560" s="2">
        <v>4.93</v>
      </c>
      <c r="C560" s="1">
        <v>8</v>
      </c>
      <c r="D560" s="1">
        <v>14</v>
      </c>
      <c r="E560" s="3">
        <v>142.12</v>
      </c>
      <c r="F560" s="1">
        <v>494</v>
      </c>
      <c r="G560" s="3">
        <v>1717.36</v>
      </c>
      <c r="H560" s="3">
        <f>kag[[#This Row],[Operational Profit - Daily Revenue]]-$Q$13</f>
        <v>-199.96593999999936</v>
      </c>
      <c r="I560" s="1">
        <f>_xlfn.NORM.DIST(kag[[#This Row],[Diff Average Rev]],$Q$13,$Q$15,FALSE)</f>
        <v>3.8857410197470864E-5</v>
      </c>
      <c r="J560" s="3">
        <f>kag[[#This Row],[Number_of_Customers_Per_Day (any given day)]]*kag[[#This Row],[Average_Order_Value]]</f>
        <v>1548.02</v>
      </c>
      <c r="K560" s="3">
        <f>kag[[#This Row],[Operational Profit - Daily Revenue]]/kag[[#This Row],[Number_of_Employees]]</f>
        <v>122.66857142857143</v>
      </c>
      <c r="L560" s="3">
        <f>kag[[#This Row],[Operational Profit - Daily Revenue]]/kag[[#This Row],[Operating_Hours_Per_Day]]</f>
        <v>214.67</v>
      </c>
      <c r="M560" s="3">
        <f>kag[[#This Row],[Operational Profit - Daily Revenue]]/kag[[#This Row],[Marketing_Spend_Per_Day]]</f>
        <v>12.083872783563185</v>
      </c>
      <c r="N560" s="3"/>
    </row>
    <row r="561" spans="1:14">
      <c r="A561" s="1">
        <v>279</v>
      </c>
      <c r="B561" s="2">
        <v>7.08</v>
      </c>
      <c r="C561" s="1">
        <v>17</v>
      </c>
      <c r="D561" s="1">
        <v>2</v>
      </c>
      <c r="E561" s="3">
        <v>142.16999999999999</v>
      </c>
      <c r="F561" s="1">
        <v>517</v>
      </c>
      <c r="G561" s="3">
        <v>1998.44</v>
      </c>
      <c r="H561" s="3">
        <f>kag[[#This Row],[Operational Profit - Daily Revenue]]-$Q$13</f>
        <v>81.114060000000791</v>
      </c>
      <c r="I561" s="1">
        <f>_xlfn.NORM.DIST(kag[[#This Row],[Diff Average Rev]],$Q$13,$Q$15,FALSE)</f>
        <v>6.96327803729057E-5</v>
      </c>
      <c r="J561" s="3">
        <f>kag[[#This Row],[Number_of_Customers_Per_Day (any given day)]]*kag[[#This Row],[Average_Order_Value]]</f>
        <v>1975.32</v>
      </c>
      <c r="K561" s="3">
        <f>kag[[#This Row],[Operational Profit - Daily Revenue]]/kag[[#This Row],[Number_of_Employees]]</f>
        <v>999.22</v>
      </c>
      <c r="L561" s="3">
        <f>kag[[#This Row],[Operational Profit - Daily Revenue]]/kag[[#This Row],[Operating_Hours_Per_Day]]</f>
        <v>117.55529411764707</v>
      </c>
      <c r="M561" s="3">
        <f>kag[[#This Row],[Operational Profit - Daily Revenue]]/kag[[#This Row],[Marketing_Spend_Per_Day]]</f>
        <v>14.05669269184779</v>
      </c>
      <c r="N561" s="3"/>
    </row>
    <row r="562" spans="1:14">
      <c r="A562" s="1">
        <v>159</v>
      </c>
      <c r="B562" s="2">
        <v>9.3000000000000007</v>
      </c>
      <c r="C562" s="1">
        <v>9</v>
      </c>
      <c r="D562" s="1">
        <v>6</v>
      </c>
      <c r="E562" s="3">
        <v>142.47</v>
      </c>
      <c r="F562" s="1">
        <v>570</v>
      </c>
      <c r="G562" s="3">
        <v>1515.36</v>
      </c>
      <c r="H562" s="3">
        <f>kag[[#This Row],[Operational Profit - Daily Revenue]]-$Q$13</f>
        <v>-401.96593999999936</v>
      </c>
      <c r="I562" s="1">
        <f>_xlfn.NORM.DIST(kag[[#This Row],[Diff Average Rev]],$Q$13,$Q$15,FALSE)</f>
        <v>2.4275207960048884E-5</v>
      </c>
      <c r="J562" s="3">
        <f>kag[[#This Row],[Number_of_Customers_Per_Day (any given day)]]*kag[[#This Row],[Average_Order_Value]]</f>
        <v>1478.7</v>
      </c>
      <c r="K562" s="3">
        <f>kag[[#This Row],[Operational Profit - Daily Revenue]]/kag[[#This Row],[Number_of_Employees]]</f>
        <v>252.55999999999997</v>
      </c>
      <c r="L562" s="3">
        <f>kag[[#This Row],[Operational Profit - Daily Revenue]]/kag[[#This Row],[Operating_Hours_Per_Day]]</f>
        <v>168.37333333333333</v>
      </c>
      <c r="M562" s="3">
        <f>kag[[#This Row],[Operational Profit - Daily Revenue]]/kag[[#This Row],[Marketing_Spend_Per_Day]]</f>
        <v>10.636344493577594</v>
      </c>
      <c r="N562" s="3"/>
    </row>
    <row r="563" spans="1:14">
      <c r="A563" s="1">
        <v>422</v>
      </c>
      <c r="B563" s="2">
        <v>8.14</v>
      </c>
      <c r="C563" s="1">
        <v>15</v>
      </c>
      <c r="D563" s="1">
        <v>6</v>
      </c>
      <c r="E563" s="3">
        <v>142.63</v>
      </c>
      <c r="F563" s="1">
        <v>390</v>
      </c>
      <c r="G563" s="3">
        <v>3281.16</v>
      </c>
      <c r="H563" s="3">
        <f>kag[[#This Row],[Operational Profit - Daily Revenue]]-$Q$13</f>
        <v>1363.8340600000006</v>
      </c>
      <c r="I563" s="1">
        <f>_xlfn.NORM.DIST(kag[[#This Row],[Diff Average Rev]],$Q$13,$Q$15,FALSE)</f>
        <v>3.4804634273525903E-4</v>
      </c>
      <c r="J563" s="3">
        <f>kag[[#This Row],[Number_of_Customers_Per_Day (any given day)]]*kag[[#This Row],[Average_Order_Value]]</f>
        <v>3435.0800000000004</v>
      </c>
      <c r="K563" s="3">
        <f>kag[[#This Row],[Operational Profit - Daily Revenue]]/kag[[#This Row],[Number_of_Employees]]</f>
        <v>546.86</v>
      </c>
      <c r="L563" s="3">
        <f>kag[[#This Row],[Operational Profit - Daily Revenue]]/kag[[#This Row],[Operating_Hours_Per_Day]]</f>
        <v>218.744</v>
      </c>
      <c r="M563" s="3">
        <f>kag[[#This Row],[Operational Profit - Daily Revenue]]/kag[[#This Row],[Marketing_Spend_Per_Day]]</f>
        <v>23.004697468975671</v>
      </c>
      <c r="N563" s="3"/>
    </row>
    <row r="564" spans="1:14">
      <c r="A564" s="1">
        <v>409</v>
      </c>
      <c r="B564" s="2">
        <v>4.55</v>
      </c>
      <c r="C564" s="1">
        <v>13</v>
      </c>
      <c r="D564" s="1">
        <v>5</v>
      </c>
      <c r="E564" s="3">
        <v>143.13999999999999</v>
      </c>
      <c r="F564" s="1">
        <v>483</v>
      </c>
      <c r="G564" s="3">
        <v>1503.07</v>
      </c>
      <c r="H564" s="3">
        <f>kag[[#This Row],[Operational Profit - Daily Revenue]]-$Q$13</f>
        <v>-414.25593999999933</v>
      </c>
      <c r="I564" s="1">
        <f>_xlfn.NORM.DIST(kag[[#This Row],[Diff Average Rev]],$Q$13,$Q$15,FALSE)</f>
        <v>2.3557649418703633E-5</v>
      </c>
      <c r="J564" s="3">
        <f>kag[[#This Row],[Number_of_Customers_Per_Day (any given day)]]*kag[[#This Row],[Average_Order_Value]]</f>
        <v>1860.9499999999998</v>
      </c>
      <c r="K564" s="3">
        <f>kag[[#This Row],[Operational Profit - Daily Revenue]]/kag[[#This Row],[Number_of_Employees]]</f>
        <v>300.61399999999998</v>
      </c>
      <c r="L564" s="3">
        <f>kag[[#This Row],[Operational Profit - Daily Revenue]]/kag[[#This Row],[Operating_Hours_Per_Day]]</f>
        <v>115.62076923076923</v>
      </c>
      <c r="M564" s="3">
        <f>kag[[#This Row],[Operational Profit - Daily Revenue]]/kag[[#This Row],[Marketing_Spend_Per_Day]]</f>
        <v>10.500698616738857</v>
      </c>
      <c r="N564" s="3"/>
    </row>
    <row r="565" spans="1:14">
      <c r="A565" s="1">
        <v>194</v>
      </c>
      <c r="B565" s="2">
        <v>9.3000000000000007</v>
      </c>
      <c r="C565" s="1">
        <v>17</v>
      </c>
      <c r="D565" s="1">
        <v>13</v>
      </c>
      <c r="E565" s="3">
        <v>143.43</v>
      </c>
      <c r="F565" s="1">
        <v>302</v>
      </c>
      <c r="G565" s="3">
        <v>1929.14</v>
      </c>
      <c r="H565" s="3">
        <f>kag[[#This Row],[Operational Profit - Daily Revenue]]-$Q$13</f>
        <v>11.814060000000836</v>
      </c>
      <c r="I565" s="1">
        <f>_xlfn.NORM.DIST(kag[[#This Row],[Diff Average Rev]],$Q$13,$Q$15,FALSE)</f>
        <v>6.0771353550307247E-5</v>
      </c>
      <c r="J565" s="3">
        <f>kag[[#This Row],[Number_of_Customers_Per_Day (any given day)]]*kag[[#This Row],[Average_Order_Value]]</f>
        <v>1804.2</v>
      </c>
      <c r="K565" s="3">
        <f>kag[[#This Row],[Operational Profit - Daily Revenue]]/kag[[#This Row],[Number_of_Employees]]</f>
        <v>148.39538461538461</v>
      </c>
      <c r="L565" s="3">
        <f>kag[[#This Row],[Operational Profit - Daily Revenue]]/kag[[#This Row],[Operating_Hours_Per_Day]]</f>
        <v>113.47882352941177</v>
      </c>
      <c r="M565" s="3">
        <f>kag[[#This Row],[Operational Profit - Daily Revenue]]/kag[[#This Row],[Marketing_Spend_Per_Day]]</f>
        <v>13.450045318273723</v>
      </c>
      <c r="N565" s="3"/>
    </row>
    <row r="566" spans="1:14">
      <c r="A566" s="1">
        <v>82</v>
      </c>
      <c r="B566" s="2">
        <v>6.16</v>
      </c>
      <c r="C566" s="1">
        <v>16</v>
      </c>
      <c r="D566" s="1">
        <v>10</v>
      </c>
      <c r="E566" s="3">
        <v>144.1</v>
      </c>
      <c r="F566" s="1">
        <v>61</v>
      </c>
      <c r="G566" s="3">
        <v>538.47</v>
      </c>
      <c r="H566" s="3">
        <f>kag[[#This Row],[Operational Profit - Daily Revenue]]-$Q$13</f>
        <v>-1378.8559399999992</v>
      </c>
      <c r="I566" s="1">
        <f>_xlfn.NORM.DIST(kag[[#This Row],[Diff Average Rev]],$Q$13,$Q$15,FALSE)</f>
        <v>1.363164435751102E-6</v>
      </c>
      <c r="J566" s="3">
        <f>kag[[#This Row],[Number_of_Customers_Per_Day (any given day)]]*kag[[#This Row],[Average_Order_Value]]</f>
        <v>505.12</v>
      </c>
      <c r="K566" s="3">
        <f>kag[[#This Row],[Operational Profit - Daily Revenue]]/kag[[#This Row],[Number_of_Employees]]</f>
        <v>53.847000000000001</v>
      </c>
      <c r="L566" s="3">
        <f>kag[[#This Row],[Operational Profit - Daily Revenue]]/kag[[#This Row],[Operating_Hours_Per_Day]]</f>
        <v>33.654375000000002</v>
      </c>
      <c r="M566" s="3">
        <f>kag[[#This Row],[Operational Profit - Daily Revenue]]/kag[[#This Row],[Marketing_Spend_Per_Day]]</f>
        <v>3.7367800138792511</v>
      </c>
      <c r="N566" s="3"/>
    </row>
    <row r="567" spans="1:14">
      <c r="A567" s="1">
        <v>379</v>
      </c>
      <c r="B567" s="2">
        <v>2.68</v>
      </c>
      <c r="C567" s="1">
        <v>17</v>
      </c>
      <c r="D567" s="1">
        <v>2</v>
      </c>
      <c r="E567" s="3">
        <v>144.61000000000001</v>
      </c>
      <c r="F567" s="1">
        <v>169</v>
      </c>
      <c r="G567" s="3">
        <v>735.65</v>
      </c>
      <c r="H567" s="3">
        <f>kag[[#This Row],[Operational Profit - Daily Revenue]]-$Q$13</f>
        <v>-1181.6759399999992</v>
      </c>
      <c r="I567" s="1">
        <f>_xlfn.NORM.DIST(kag[[#This Row],[Diff Average Rev]],$Q$13,$Q$15,FALSE)</f>
        <v>2.6425795061342635E-6</v>
      </c>
      <c r="J567" s="3">
        <f>kag[[#This Row],[Number_of_Customers_Per_Day (any given day)]]*kag[[#This Row],[Average_Order_Value]]</f>
        <v>1015.72</v>
      </c>
      <c r="K567" s="3">
        <f>kag[[#This Row],[Operational Profit - Daily Revenue]]/kag[[#This Row],[Number_of_Employees]]</f>
        <v>367.82499999999999</v>
      </c>
      <c r="L567" s="3">
        <f>kag[[#This Row],[Operational Profit - Daily Revenue]]/kag[[#This Row],[Operating_Hours_Per_Day]]</f>
        <v>43.273529411764706</v>
      </c>
      <c r="M567" s="3">
        <f>kag[[#This Row],[Operational Profit - Daily Revenue]]/kag[[#This Row],[Marketing_Spend_Per_Day]]</f>
        <v>5.0871309038102472</v>
      </c>
      <c r="N567" s="3"/>
    </row>
    <row r="568" spans="1:14">
      <c r="A568" s="1">
        <v>117</v>
      </c>
      <c r="B568" s="2">
        <v>9.6300000000000008</v>
      </c>
      <c r="C568" s="1">
        <v>17</v>
      </c>
      <c r="D568" s="1">
        <v>5</v>
      </c>
      <c r="E568" s="3">
        <v>144.84</v>
      </c>
      <c r="F568" s="1">
        <v>143</v>
      </c>
      <c r="G568" s="3">
        <v>1418.58</v>
      </c>
      <c r="H568" s="3">
        <f>kag[[#This Row],[Operational Profit - Daily Revenue]]-$Q$13</f>
        <v>-498.74593999999934</v>
      </c>
      <c r="I568" s="1">
        <f>_xlfn.NORM.DIST(kag[[#This Row],[Diff Average Rev]],$Q$13,$Q$15,FALSE)</f>
        <v>1.908462437437445E-5</v>
      </c>
      <c r="J568" s="3">
        <f>kag[[#This Row],[Number_of_Customers_Per_Day (any given day)]]*kag[[#This Row],[Average_Order_Value]]</f>
        <v>1126.71</v>
      </c>
      <c r="K568" s="3">
        <f>kag[[#This Row],[Operational Profit - Daily Revenue]]/kag[[#This Row],[Number_of_Employees]]</f>
        <v>283.71600000000001</v>
      </c>
      <c r="L568" s="3">
        <f>kag[[#This Row],[Operational Profit - Daily Revenue]]/kag[[#This Row],[Operating_Hours_Per_Day]]</f>
        <v>83.445882352941169</v>
      </c>
      <c r="M568" s="3">
        <f>kag[[#This Row],[Operational Profit - Daily Revenue]]/kag[[#This Row],[Marketing_Spend_Per_Day]]</f>
        <v>9.7941176470588225</v>
      </c>
      <c r="N568" s="3"/>
    </row>
    <row r="569" spans="1:14">
      <c r="A569" s="1">
        <v>275</v>
      </c>
      <c r="B569" s="2">
        <v>8.0399999999999991</v>
      </c>
      <c r="C569" s="1">
        <v>14</v>
      </c>
      <c r="D569" s="1">
        <v>10</v>
      </c>
      <c r="E569" s="3">
        <v>145.86000000000001</v>
      </c>
      <c r="F569" s="1">
        <v>735</v>
      </c>
      <c r="G569" s="3">
        <v>2106.36</v>
      </c>
      <c r="H569" s="3">
        <f>kag[[#This Row],[Operational Profit - Daily Revenue]]-$Q$13</f>
        <v>189.03406000000086</v>
      </c>
      <c r="I569" s="1">
        <f>_xlfn.NORM.DIST(kag[[#This Row],[Diff Average Rev]],$Q$13,$Q$15,FALSE)</f>
        <v>8.5214264577665279E-5</v>
      </c>
      <c r="J569" s="3">
        <f>kag[[#This Row],[Number_of_Customers_Per_Day (any given day)]]*kag[[#This Row],[Average_Order_Value]]</f>
        <v>2210.9999999999995</v>
      </c>
      <c r="K569" s="3">
        <f>kag[[#This Row],[Operational Profit - Daily Revenue]]/kag[[#This Row],[Number_of_Employees]]</f>
        <v>210.63600000000002</v>
      </c>
      <c r="L569" s="3">
        <f>kag[[#This Row],[Operational Profit - Daily Revenue]]/kag[[#This Row],[Operating_Hours_Per_Day]]</f>
        <v>150.45428571428573</v>
      </c>
      <c r="M569" s="3">
        <f>kag[[#This Row],[Operational Profit - Daily Revenue]]/kag[[#This Row],[Marketing_Spend_Per_Day]]</f>
        <v>14.440970793911969</v>
      </c>
      <c r="N569" s="3"/>
    </row>
    <row r="570" spans="1:14">
      <c r="A570" s="1">
        <v>387</v>
      </c>
      <c r="B570" s="2">
        <v>4.0199999999999996</v>
      </c>
      <c r="C570" s="1">
        <v>14</v>
      </c>
      <c r="D570" s="1">
        <v>2</v>
      </c>
      <c r="E570" s="3">
        <v>145.94</v>
      </c>
      <c r="F570" s="1">
        <v>271</v>
      </c>
      <c r="G570" s="3">
        <v>1361.27</v>
      </c>
      <c r="H570" s="3">
        <f>kag[[#This Row],[Operational Profit - Daily Revenue]]-$Q$13</f>
        <v>-556.05593999999928</v>
      </c>
      <c r="I570" s="1">
        <f>_xlfn.NORM.DIST(kag[[#This Row],[Diff Average Rev]],$Q$13,$Q$15,FALSE)</f>
        <v>1.6474076188387114E-5</v>
      </c>
      <c r="J570" s="3">
        <f>kag[[#This Row],[Number_of_Customers_Per_Day (any given day)]]*kag[[#This Row],[Average_Order_Value]]</f>
        <v>1555.7399999999998</v>
      </c>
      <c r="K570" s="3">
        <f>kag[[#This Row],[Operational Profit - Daily Revenue]]/kag[[#This Row],[Number_of_Employees]]</f>
        <v>680.63499999999999</v>
      </c>
      <c r="L570" s="3">
        <f>kag[[#This Row],[Operational Profit - Daily Revenue]]/kag[[#This Row],[Operating_Hours_Per_Day]]</f>
        <v>97.233571428571423</v>
      </c>
      <c r="M570" s="3">
        <f>kag[[#This Row],[Operational Profit - Daily Revenue]]/kag[[#This Row],[Marketing_Spend_Per_Day]]</f>
        <v>9.3276003837193375</v>
      </c>
      <c r="N570" s="3"/>
    </row>
    <row r="571" spans="1:14">
      <c r="A571" s="1">
        <v>271</v>
      </c>
      <c r="B571" s="2">
        <v>7.18</v>
      </c>
      <c r="C571" s="1">
        <v>13</v>
      </c>
      <c r="D571" s="1">
        <v>2</v>
      </c>
      <c r="E571" s="3">
        <v>145.99</v>
      </c>
      <c r="F571" s="1">
        <v>905</v>
      </c>
      <c r="G571" s="3">
        <v>1832.05</v>
      </c>
      <c r="H571" s="3">
        <f>kag[[#This Row],[Operational Profit - Daily Revenue]]-$Q$13</f>
        <v>-85.275939999999309</v>
      </c>
      <c r="I571" s="1">
        <f>_xlfn.NORM.DIST(kag[[#This Row],[Diff Average Rev]],$Q$13,$Q$15,FALSE)</f>
        <v>4.9796120808801001E-5</v>
      </c>
      <c r="J571" s="3">
        <f>kag[[#This Row],[Number_of_Customers_Per_Day (any given day)]]*kag[[#This Row],[Average_Order_Value]]</f>
        <v>1945.78</v>
      </c>
      <c r="K571" s="3">
        <f>kag[[#This Row],[Operational Profit - Daily Revenue]]/kag[[#This Row],[Number_of_Employees]]</f>
        <v>916.02499999999998</v>
      </c>
      <c r="L571" s="3">
        <f>kag[[#This Row],[Operational Profit - Daily Revenue]]/kag[[#This Row],[Operating_Hours_Per_Day]]</f>
        <v>140.92692307692306</v>
      </c>
      <c r="M571" s="3">
        <f>kag[[#This Row],[Operational Profit - Daily Revenue]]/kag[[#This Row],[Marketing_Spend_Per_Day]]</f>
        <v>12.549147201863141</v>
      </c>
      <c r="N571" s="3"/>
    </row>
    <row r="572" spans="1:14">
      <c r="A572" s="1">
        <v>276</v>
      </c>
      <c r="B572" s="2">
        <v>4.49</v>
      </c>
      <c r="C572" s="1">
        <v>14</v>
      </c>
      <c r="D572" s="1">
        <v>13</v>
      </c>
      <c r="E572" s="3">
        <v>146.16999999999999</v>
      </c>
      <c r="F572" s="1">
        <v>746</v>
      </c>
      <c r="G572" s="3">
        <v>1340.39</v>
      </c>
      <c r="H572" s="3">
        <f>kag[[#This Row],[Operational Profit - Daily Revenue]]-$Q$13</f>
        <v>-576.93593999999916</v>
      </c>
      <c r="I572" s="1">
        <f>_xlfn.NORM.DIST(kag[[#This Row],[Diff Average Rev]],$Q$13,$Q$15,FALSE)</f>
        <v>1.5601065803451648E-5</v>
      </c>
      <c r="J572" s="3">
        <f>kag[[#This Row],[Number_of_Customers_Per_Day (any given day)]]*kag[[#This Row],[Average_Order_Value]]</f>
        <v>1239.24</v>
      </c>
      <c r="K572" s="3">
        <f>kag[[#This Row],[Operational Profit - Daily Revenue]]/kag[[#This Row],[Number_of_Employees]]</f>
        <v>103.10692307692308</v>
      </c>
      <c r="L572" s="3">
        <f>kag[[#This Row],[Operational Profit - Daily Revenue]]/kag[[#This Row],[Operating_Hours_Per_Day]]</f>
        <v>95.742142857142866</v>
      </c>
      <c r="M572" s="3">
        <f>kag[[#This Row],[Operational Profit - Daily Revenue]]/kag[[#This Row],[Marketing_Spend_Per_Day]]</f>
        <v>9.1700759389751667</v>
      </c>
      <c r="N572" s="3"/>
    </row>
    <row r="573" spans="1:14">
      <c r="A573" s="1">
        <v>153</v>
      </c>
      <c r="B573" s="2">
        <v>3.16</v>
      </c>
      <c r="C573" s="1">
        <v>10</v>
      </c>
      <c r="D573" s="1">
        <v>3</v>
      </c>
      <c r="E573" s="3">
        <v>146.29</v>
      </c>
      <c r="F573" s="1">
        <v>527</v>
      </c>
      <c r="G573" s="3">
        <v>618.89</v>
      </c>
      <c r="H573" s="3">
        <f>kag[[#This Row],[Operational Profit - Daily Revenue]]-$Q$13</f>
        <v>-1298.4359399999994</v>
      </c>
      <c r="I573" s="1">
        <f>_xlfn.NORM.DIST(kag[[#This Row],[Diff Average Rev]],$Q$13,$Q$15,FALSE)</f>
        <v>1.7944764329490341E-6</v>
      </c>
      <c r="J573" s="3">
        <f>kag[[#This Row],[Number_of_Customers_Per_Day (any given day)]]*kag[[#This Row],[Average_Order_Value]]</f>
        <v>483.48</v>
      </c>
      <c r="K573" s="3">
        <f>kag[[#This Row],[Operational Profit - Daily Revenue]]/kag[[#This Row],[Number_of_Employees]]</f>
        <v>206.29666666666665</v>
      </c>
      <c r="L573" s="3">
        <f>kag[[#This Row],[Operational Profit - Daily Revenue]]/kag[[#This Row],[Operating_Hours_Per_Day]]</f>
        <v>61.888999999999996</v>
      </c>
      <c r="M573" s="3">
        <f>kag[[#This Row],[Operational Profit - Daily Revenue]]/kag[[#This Row],[Marketing_Spend_Per_Day]]</f>
        <v>4.2305694169116137</v>
      </c>
      <c r="N573" s="3"/>
    </row>
    <row r="574" spans="1:14">
      <c r="A574" s="1">
        <v>268</v>
      </c>
      <c r="B574" s="2">
        <v>7.3</v>
      </c>
      <c r="C574" s="1">
        <v>16</v>
      </c>
      <c r="D574" s="1">
        <v>2</v>
      </c>
      <c r="E574" s="3">
        <v>146.33000000000001</v>
      </c>
      <c r="F574" s="1">
        <v>690</v>
      </c>
      <c r="G574" s="3">
        <v>2152.4699999999998</v>
      </c>
      <c r="H574" s="3">
        <f>kag[[#This Row],[Operational Profit - Daily Revenue]]-$Q$13</f>
        <v>235.14406000000054</v>
      </c>
      <c r="I574" s="1">
        <f>_xlfn.NORM.DIST(kag[[#This Row],[Diff Average Rev]],$Q$13,$Q$15,FALSE)</f>
        <v>9.2547204002814702E-5</v>
      </c>
      <c r="J574" s="3">
        <f>kag[[#This Row],[Number_of_Customers_Per_Day (any given day)]]*kag[[#This Row],[Average_Order_Value]]</f>
        <v>1956.3999999999999</v>
      </c>
      <c r="K574" s="3">
        <f>kag[[#This Row],[Operational Profit - Daily Revenue]]/kag[[#This Row],[Number_of_Employees]]</f>
        <v>1076.2349999999999</v>
      </c>
      <c r="L574" s="3">
        <f>kag[[#This Row],[Operational Profit - Daily Revenue]]/kag[[#This Row],[Operating_Hours_Per_Day]]</f>
        <v>134.52937499999999</v>
      </c>
      <c r="M574" s="3">
        <f>kag[[#This Row],[Operational Profit - Daily Revenue]]/kag[[#This Row],[Marketing_Spend_Per_Day]]</f>
        <v>14.709697259618668</v>
      </c>
      <c r="N574" s="3"/>
    </row>
    <row r="575" spans="1:14">
      <c r="A575" s="1">
        <v>299</v>
      </c>
      <c r="B575" s="2">
        <v>6.29</v>
      </c>
      <c r="C575" s="1">
        <v>15</v>
      </c>
      <c r="D575" s="1">
        <v>11</v>
      </c>
      <c r="E575" s="3">
        <v>147</v>
      </c>
      <c r="F575" s="1">
        <v>756</v>
      </c>
      <c r="G575" s="3">
        <v>1645.5</v>
      </c>
      <c r="H575" s="3">
        <f>kag[[#This Row],[Operational Profit - Daily Revenue]]-$Q$13</f>
        <v>-271.82593999999926</v>
      </c>
      <c r="I575" s="1">
        <f>_xlfn.NORM.DIST(kag[[#This Row],[Diff Average Rev]],$Q$13,$Q$15,FALSE)</f>
        <v>3.3031156542439401E-5</v>
      </c>
      <c r="J575" s="3">
        <f>kag[[#This Row],[Number_of_Customers_Per_Day (any given day)]]*kag[[#This Row],[Average_Order_Value]]</f>
        <v>1880.71</v>
      </c>
      <c r="K575" s="3">
        <f>kag[[#This Row],[Operational Profit - Daily Revenue]]/kag[[#This Row],[Number_of_Employees]]</f>
        <v>149.59090909090909</v>
      </c>
      <c r="L575" s="3">
        <f>kag[[#This Row],[Operational Profit - Daily Revenue]]/kag[[#This Row],[Operating_Hours_Per_Day]]</f>
        <v>109.7</v>
      </c>
      <c r="M575" s="3">
        <f>kag[[#This Row],[Operational Profit - Daily Revenue]]/kag[[#This Row],[Marketing_Spend_Per_Day]]</f>
        <v>11.193877551020408</v>
      </c>
      <c r="N575" s="3"/>
    </row>
    <row r="576" spans="1:14">
      <c r="A576" s="1">
        <v>54</v>
      </c>
      <c r="B576" s="2">
        <v>9.16</v>
      </c>
      <c r="C576" s="1">
        <v>8</v>
      </c>
      <c r="D576" s="1">
        <v>7</v>
      </c>
      <c r="E576" s="3">
        <v>147.04</v>
      </c>
      <c r="F576" s="1">
        <v>718</v>
      </c>
      <c r="G576" s="3">
        <v>915.61</v>
      </c>
      <c r="H576" s="3">
        <f>kag[[#This Row],[Operational Profit - Daily Revenue]]-$Q$13</f>
        <v>-1001.7159399999993</v>
      </c>
      <c r="I576" s="1">
        <f>_xlfn.NORM.DIST(kag[[#This Row],[Diff Average Rev]],$Q$13,$Q$15,FALSE)</f>
        <v>4.6658312856437367E-6</v>
      </c>
      <c r="J576" s="3">
        <f>kag[[#This Row],[Number_of_Customers_Per_Day (any given day)]]*kag[[#This Row],[Average_Order_Value]]</f>
        <v>494.64</v>
      </c>
      <c r="K576" s="3">
        <f>kag[[#This Row],[Operational Profit - Daily Revenue]]/kag[[#This Row],[Number_of_Employees]]</f>
        <v>130.80142857142857</v>
      </c>
      <c r="L576" s="3">
        <f>kag[[#This Row],[Operational Profit - Daily Revenue]]/kag[[#This Row],[Operating_Hours_Per_Day]]</f>
        <v>114.45125</v>
      </c>
      <c r="M576" s="3">
        <f>kag[[#This Row],[Operational Profit - Daily Revenue]]/kag[[#This Row],[Marketing_Spend_Per_Day]]</f>
        <v>6.2269450489662681</v>
      </c>
      <c r="N576" s="3"/>
    </row>
    <row r="577" spans="1:14">
      <c r="A577" s="1">
        <v>326</v>
      </c>
      <c r="B577" s="2">
        <v>8.31</v>
      </c>
      <c r="C577" s="1">
        <v>11</v>
      </c>
      <c r="D577" s="1">
        <v>5</v>
      </c>
      <c r="E577" s="3">
        <v>147.09</v>
      </c>
      <c r="F577" s="1">
        <v>915</v>
      </c>
      <c r="G577" s="3">
        <v>2911.72</v>
      </c>
      <c r="H577" s="3">
        <f>kag[[#This Row],[Operational Profit - Daily Revenue]]-$Q$13</f>
        <v>994.39406000000054</v>
      </c>
      <c r="I577" s="1">
        <f>_xlfn.NORM.DIST(kag[[#This Row],[Diff Average Rev]],$Q$13,$Q$15,FALSE)</f>
        <v>2.6138875329871598E-4</v>
      </c>
      <c r="J577" s="3">
        <f>kag[[#This Row],[Number_of_Customers_Per_Day (any given day)]]*kag[[#This Row],[Average_Order_Value]]</f>
        <v>2709.06</v>
      </c>
      <c r="K577" s="3">
        <f>kag[[#This Row],[Operational Profit - Daily Revenue]]/kag[[#This Row],[Number_of_Employees]]</f>
        <v>582.34399999999994</v>
      </c>
      <c r="L577" s="3">
        <f>kag[[#This Row],[Operational Profit - Daily Revenue]]/kag[[#This Row],[Operating_Hours_Per_Day]]</f>
        <v>264.70181818181817</v>
      </c>
      <c r="M577" s="3">
        <f>kag[[#This Row],[Operational Profit - Daily Revenue]]/kag[[#This Row],[Marketing_Spend_Per_Day]]</f>
        <v>19.795499354136922</v>
      </c>
      <c r="N577" s="3"/>
    </row>
    <row r="578" spans="1:14">
      <c r="A578" s="1">
        <v>244</v>
      </c>
      <c r="B578" s="2">
        <v>7.32</v>
      </c>
      <c r="C578" s="1">
        <v>9</v>
      </c>
      <c r="D578" s="1">
        <v>9</v>
      </c>
      <c r="E578" s="3">
        <v>147.41999999999999</v>
      </c>
      <c r="F578" s="1">
        <v>890</v>
      </c>
      <c r="G578" s="3">
        <v>1935.48</v>
      </c>
      <c r="H578" s="3">
        <f>kag[[#This Row],[Operational Profit - Daily Revenue]]-$Q$13</f>
        <v>18.154060000000754</v>
      </c>
      <c r="I578" s="1">
        <f>_xlfn.NORM.DIST(kag[[#This Row],[Diff Average Rev]],$Q$13,$Q$15,FALSE)</f>
        <v>6.1545755410989723E-5</v>
      </c>
      <c r="J578" s="3">
        <f>kag[[#This Row],[Number_of_Customers_Per_Day (any given day)]]*kag[[#This Row],[Average_Order_Value]]</f>
        <v>1786.0800000000002</v>
      </c>
      <c r="K578" s="3">
        <f>kag[[#This Row],[Operational Profit - Daily Revenue]]/kag[[#This Row],[Number_of_Employees]]</f>
        <v>215.05333333333334</v>
      </c>
      <c r="L578" s="3">
        <f>kag[[#This Row],[Operational Profit - Daily Revenue]]/kag[[#This Row],[Operating_Hours_Per_Day]]</f>
        <v>215.05333333333334</v>
      </c>
      <c r="M578" s="3">
        <f>kag[[#This Row],[Operational Profit - Daily Revenue]]/kag[[#This Row],[Marketing_Spend_Per_Day]]</f>
        <v>13.129019129019131</v>
      </c>
      <c r="N578" s="3"/>
    </row>
    <row r="579" spans="1:14">
      <c r="A579" s="1">
        <v>195</v>
      </c>
      <c r="B579" s="2">
        <v>8</v>
      </c>
      <c r="C579" s="1">
        <v>11</v>
      </c>
      <c r="D579" s="1">
        <v>11</v>
      </c>
      <c r="E579" s="3">
        <v>147.72999999999999</v>
      </c>
      <c r="F579" s="1">
        <v>253</v>
      </c>
      <c r="G579" s="3">
        <v>1377.74</v>
      </c>
      <c r="H579" s="3">
        <f>kag[[#This Row],[Operational Profit - Daily Revenue]]-$Q$13</f>
        <v>-539.58593999999925</v>
      </c>
      <c r="I579" s="1">
        <f>_xlfn.NORM.DIST(kag[[#This Row],[Diff Average Rev]],$Q$13,$Q$15,FALSE)</f>
        <v>1.7191479862702449E-5</v>
      </c>
      <c r="J579" s="3">
        <f>kag[[#This Row],[Number_of_Customers_Per_Day (any given day)]]*kag[[#This Row],[Average_Order_Value]]</f>
        <v>1560</v>
      </c>
      <c r="K579" s="3">
        <f>kag[[#This Row],[Operational Profit - Daily Revenue]]/kag[[#This Row],[Number_of_Employees]]</f>
        <v>125.24909090909091</v>
      </c>
      <c r="L579" s="3">
        <f>kag[[#This Row],[Operational Profit - Daily Revenue]]/kag[[#This Row],[Operating_Hours_Per_Day]]</f>
        <v>125.24909090909091</v>
      </c>
      <c r="M579" s="3">
        <f>kag[[#This Row],[Operational Profit - Daily Revenue]]/kag[[#This Row],[Marketing_Spend_Per_Day]]</f>
        <v>9.3260678264401271</v>
      </c>
      <c r="N579" s="3"/>
    </row>
    <row r="580" spans="1:14">
      <c r="A580" s="1">
        <v>495</v>
      </c>
      <c r="B580" s="2">
        <v>9.26</v>
      </c>
      <c r="C580" s="1">
        <v>13</v>
      </c>
      <c r="D580" s="1">
        <v>4</v>
      </c>
      <c r="E580" s="3">
        <v>147.83000000000001</v>
      </c>
      <c r="F580" s="1">
        <v>450</v>
      </c>
      <c r="G580" s="3">
        <v>4459.21</v>
      </c>
      <c r="H580" s="3">
        <f>kag[[#This Row],[Operational Profit - Daily Revenue]]-$Q$13</f>
        <v>2541.8840600000008</v>
      </c>
      <c r="I580" s="1">
        <f>_xlfn.NORM.DIST(kag[[#This Row],[Diff Average Rev]],$Q$13,$Q$15,FALSE)</f>
        <v>3.3308180995382226E-4</v>
      </c>
      <c r="J580" s="3">
        <f>kag[[#This Row],[Number_of_Customers_Per_Day (any given day)]]*kag[[#This Row],[Average_Order_Value]]</f>
        <v>4583.7</v>
      </c>
      <c r="K580" s="3">
        <f>kag[[#This Row],[Operational Profit - Daily Revenue]]/kag[[#This Row],[Number_of_Employees]]</f>
        <v>1114.8025</v>
      </c>
      <c r="L580" s="3">
        <f>kag[[#This Row],[Operational Profit - Daily Revenue]]/kag[[#This Row],[Operating_Hours_Per_Day]]</f>
        <v>343.01615384615383</v>
      </c>
      <c r="M580" s="3">
        <f>kag[[#This Row],[Operational Profit - Daily Revenue]]/kag[[#This Row],[Marketing_Spend_Per_Day]]</f>
        <v>30.164445647026987</v>
      </c>
      <c r="N580" s="3"/>
    </row>
    <row r="581" spans="1:14">
      <c r="A581" s="1">
        <v>93</v>
      </c>
      <c r="B581" s="2">
        <v>9.2100000000000009</v>
      </c>
      <c r="C581" s="1">
        <v>6</v>
      </c>
      <c r="D581" s="1">
        <v>9</v>
      </c>
      <c r="E581" s="3">
        <v>147.91999999999999</v>
      </c>
      <c r="F581" s="1">
        <v>590</v>
      </c>
      <c r="G581" s="3">
        <v>1131.56</v>
      </c>
      <c r="H581" s="3">
        <f>kag[[#This Row],[Operational Profit - Daily Revenue]]-$Q$13</f>
        <v>-785.76593999999932</v>
      </c>
      <c r="I581" s="1">
        <f>_xlfn.NORM.DIST(kag[[#This Row],[Diff Average Rev]],$Q$13,$Q$15,FALSE)</f>
        <v>8.8250288431810761E-6</v>
      </c>
      <c r="J581" s="3">
        <f>kag[[#This Row],[Number_of_Customers_Per_Day (any given day)]]*kag[[#This Row],[Average_Order_Value]]</f>
        <v>856.53000000000009</v>
      </c>
      <c r="K581" s="3">
        <f>kag[[#This Row],[Operational Profit - Daily Revenue]]/kag[[#This Row],[Number_of_Employees]]</f>
        <v>125.72888888888889</v>
      </c>
      <c r="L581" s="3">
        <f>kag[[#This Row],[Operational Profit - Daily Revenue]]/kag[[#This Row],[Operating_Hours_Per_Day]]</f>
        <v>188.59333333333333</v>
      </c>
      <c r="M581" s="3">
        <f>kag[[#This Row],[Operational Profit - Daily Revenue]]/kag[[#This Row],[Marketing_Spend_Per_Day]]</f>
        <v>7.6498107084910769</v>
      </c>
      <c r="N581" s="3"/>
    </row>
    <row r="582" spans="1:14">
      <c r="A582" s="1">
        <v>405</v>
      </c>
      <c r="B582" s="2">
        <v>5.56</v>
      </c>
      <c r="C582" s="1">
        <v>7</v>
      </c>
      <c r="D582" s="1">
        <v>4</v>
      </c>
      <c r="E582" s="3">
        <v>148.51</v>
      </c>
      <c r="F582" s="1">
        <v>432</v>
      </c>
      <c r="G582" s="3">
        <v>2653.48</v>
      </c>
      <c r="H582" s="3">
        <f>kag[[#This Row],[Operational Profit - Daily Revenue]]-$Q$13</f>
        <v>736.15406000000075</v>
      </c>
      <c r="I582" s="1">
        <f>_xlfn.NORM.DIST(kag[[#This Row],[Diff Average Rev]],$Q$13,$Q$15,FALSE)</f>
        <v>1.9652252485040706E-4</v>
      </c>
      <c r="J582" s="3">
        <f>kag[[#This Row],[Number_of_Customers_Per_Day (any given day)]]*kag[[#This Row],[Average_Order_Value]]</f>
        <v>2251.7999999999997</v>
      </c>
      <c r="K582" s="3">
        <f>kag[[#This Row],[Operational Profit - Daily Revenue]]/kag[[#This Row],[Number_of_Employees]]</f>
        <v>663.37</v>
      </c>
      <c r="L582" s="3">
        <f>kag[[#This Row],[Operational Profit - Daily Revenue]]/kag[[#This Row],[Operating_Hours_Per_Day]]</f>
        <v>379.06857142857143</v>
      </c>
      <c r="M582" s="3">
        <f>kag[[#This Row],[Operational Profit - Daily Revenue]]/kag[[#This Row],[Marketing_Spend_Per_Day]]</f>
        <v>17.867349000067335</v>
      </c>
      <c r="N582" s="3"/>
    </row>
    <row r="583" spans="1:14">
      <c r="A583" s="1">
        <v>340</v>
      </c>
      <c r="B583" s="2">
        <v>8.2799999999999994</v>
      </c>
      <c r="C583" s="1">
        <v>8</v>
      </c>
      <c r="D583" s="1">
        <v>5</v>
      </c>
      <c r="E583" s="3">
        <v>148.91999999999999</v>
      </c>
      <c r="F583" s="1">
        <v>347</v>
      </c>
      <c r="G583" s="3">
        <v>2590.87</v>
      </c>
      <c r="H583" s="3">
        <f>kag[[#This Row],[Operational Profit - Daily Revenue]]-$Q$13</f>
        <v>673.54406000000063</v>
      </c>
      <c r="I583" s="1">
        <f>_xlfn.NORM.DIST(kag[[#This Row],[Diff Average Rev]],$Q$13,$Q$15,FALSE)</f>
        <v>1.8146772044191551E-4</v>
      </c>
      <c r="J583" s="3">
        <f>kag[[#This Row],[Number_of_Customers_Per_Day (any given day)]]*kag[[#This Row],[Average_Order_Value]]</f>
        <v>2815.2</v>
      </c>
      <c r="K583" s="3">
        <f>kag[[#This Row],[Operational Profit - Daily Revenue]]/kag[[#This Row],[Number_of_Employees]]</f>
        <v>518.17399999999998</v>
      </c>
      <c r="L583" s="3">
        <f>kag[[#This Row],[Operational Profit - Daily Revenue]]/kag[[#This Row],[Operating_Hours_Per_Day]]</f>
        <v>323.85874999999999</v>
      </c>
      <c r="M583" s="3">
        <f>kag[[#This Row],[Operational Profit - Daily Revenue]]/kag[[#This Row],[Marketing_Spend_Per_Day]]</f>
        <v>17.397730325006716</v>
      </c>
      <c r="N583" s="3"/>
    </row>
    <row r="584" spans="1:14">
      <c r="A584" s="1">
        <v>174</v>
      </c>
      <c r="B584" s="2">
        <v>2.93</v>
      </c>
      <c r="C584" s="1">
        <v>16</v>
      </c>
      <c r="D584" s="1">
        <v>8</v>
      </c>
      <c r="E584" s="3">
        <v>149.30000000000001</v>
      </c>
      <c r="F584" s="1">
        <v>651</v>
      </c>
      <c r="G584" s="3">
        <v>484.74</v>
      </c>
      <c r="H584" s="3">
        <f>kag[[#This Row],[Operational Profit - Daily Revenue]]-$Q$13</f>
        <v>-1432.5859399999993</v>
      </c>
      <c r="I584" s="1">
        <f>_xlfn.NORM.DIST(kag[[#This Row],[Diff Average Rev]],$Q$13,$Q$15,FALSE)</f>
        <v>1.130157070094119E-6</v>
      </c>
      <c r="J584" s="3">
        <f>kag[[#This Row],[Number_of_Customers_Per_Day (any given day)]]*kag[[#This Row],[Average_Order_Value]]</f>
        <v>509.82000000000005</v>
      </c>
      <c r="K584" s="3">
        <f>kag[[#This Row],[Operational Profit - Daily Revenue]]/kag[[#This Row],[Number_of_Employees]]</f>
        <v>60.592500000000001</v>
      </c>
      <c r="L584" s="3">
        <f>kag[[#This Row],[Operational Profit - Daily Revenue]]/kag[[#This Row],[Operating_Hours_Per_Day]]</f>
        <v>30.296250000000001</v>
      </c>
      <c r="M584" s="3">
        <f>kag[[#This Row],[Operational Profit - Daily Revenue]]/kag[[#This Row],[Marketing_Spend_Per_Day]]</f>
        <v>3.2467515070328195</v>
      </c>
      <c r="N584" s="3"/>
    </row>
    <row r="585" spans="1:14">
      <c r="A585" s="1">
        <v>243</v>
      </c>
      <c r="B585" s="2">
        <v>9.1</v>
      </c>
      <c r="C585" s="1">
        <v>17</v>
      </c>
      <c r="D585" s="1">
        <v>3</v>
      </c>
      <c r="E585" s="3">
        <v>149.41</v>
      </c>
      <c r="F585" s="1">
        <v>994</v>
      </c>
      <c r="G585" s="3">
        <v>2115.19</v>
      </c>
      <c r="H585" s="3">
        <f>kag[[#This Row],[Operational Profit - Daily Revenue]]-$Q$13</f>
        <v>197.86406000000079</v>
      </c>
      <c r="I585" s="1">
        <f>_xlfn.NORM.DIST(kag[[#This Row],[Diff Average Rev]],$Q$13,$Q$15,FALSE)</f>
        <v>8.6587013948165176E-5</v>
      </c>
      <c r="J585" s="3">
        <f>kag[[#This Row],[Number_of_Customers_Per_Day (any given day)]]*kag[[#This Row],[Average_Order_Value]]</f>
        <v>2211.2999999999997</v>
      </c>
      <c r="K585" s="3">
        <f>kag[[#This Row],[Operational Profit - Daily Revenue]]/kag[[#This Row],[Number_of_Employees]]</f>
        <v>705.06333333333339</v>
      </c>
      <c r="L585" s="3">
        <f>kag[[#This Row],[Operational Profit - Daily Revenue]]/kag[[#This Row],[Operating_Hours_Per_Day]]</f>
        <v>124.42294117647059</v>
      </c>
      <c r="M585" s="3">
        <f>kag[[#This Row],[Operational Profit - Daily Revenue]]/kag[[#This Row],[Marketing_Spend_Per_Day]]</f>
        <v>14.15695067264574</v>
      </c>
      <c r="N585" s="3"/>
    </row>
    <row r="586" spans="1:14">
      <c r="A586" s="1">
        <v>353</v>
      </c>
      <c r="B586" s="2">
        <v>8.5399999999999991</v>
      </c>
      <c r="C586" s="1">
        <v>10</v>
      </c>
      <c r="D586" s="1">
        <v>4</v>
      </c>
      <c r="E586" s="3">
        <v>149.49</v>
      </c>
      <c r="F586" s="1">
        <v>494</v>
      </c>
      <c r="G586" s="3">
        <v>2941.11</v>
      </c>
      <c r="H586" s="3">
        <f>kag[[#This Row],[Operational Profit - Daily Revenue]]-$Q$13</f>
        <v>1023.7840600000009</v>
      </c>
      <c r="I586" s="1">
        <f>_xlfn.NORM.DIST(kag[[#This Row],[Diff Average Rev]],$Q$13,$Q$15,FALSE)</f>
        <v>2.6881761706808188E-4</v>
      </c>
      <c r="J586" s="3">
        <f>kag[[#This Row],[Number_of_Customers_Per_Day (any given day)]]*kag[[#This Row],[Average_Order_Value]]</f>
        <v>3014.62</v>
      </c>
      <c r="K586" s="3">
        <f>kag[[#This Row],[Operational Profit - Daily Revenue]]/kag[[#This Row],[Number_of_Employees]]</f>
        <v>735.27750000000003</v>
      </c>
      <c r="L586" s="3">
        <f>kag[[#This Row],[Operational Profit - Daily Revenue]]/kag[[#This Row],[Operating_Hours_Per_Day]]</f>
        <v>294.11099999999999</v>
      </c>
      <c r="M586" s="3">
        <f>kag[[#This Row],[Operational Profit - Daily Revenue]]/kag[[#This Row],[Marketing_Spend_Per_Day]]</f>
        <v>19.674292594822397</v>
      </c>
      <c r="N586" s="3"/>
    </row>
    <row r="587" spans="1:14">
      <c r="A587" s="1">
        <v>204</v>
      </c>
      <c r="B587" s="2">
        <v>4.79</v>
      </c>
      <c r="C587" s="1">
        <v>17</v>
      </c>
      <c r="D587" s="1">
        <v>9</v>
      </c>
      <c r="E587" s="3">
        <v>149.74</v>
      </c>
      <c r="F587" s="1">
        <v>379</v>
      </c>
      <c r="G587" s="3">
        <v>1392.36</v>
      </c>
      <c r="H587" s="3">
        <f>kag[[#This Row],[Operational Profit - Daily Revenue]]-$Q$13</f>
        <v>-524.96593999999936</v>
      </c>
      <c r="I587" s="1">
        <f>_xlfn.NORM.DIST(kag[[#This Row],[Diff Average Rev]],$Q$13,$Q$15,FALSE)</f>
        <v>1.7850173494433762E-5</v>
      </c>
      <c r="J587" s="3">
        <f>kag[[#This Row],[Number_of_Customers_Per_Day (any given day)]]*kag[[#This Row],[Average_Order_Value]]</f>
        <v>977.16</v>
      </c>
      <c r="K587" s="3">
        <f>kag[[#This Row],[Operational Profit - Daily Revenue]]/kag[[#This Row],[Number_of_Employees]]</f>
        <v>154.70666666666665</v>
      </c>
      <c r="L587" s="3">
        <f>kag[[#This Row],[Operational Profit - Daily Revenue]]/kag[[#This Row],[Operating_Hours_Per_Day]]</f>
        <v>81.903529411764694</v>
      </c>
      <c r="M587" s="3">
        <f>kag[[#This Row],[Operational Profit - Daily Revenue]]/kag[[#This Row],[Marketing_Spend_Per_Day]]</f>
        <v>9.2985174302123674</v>
      </c>
      <c r="N587" s="3"/>
    </row>
    <row r="588" spans="1:14">
      <c r="A588" s="1">
        <v>56</v>
      </c>
      <c r="B588" s="2">
        <v>6.58</v>
      </c>
      <c r="C588" s="1">
        <v>17</v>
      </c>
      <c r="D588" s="1">
        <v>14</v>
      </c>
      <c r="E588" s="3">
        <v>149.77000000000001</v>
      </c>
      <c r="F588" s="1">
        <v>898</v>
      </c>
      <c r="G588" s="3">
        <v>415.92</v>
      </c>
      <c r="H588" s="3">
        <f>kag[[#This Row],[Operational Profit - Daily Revenue]]-$Q$13</f>
        <v>-1501.4059399999992</v>
      </c>
      <c r="I588" s="1">
        <f>_xlfn.NORM.DIST(kag[[#This Row],[Diff Average Rev]],$Q$13,$Q$15,FALSE)</f>
        <v>8.8499923593050389E-7</v>
      </c>
      <c r="J588" s="3">
        <f>kag[[#This Row],[Number_of_Customers_Per_Day (any given day)]]*kag[[#This Row],[Average_Order_Value]]</f>
        <v>368.48</v>
      </c>
      <c r="K588" s="3">
        <f>kag[[#This Row],[Operational Profit - Daily Revenue]]/kag[[#This Row],[Number_of_Employees]]</f>
        <v>29.708571428571428</v>
      </c>
      <c r="L588" s="3">
        <f>kag[[#This Row],[Operational Profit - Daily Revenue]]/kag[[#This Row],[Operating_Hours_Per_Day]]</f>
        <v>24.465882352941179</v>
      </c>
      <c r="M588" s="3">
        <f>kag[[#This Row],[Operational Profit - Daily Revenue]]/kag[[#This Row],[Marketing_Spend_Per_Day]]</f>
        <v>2.7770581558389531</v>
      </c>
      <c r="N588" s="3"/>
    </row>
    <row r="589" spans="1:14">
      <c r="A589" s="1">
        <v>219</v>
      </c>
      <c r="B589" s="2">
        <v>7.38</v>
      </c>
      <c r="C589" s="1">
        <v>14</v>
      </c>
      <c r="D589" s="1">
        <v>10</v>
      </c>
      <c r="E589" s="3">
        <v>149.85</v>
      </c>
      <c r="F589" s="1">
        <v>366</v>
      </c>
      <c r="G589" s="3">
        <v>1867.12</v>
      </c>
      <c r="H589" s="3">
        <f>kag[[#This Row],[Operational Profit - Daily Revenue]]-$Q$13</f>
        <v>-50.205939999999373</v>
      </c>
      <c r="I589" s="1">
        <f>_xlfn.NORM.DIST(kag[[#This Row],[Diff Average Rev]],$Q$13,$Q$15,FALSE)</f>
        <v>5.357193977332734E-5</v>
      </c>
      <c r="J589" s="3">
        <f>kag[[#This Row],[Number_of_Customers_Per_Day (any given day)]]*kag[[#This Row],[Average_Order_Value]]</f>
        <v>1616.22</v>
      </c>
      <c r="K589" s="3">
        <f>kag[[#This Row],[Operational Profit - Daily Revenue]]/kag[[#This Row],[Number_of_Employees]]</f>
        <v>186.71199999999999</v>
      </c>
      <c r="L589" s="3">
        <f>kag[[#This Row],[Operational Profit - Daily Revenue]]/kag[[#This Row],[Operating_Hours_Per_Day]]</f>
        <v>133.36571428571429</v>
      </c>
      <c r="M589" s="3">
        <f>kag[[#This Row],[Operational Profit - Daily Revenue]]/kag[[#This Row],[Marketing_Spend_Per_Day]]</f>
        <v>12.459926593259926</v>
      </c>
      <c r="N589" s="3"/>
    </row>
    <row r="590" spans="1:14">
      <c r="A590" s="1">
        <v>170</v>
      </c>
      <c r="B590" s="2">
        <v>2.64</v>
      </c>
      <c r="C590" s="1">
        <v>17</v>
      </c>
      <c r="D590" s="1">
        <v>14</v>
      </c>
      <c r="E590" s="3">
        <v>149.93</v>
      </c>
      <c r="F590" s="1">
        <v>141</v>
      </c>
      <c r="G590" s="3">
        <v>469.08</v>
      </c>
      <c r="H590" s="3">
        <f>kag[[#This Row],[Operational Profit - Daily Revenue]]-$Q$13</f>
        <v>-1448.2459399999993</v>
      </c>
      <c r="I590" s="1">
        <f>_xlfn.NORM.DIST(kag[[#This Row],[Diff Average Rev]],$Q$13,$Q$15,FALSE)</f>
        <v>1.0694579191354929E-6</v>
      </c>
      <c r="J590" s="3">
        <f>kag[[#This Row],[Number_of_Customers_Per_Day (any given day)]]*kag[[#This Row],[Average_Order_Value]]</f>
        <v>448.8</v>
      </c>
      <c r="K590" s="3">
        <f>kag[[#This Row],[Operational Profit - Daily Revenue]]/kag[[#This Row],[Number_of_Employees]]</f>
        <v>33.505714285714284</v>
      </c>
      <c r="L590" s="3">
        <f>kag[[#This Row],[Operational Profit - Daily Revenue]]/kag[[#This Row],[Operating_Hours_Per_Day]]</f>
        <v>27.592941176470589</v>
      </c>
      <c r="M590" s="3">
        <f>kag[[#This Row],[Operational Profit - Daily Revenue]]/kag[[#This Row],[Marketing_Spend_Per_Day]]</f>
        <v>3.1286600413526311</v>
      </c>
      <c r="N590" s="3"/>
    </row>
    <row r="591" spans="1:14">
      <c r="A591" s="1">
        <v>104</v>
      </c>
      <c r="B591" s="2">
        <v>4.38</v>
      </c>
      <c r="C591" s="1">
        <v>13</v>
      </c>
      <c r="D591" s="1">
        <v>9</v>
      </c>
      <c r="E591" s="3">
        <v>150.25</v>
      </c>
      <c r="F591" s="1">
        <v>526</v>
      </c>
      <c r="G591" s="3">
        <v>622.98</v>
      </c>
      <c r="H591" s="3">
        <f>kag[[#This Row],[Operational Profit - Daily Revenue]]-$Q$13</f>
        <v>-1294.3459399999992</v>
      </c>
      <c r="I591" s="1">
        <f>_xlfn.NORM.DIST(kag[[#This Row],[Diff Average Rev]],$Q$13,$Q$15,FALSE)</f>
        <v>1.8194112298086374E-6</v>
      </c>
      <c r="J591" s="3">
        <f>kag[[#This Row],[Number_of_Customers_Per_Day (any given day)]]*kag[[#This Row],[Average_Order_Value]]</f>
        <v>455.52</v>
      </c>
      <c r="K591" s="3">
        <f>kag[[#This Row],[Operational Profit - Daily Revenue]]/kag[[#This Row],[Number_of_Employees]]</f>
        <v>69.22</v>
      </c>
      <c r="L591" s="3">
        <f>kag[[#This Row],[Operational Profit - Daily Revenue]]/kag[[#This Row],[Operating_Hours_Per_Day]]</f>
        <v>47.921538461538461</v>
      </c>
      <c r="M591" s="3">
        <f>kag[[#This Row],[Operational Profit - Daily Revenue]]/kag[[#This Row],[Marketing_Spend_Per_Day]]</f>
        <v>4.1462895174708816</v>
      </c>
      <c r="N591" s="3"/>
    </row>
    <row r="592" spans="1:14">
      <c r="A592" s="1">
        <v>411</v>
      </c>
      <c r="B592" s="2">
        <v>9.83</v>
      </c>
      <c r="C592" s="1">
        <v>13</v>
      </c>
      <c r="D592" s="1">
        <v>10</v>
      </c>
      <c r="E592" s="3">
        <v>150.27000000000001</v>
      </c>
      <c r="F592" s="1">
        <v>709</v>
      </c>
      <c r="G592" s="3">
        <v>4005.06</v>
      </c>
      <c r="H592" s="3">
        <f>kag[[#This Row],[Operational Profit - Daily Revenue]]-$Q$13</f>
        <v>2087.7340600000007</v>
      </c>
      <c r="I592" s="1">
        <f>_xlfn.NORM.DIST(kag[[#This Row],[Diff Average Rev]],$Q$13,$Q$15,FALSE)</f>
        <v>4.0258577688489404E-4</v>
      </c>
      <c r="J592" s="3">
        <f>kag[[#This Row],[Number_of_Customers_Per_Day (any given day)]]*kag[[#This Row],[Average_Order_Value]]</f>
        <v>4040.13</v>
      </c>
      <c r="K592" s="3">
        <f>kag[[#This Row],[Operational Profit - Daily Revenue]]/kag[[#This Row],[Number_of_Employees]]</f>
        <v>400.50599999999997</v>
      </c>
      <c r="L592" s="3">
        <f>kag[[#This Row],[Operational Profit - Daily Revenue]]/kag[[#This Row],[Operating_Hours_Per_Day]]</f>
        <v>308.08153846153846</v>
      </c>
      <c r="M592" s="3">
        <f>kag[[#This Row],[Operational Profit - Daily Revenue]]/kag[[#This Row],[Marketing_Spend_Per_Day]]</f>
        <v>26.652425633859053</v>
      </c>
      <c r="N592" s="3"/>
    </row>
    <row r="593" spans="1:14">
      <c r="A593" s="1">
        <v>209</v>
      </c>
      <c r="B593" s="2">
        <v>9.6999999999999993</v>
      </c>
      <c r="C593" s="1">
        <v>12</v>
      </c>
      <c r="D593" s="1">
        <v>12</v>
      </c>
      <c r="E593" s="3">
        <v>150.28</v>
      </c>
      <c r="F593" s="1">
        <v>551</v>
      </c>
      <c r="G593" s="3">
        <v>1972.84</v>
      </c>
      <c r="H593" s="3">
        <f>kag[[#This Row],[Operational Profit - Daily Revenue]]-$Q$13</f>
        <v>55.514060000000654</v>
      </c>
      <c r="I593" s="1">
        <f>_xlfn.NORM.DIST(kag[[#This Row],[Diff Average Rev]],$Q$13,$Q$15,FALSE)</f>
        <v>6.6256923627750085E-5</v>
      </c>
      <c r="J593" s="3">
        <f>kag[[#This Row],[Number_of_Customers_Per_Day (any given day)]]*kag[[#This Row],[Average_Order_Value]]</f>
        <v>2027.3</v>
      </c>
      <c r="K593" s="3">
        <f>kag[[#This Row],[Operational Profit - Daily Revenue]]/kag[[#This Row],[Number_of_Employees]]</f>
        <v>164.40333333333334</v>
      </c>
      <c r="L593" s="3">
        <f>kag[[#This Row],[Operational Profit - Daily Revenue]]/kag[[#This Row],[Operating_Hours_Per_Day]]</f>
        <v>164.40333333333334</v>
      </c>
      <c r="M593" s="3">
        <f>kag[[#This Row],[Operational Profit - Daily Revenue]]/kag[[#This Row],[Marketing_Spend_Per_Day]]</f>
        <v>13.127761511844556</v>
      </c>
      <c r="N593" s="3"/>
    </row>
    <row r="594" spans="1:14">
      <c r="A594" s="1">
        <v>330</v>
      </c>
      <c r="B594" s="2">
        <v>4.59</v>
      </c>
      <c r="C594" s="1">
        <v>9</v>
      </c>
      <c r="D594" s="1">
        <v>11</v>
      </c>
      <c r="E594" s="3">
        <v>150.55000000000001</v>
      </c>
      <c r="F594" s="1">
        <v>142</v>
      </c>
      <c r="G594" s="3">
        <v>1293.67</v>
      </c>
      <c r="H594" s="3">
        <f>kag[[#This Row],[Operational Profit - Daily Revenue]]-$Q$13</f>
        <v>-623.65593999999919</v>
      </c>
      <c r="I594" s="1">
        <f>_xlfn.NORM.DIST(kag[[#This Row],[Diff Average Rev]],$Q$13,$Q$15,FALSE)</f>
        <v>1.3788702569589368E-5</v>
      </c>
      <c r="J594" s="3">
        <f>kag[[#This Row],[Number_of_Customers_Per_Day (any given day)]]*kag[[#This Row],[Average_Order_Value]]</f>
        <v>1514.7</v>
      </c>
      <c r="K594" s="3">
        <f>kag[[#This Row],[Operational Profit - Daily Revenue]]/kag[[#This Row],[Number_of_Employees]]</f>
        <v>117.60636363636364</v>
      </c>
      <c r="L594" s="3">
        <f>kag[[#This Row],[Operational Profit - Daily Revenue]]/kag[[#This Row],[Operating_Hours_Per_Day]]</f>
        <v>143.74111111111111</v>
      </c>
      <c r="M594" s="3">
        <f>kag[[#This Row],[Operational Profit - Daily Revenue]]/kag[[#This Row],[Marketing_Spend_Per_Day]]</f>
        <v>8.5929591497841251</v>
      </c>
      <c r="N594" s="3"/>
    </row>
    <row r="595" spans="1:14">
      <c r="A595" s="1">
        <v>366</v>
      </c>
      <c r="B595" s="2">
        <v>7.53</v>
      </c>
      <c r="C595" s="1">
        <v>10</v>
      </c>
      <c r="D595" s="1">
        <v>3</v>
      </c>
      <c r="E595" s="3">
        <v>150.76</v>
      </c>
      <c r="F595" s="1">
        <v>705</v>
      </c>
      <c r="G595" s="3">
        <v>2646.9</v>
      </c>
      <c r="H595" s="3">
        <f>kag[[#This Row],[Operational Profit - Daily Revenue]]-$Q$13</f>
        <v>729.57406000000083</v>
      </c>
      <c r="I595" s="1">
        <f>_xlfn.NORM.DIST(kag[[#This Row],[Diff Average Rev]],$Q$13,$Q$15,FALSE)</f>
        <v>1.9492104720631107E-4</v>
      </c>
      <c r="J595" s="3">
        <f>kag[[#This Row],[Number_of_Customers_Per_Day (any given day)]]*kag[[#This Row],[Average_Order_Value]]</f>
        <v>2755.98</v>
      </c>
      <c r="K595" s="3">
        <f>kag[[#This Row],[Operational Profit - Daily Revenue]]/kag[[#This Row],[Number_of_Employees]]</f>
        <v>882.30000000000007</v>
      </c>
      <c r="L595" s="3">
        <f>kag[[#This Row],[Operational Profit - Daily Revenue]]/kag[[#This Row],[Operating_Hours_Per_Day]]</f>
        <v>264.69</v>
      </c>
      <c r="M595" s="3">
        <f>kag[[#This Row],[Operational Profit - Daily Revenue]]/kag[[#This Row],[Marketing_Spend_Per_Day]]</f>
        <v>17.557044308835238</v>
      </c>
      <c r="N595" s="3"/>
    </row>
    <row r="596" spans="1:14">
      <c r="A596" s="1">
        <v>385</v>
      </c>
      <c r="B596" s="2">
        <v>3.45</v>
      </c>
      <c r="C596" s="1">
        <v>17</v>
      </c>
      <c r="D596" s="1">
        <v>3</v>
      </c>
      <c r="E596" s="3">
        <v>150.83000000000001</v>
      </c>
      <c r="F596" s="1">
        <v>282</v>
      </c>
      <c r="G596" s="3">
        <v>1107.1400000000001</v>
      </c>
      <c r="H596" s="3">
        <f>kag[[#This Row],[Operational Profit - Daily Revenue]]-$Q$13</f>
        <v>-810.18593999999916</v>
      </c>
      <c r="I596" s="1">
        <f>_xlfn.NORM.DIST(kag[[#This Row],[Diff Average Rev]],$Q$13,$Q$15,FALSE)</f>
        <v>8.2315734004061355E-6</v>
      </c>
      <c r="J596" s="3">
        <f>kag[[#This Row],[Number_of_Customers_Per_Day (any given day)]]*kag[[#This Row],[Average_Order_Value]]</f>
        <v>1328.25</v>
      </c>
      <c r="K596" s="3">
        <f>kag[[#This Row],[Operational Profit - Daily Revenue]]/kag[[#This Row],[Number_of_Employees]]</f>
        <v>369.04666666666668</v>
      </c>
      <c r="L596" s="3">
        <f>kag[[#This Row],[Operational Profit - Daily Revenue]]/kag[[#This Row],[Operating_Hours_Per_Day]]</f>
        <v>65.125882352941176</v>
      </c>
      <c r="M596" s="3">
        <f>kag[[#This Row],[Operational Profit - Daily Revenue]]/kag[[#This Row],[Marketing_Spend_Per_Day]]</f>
        <v>7.3403169130809518</v>
      </c>
      <c r="N596" s="3"/>
    </row>
    <row r="597" spans="1:14">
      <c r="A597" s="1">
        <v>236</v>
      </c>
      <c r="B597" s="2">
        <v>3.05</v>
      </c>
      <c r="C597" s="1">
        <v>16</v>
      </c>
      <c r="D597" s="1">
        <v>6</v>
      </c>
      <c r="E597" s="3">
        <v>151.68</v>
      </c>
      <c r="F597" s="1">
        <v>744</v>
      </c>
      <c r="G597" s="3">
        <v>1056.49</v>
      </c>
      <c r="H597" s="3">
        <f>kag[[#This Row],[Operational Profit - Daily Revenue]]-$Q$13</f>
        <v>-860.83593999999925</v>
      </c>
      <c r="I597" s="1">
        <f>_xlfn.NORM.DIST(kag[[#This Row],[Diff Average Rev]],$Q$13,$Q$15,FALSE)</f>
        <v>7.110638236575118E-6</v>
      </c>
      <c r="J597" s="3">
        <f>kag[[#This Row],[Number_of_Customers_Per_Day (any given day)]]*kag[[#This Row],[Average_Order_Value]]</f>
        <v>719.8</v>
      </c>
      <c r="K597" s="3">
        <f>kag[[#This Row],[Operational Profit - Daily Revenue]]/kag[[#This Row],[Number_of_Employees]]</f>
        <v>176.08166666666668</v>
      </c>
      <c r="L597" s="3">
        <f>kag[[#This Row],[Operational Profit - Daily Revenue]]/kag[[#This Row],[Operating_Hours_Per_Day]]</f>
        <v>66.030625000000001</v>
      </c>
      <c r="M597" s="3">
        <f>kag[[#This Row],[Operational Profit - Daily Revenue]]/kag[[#This Row],[Marketing_Spend_Per_Day]]</f>
        <v>6.9652558016877633</v>
      </c>
      <c r="N597" s="3"/>
    </row>
    <row r="598" spans="1:14">
      <c r="A598" s="1">
        <v>215</v>
      </c>
      <c r="B598" s="2">
        <v>3.1</v>
      </c>
      <c r="C598" s="1">
        <v>11</v>
      </c>
      <c r="D598" s="1">
        <v>4</v>
      </c>
      <c r="E598" s="3">
        <v>152.69</v>
      </c>
      <c r="F598" s="1">
        <v>939</v>
      </c>
      <c r="G598" s="3">
        <v>1203.74</v>
      </c>
      <c r="H598" s="3">
        <f>kag[[#This Row],[Operational Profit - Daily Revenue]]-$Q$13</f>
        <v>-713.58593999999925</v>
      </c>
      <c r="I598" s="1">
        <f>_xlfn.NORM.DIST(kag[[#This Row],[Diff Average Rev]],$Q$13,$Q$15,FALSE)</f>
        <v>1.0801629556401829E-5</v>
      </c>
      <c r="J598" s="3">
        <f>kag[[#This Row],[Number_of_Customers_Per_Day (any given day)]]*kag[[#This Row],[Average_Order_Value]]</f>
        <v>666.5</v>
      </c>
      <c r="K598" s="3">
        <f>kag[[#This Row],[Operational Profit - Daily Revenue]]/kag[[#This Row],[Number_of_Employees]]</f>
        <v>300.935</v>
      </c>
      <c r="L598" s="3">
        <f>kag[[#This Row],[Operational Profit - Daily Revenue]]/kag[[#This Row],[Operating_Hours_Per_Day]]</f>
        <v>109.4309090909091</v>
      </c>
      <c r="M598" s="3">
        <f>kag[[#This Row],[Operational Profit - Daily Revenue]]/kag[[#This Row],[Marketing_Spend_Per_Day]]</f>
        <v>7.8835549151876352</v>
      </c>
      <c r="N598" s="3"/>
    </row>
    <row r="599" spans="1:14">
      <c r="A599" s="1">
        <v>371</v>
      </c>
      <c r="B599" s="2">
        <v>2.95</v>
      </c>
      <c r="C599" s="1">
        <v>16</v>
      </c>
      <c r="D599" s="1">
        <v>2</v>
      </c>
      <c r="E599" s="3">
        <v>153.01</v>
      </c>
      <c r="F599" s="1">
        <v>829</v>
      </c>
      <c r="G599" s="3">
        <v>1429.74</v>
      </c>
      <c r="H599" s="3">
        <f>kag[[#This Row],[Operational Profit - Daily Revenue]]-$Q$13</f>
        <v>-487.58593999999925</v>
      </c>
      <c r="I599" s="1">
        <f>_xlfn.NORM.DIST(kag[[#This Row],[Diff Average Rev]],$Q$13,$Q$15,FALSE)</f>
        <v>1.9631310315190525E-5</v>
      </c>
      <c r="J599" s="3">
        <f>kag[[#This Row],[Number_of_Customers_Per_Day (any given day)]]*kag[[#This Row],[Average_Order_Value]]</f>
        <v>1094.45</v>
      </c>
      <c r="K599" s="3">
        <f>kag[[#This Row],[Operational Profit - Daily Revenue]]/kag[[#This Row],[Number_of_Employees]]</f>
        <v>714.87</v>
      </c>
      <c r="L599" s="3">
        <f>kag[[#This Row],[Operational Profit - Daily Revenue]]/kag[[#This Row],[Operating_Hours_Per_Day]]</f>
        <v>89.358750000000001</v>
      </c>
      <c r="M599" s="3">
        <f>kag[[#This Row],[Operational Profit - Daily Revenue]]/kag[[#This Row],[Marketing_Spend_Per_Day]]</f>
        <v>9.3440951571792699</v>
      </c>
      <c r="N599" s="3"/>
    </row>
    <row r="600" spans="1:14">
      <c r="A600" s="1">
        <v>447</v>
      </c>
      <c r="B600" s="2">
        <v>5.8</v>
      </c>
      <c r="C600" s="1">
        <v>10</v>
      </c>
      <c r="D600" s="1">
        <v>13</v>
      </c>
      <c r="E600" s="3">
        <v>154.4</v>
      </c>
      <c r="F600" s="1">
        <v>841</v>
      </c>
      <c r="G600" s="3">
        <v>2758.3</v>
      </c>
      <c r="H600" s="3">
        <f>kag[[#This Row],[Operational Profit - Daily Revenue]]-$Q$13</f>
        <v>840.97406000000092</v>
      </c>
      <c r="I600" s="1">
        <f>_xlfn.NORM.DIST(kag[[#This Row],[Diff Average Rev]],$Q$13,$Q$15,FALSE)</f>
        <v>2.2251506341780682E-4</v>
      </c>
      <c r="J600" s="3">
        <f>kag[[#This Row],[Number_of_Customers_Per_Day (any given day)]]*kag[[#This Row],[Average_Order_Value]]</f>
        <v>2592.6</v>
      </c>
      <c r="K600" s="3">
        <f>kag[[#This Row],[Operational Profit - Daily Revenue]]/kag[[#This Row],[Number_of_Employees]]</f>
        <v>212.17692307692309</v>
      </c>
      <c r="L600" s="3">
        <f>kag[[#This Row],[Operational Profit - Daily Revenue]]/kag[[#This Row],[Operating_Hours_Per_Day]]</f>
        <v>275.83000000000004</v>
      </c>
      <c r="M600" s="3">
        <f>kag[[#This Row],[Operational Profit - Daily Revenue]]/kag[[#This Row],[Marketing_Spend_Per_Day]]</f>
        <v>17.864637305699482</v>
      </c>
      <c r="N600" s="3"/>
    </row>
    <row r="601" spans="1:14">
      <c r="A601" s="1">
        <v>127</v>
      </c>
      <c r="B601" s="2">
        <v>4.29</v>
      </c>
      <c r="C601" s="1">
        <v>15</v>
      </c>
      <c r="D601" s="1">
        <v>13</v>
      </c>
      <c r="E601" s="3">
        <v>155.13</v>
      </c>
      <c r="F601" s="1">
        <v>558</v>
      </c>
      <c r="G601" s="3">
        <v>431.61</v>
      </c>
      <c r="H601" s="3">
        <f>kag[[#This Row],[Operational Profit - Daily Revenue]]-$Q$13</f>
        <v>-1485.7159399999991</v>
      </c>
      <c r="I601" s="1">
        <f>_xlfn.NORM.DIST(kag[[#This Row],[Diff Average Rev]],$Q$13,$Q$15,FALSE)</f>
        <v>9.3614716406139412E-7</v>
      </c>
      <c r="J601" s="3">
        <f>kag[[#This Row],[Number_of_Customers_Per_Day (any given day)]]*kag[[#This Row],[Average_Order_Value]]</f>
        <v>544.83000000000004</v>
      </c>
      <c r="K601" s="3">
        <f>kag[[#This Row],[Operational Profit - Daily Revenue]]/kag[[#This Row],[Number_of_Employees]]</f>
        <v>33.200769230769232</v>
      </c>
      <c r="L601" s="3">
        <f>kag[[#This Row],[Operational Profit - Daily Revenue]]/kag[[#This Row],[Operating_Hours_Per_Day]]</f>
        <v>28.774000000000001</v>
      </c>
      <c r="M601" s="3">
        <f>kag[[#This Row],[Operational Profit - Daily Revenue]]/kag[[#This Row],[Marketing_Spend_Per_Day]]</f>
        <v>2.7822471475536648</v>
      </c>
      <c r="N601" s="3"/>
    </row>
    <row r="602" spans="1:14">
      <c r="A602" s="1">
        <v>219</v>
      </c>
      <c r="B602" s="2">
        <v>3.02</v>
      </c>
      <c r="C602" s="1">
        <v>6</v>
      </c>
      <c r="D602" s="1">
        <v>7</v>
      </c>
      <c r="E602" s="3">
        <v>155.63</v>
      </c>
      <c r="F602" s="1">
        <v>260</v>
      </c>
      <c r="G602" s="3">
        <v>908.8</v>
      </c>
      <c r="H602" s="3">
        <f>kag[[#This Row],[Operational Profit - Daily Revenue]]-$Q$13</f>
        <v>-1008.5259399999993</v>
      </c>
      <c r="I602" s="1">
        <f>_xlfn.NORM.DIST(kag[[#This Row],[Diff Average Rev]],$Q$13,$Q$15,FALSE)</f>
        <v>4.5693527620716262E-6</v>
      </c>
      <c r="J602" s="3">
        <f>kag[[#This Row],[Number_of_Customers_Per_Day (any given day)]]*kag[[#This Row],[Average_Order_Value]]</f>
        <v>661.38</v>
      </c>
      <c r="K602" s="3">
        <f>kag[[#This Row],[Operational Profit - Daily Revenue]]/kag[[#This Row],[Number_of_Employees]]</f>
        <v>129.82857142857142</v>
      </c>
      <c r="L602" s="3">
        <f>kag[[#This Row],[Operational Profit - Daily Revenue]]/kag[[#This Row],[Operating_Hours_Per_Day]]</f>
        <v>151.46666666666667</v>
      </c>
      <c r="M602" s="3">
        <f>kag[[#This Row],[Operational Profit - Daily Revenue]]/kag[[#This Row],[Marketing_Spend_Per_Day]]</f>
        <v>5.8394911006875283</v>
      </c>
      <c r="N602" s="3"/>
    </row>
    <row r="603" spans="1:14">
      <c r="A603" s="1">
        <v>196</v>
      </c>
      <c r="B603" s="2">
        <v>5.49</v>
      </c>
      <c r="C603" s="1">
        <v>10</v>
      </c>
      <c r="D603" s="1">
        <v>2</v>
      </c>
      <c r="E603" s="3">
        <v>155.81</v>
      </c>
      <c r="F603" s="1">
        <v>934</v>
      </c>
      <c r="G603" s="3">
        <v>971.46</v>
      </c>
      <c r="H603" s="3">
        <f>kag[[#This Row],[Operational Profit - Daily Revenue]]-$Q$13</f>
        <v>-945.86593999999923</v>
      </c>
      <c r="I603" s="1">
        <f>_xlfn.NORM.DIST(kag[[#This Row],[Diff Average Rev]],$Q$13,$Q$15,FALSE)</f>
        <v>5.5277893510430113E-6</v>
      </c>
      <c r="J603" s="3">
        <f>kag[[#This Row],[Number_of_Customers_Per_Day (any given day)]]*kag[[#This Row],[Average_Order_Value]]</f>
        <v>1076.04</v>
      </c>
      <c r="K603" s="3">
        <f>kag[[#This Row],[Operational Profit - Daily Revenue]]/kag[[#This Row],[Number_of_Employees]]</f>
        <v>485.73</v>
      </c>
      <c r="L603" s="3">
        <f>kag[[#This Row],[Operational Profit - Daily Revenue]]/kag[[#This Row],[Operating_Hours_Per_Day]]</f>
        <v>97.146000000000001</v>
      </c>
      <c r="M603" s="3">
        <f>kag[[#This Row],[Operational Profit - Daily Revenue]]/kag[[#This Row],[Marketing_Spend_Per_Day]]</f>
        <v>6.2349014825749309</v>
      </c>
      <c r="N603" s="3"/>
    </row>
    <row r="604" spans="1:14">
      <c r="A604" s="1">
        <v>221</v>
      </c>
      <c r="B604" s="2">
        <v>8.93</v>
      </c>
      <c r="C604" s="1">
        <v>11</v>
      </c>
      <c r="D604" s="1">
        <v>3</v>
      </c>
      <c r="E604" s="3">
        <v>156.09</v>
      </c>
      <c r="F604" s="1">
        <v>292</v>
      </c>
      <c r="G604" s="3">
        <v>1700.2</v>
      </c>
      <c r="H604" s="3">
        <f>kag[[#This Row],[Operational Profit - Daily Revenue]]-$Q$13</f>
        <v>-217.12593999999922</v>
      </c>
      <c r="I604" s="1">
        <f>_xlfn.NORM.DIST(kag[[#This Row],[Diff Average Rev]],$Q$13,$Q$15,FALSE)</f>
        <v>3.7397334686041456E-5</v>
      </c>
      <c r="J604" s="3">
        <f>kag[[#This Row],[Number_of_Customers_Per_Day (any given day)]]*kag[[#This Row],[Average_Order_Value]]</f>
        <v>1973.53</v>
      </c>
      <c r="K604" s="3">
        <f>kag[[#This Row],[Operational Profit - Daily Revenue]]/kag[[#This Row],[Number_of_Employees]]</f>
        <v>566.73333333333335</v>
      </c>
      <c r="L604" s="3">
        <f>kag[[#This Row],[Operational Profit - Daily Revenue]]/kag[[#This Row],[Operating_Hours_Per_Day]]</f>
        <v>154.56363636363636</v>
      </c>
      <c r="M604" s="3">
        <f>kag[[#This Row],[Operational Profit - Daily Revenue]]/kag[[#This Row],[Marketing_Spend_Per_Day]]</f>
        <v>10.89243385226472</v>
      </c>
      <c r="N604" s="3"/>
    </row>
    <row r="605" spans="1:14">
      <c r="A605" s="1">
        <v>414</v>
      </c>
      <c r="B605" s="2">
        <v>4.95</v>
      </c>
      <c r="C605" s="1">
        <v>6</v>
      </c>
      <c r="D605" s="1">
        <v>2</v>
      </c>
      <c r="E605" s="3">
        <v>156.47</v>
      </c>
      <c r="F605" s="1">
        <v>495</v>
      </c>
      <c r="G605" s="3">
        <v>2087.3000000000002</v>
      </c>
      <c r="H605" s="3">
        <f>kag[[#This Row],[Operational Profit - Daily Revenue]]-$Q$13</f>
        <v>169.97406000000092</v>
      </c>
      <c r="I605" s="1">
        <f>_xlfn.NORM.DIST(kag[[#This Row],[Diff Average Rev]],$Q$13,$Q$15,FALSE)</f>
        <v>8.2301883315800506E-5</v>
      </c>
      <c r="J605" s="3">
        <f>kag[[#This Row],[Number_of_Customers_Per_Day (any given day)]]*kag[[#This Row],[Average_Order_Value]]</f>
        <v>2049.3000000000002</v>
      </c>
      <c r="K605" s="3">
        <f>kag[[#This Row],[Operational Profit - Daily Revenue]]/kag[[#This Row],[Number_of_Employees]]</f>
        <v>1043.6500000000001</v>
      </c>
      <c r="L605" s="3">
        <f>kag[[#This Row],[Operational Profit - Daily Revenue]]/kag[[#This Row],[Operating_Hours_Per_Day]]</f>
        <v>347.88333333333338</v>
      </c>
      <c r="M605" s="3">
        <f>kag[[#This Row],[Operational Profit - Daily Revenue]]/kag[[#This Row],[Marketing_Spend_Per_Day]]</f>
        <v>13.339937368185597</v>
      </c>
      <c r="N605" s="3"/>
    </row>
    <row r="606" spans="1:14">
      <c r="A606" s="1">
        <v>469</v>
      </c>
      <c r="B606" s="2">
        <v>7.6</v>
      </c>
      <c r="C606" s="1">
        <v>15</v>
      </c>
      <c r="D606" s="1">
        <v>8</v>
      </c>
      <c r="E606" s="3">
        <v>156.72</v>
      </c>
      <c r="F606" s="1">
        <v>760</v>
      </c>
      <c r="G606" s="3">
        <v>3026.63</v>
      </c>
      <c r="H606" s="3">
        <f>kag[[#This Row],[Operational Profit - Daily Revenue]]-$Q$13</f>
        <v>1109.3040600000008</v>
      </c>
      <c r="I606" s="1">
        <f>_xlfn.NORM.DIST(kag[[#This Row],[Diff Average Rev]],$Q$13,$Q$15,FALSE)</f>
        <v>2.9015660171958124E-4</v>
      </c>
      <c r="J606" s="3">
        <f>kag[[#This Row],[Number_of_Customers_Per_Day (any given day)]]*kag[[#This Row],[Average_Order_Value]]</f>
        <v>3564.3999999999996</v>
      </c>
      <c r="K606" s="3">
        <f>kag[[#This Row],[Operational Profit - Daily Revenue]]/kag[[#This Row],[Number_of_Employees]]</f>
        <v>378.32875000000001</v>
      </c>
      <c r="L606" s="3">
        <f>kag[[#This Row],[Operational Profit - Daily Revenue]]/kag[[#This Row],[Operating_Hours_Per_Day]]</f>
        <v>201.77533333333335</v>
      </c>
      <c r="M606" s="3">
        <f>kag[[#This Row],[Operational Profit - Daily Revenue]]/kag[[#This Row],[Marketing_Spend_Per_Day]]</f>
        <v>19.312340479836653</v>
      </c>
      <c r="N606" s="3"/>
    </row>
    <row r="607" spans="1:14">
      <c r="A607" s="1">
        <v>497</v>
      </c>
      <c r="B607" s="2">
        <v>9.7200000000000006</v>
      </c>
      <c r="C607" s="1">
        <v>8</v>
      </c>
      <c r="D607" s="1">
        <v>11</v>
      </c>
      <c r="E607" s="3">
        <v>157.03</v>
      </c>
      <c r="F607" s="1">
        <v>254</v>
      </c>
      <c r="G607" s="3">
        <v>4456.51</v>
      </c>
      <c r="H607" s="3">
        <f>kag[[#This Row],[Operational Profit - Daily Revenue]]-$Q$13</f>
        <v>2539.184060000001</v>
      </c>
      <c r="I607" s="1">
        <f>_xlfn.NORM.DIST(kag[[#This Row],[Diff Average Rev]],$Q$13,$Q$15,FALSE)</f>
        <v>3.3367074662870027E-4</v>
      </c>
      <c r="J607" s="3">
        <f>kag[[#This Row],[Number_of_Customers_Per_Day (any given day)]]*kag[[#This Row],[Average_Order_Value]]</f>
        <v>4830.84</v>
      </c>
      <c r="K607" s="3">
        <f>kag[[#This Row],[Operational Profit - Daily Revenue]]/kag[[#This Row],[Number_of_Employees]]</f>
        <v>405.13727272727277</v>
      </c>
      <c r="L607" s="3">
        <f>kag[[#This Row],[Operational Profit - Daily Revenue]]/kag[[#This Row],[Operating_Hours_Per_Day]]</f>
        <v>557.06375000000003</v>
      </c>
      <c r="M607" s="3">
        <f>kag[[#This Row],[Operational Profit - Daily Revenue]]/kag[[#This Row],[Marketing_Spend_Per_Day]]</f>
        <v>28.379991084506148</v>
      </c>
      <c r="N607" s="3"/>
    </row>
    <row r="608" spans="1:14">
      <c r="A608" s="1">
        <v>67</v>
      </c>
      <c r="B608" s="2">
        <v>7.05</v>
      </c>
      <c r="C608" s="1">
        <v>14</v>
      </c>
      <c r="D608" s="1">
        <v>2</v>
      </c>
      <c r="E608" s="3">
        <v>157.58000000000001</v>
      </c>
      <c r="F608" s="1">
        <v>304</v>
      </c>
      <c r="G608" s="3">
        <v>771.27</v>
      </c>
      <c r="H608" s="3">
        <f>kag[[#This Row],[Operational Profit - Daily Revenue]]-$Q$13</f>
        <v>-1146.0559399999993</v>
      </c>
      <c r="I608" s="1">
        <f>_xlfn.NORM.DIST(kag[[#This Row],[Diff Average Rev]],$Q$13,$Q$15,FALSE)</f>
        <v>2.9653093082281366E-6</v>
      </c>
      <c r="J608" s="3">
        <f>kag[[#This Row],[Number_of_Customers_Per_Day (any given day)]]*kag[[#This Row],[Average_Order_Value]]</f>
        <v>472.34999999999997</v>
      </c>
      <c r="K608" s="3">
        <f>kag[[#This Row],[Operational Profit - Daily Revenue]]/kag[[#This Row],[Number_of_Employees]]</f>
        <v>385.63499999999999</v>
      </c>
      <c r="L608" s="3">
        <f>kag[[#This Row],[Operational Profit - Daily Revenue]]/kag[[#This Row],[Operating_Hours_Per_Day]]</f>
        <v>55.090714285714284</v>
      </c>
      <c r="M608" s="3">
        <f>kag[[#This Row],[Operational Profit - Daily Revenue]]/kag[[#This Row],[Marketing_Spend_Per_Day]]</f>
        <v>4.8944663028303079</v>
      </c>
      <c r="N608" s="3"/>
    </row>
    <row r="609" spans="1:14">
      <c r="A609" s="1">
        <v>377</v>
      </c>
      <c r="B609" s="2">
        <v>5.98</v>
      </c>
      <c r="C609" s="1">
        <v>11</v>
      </c>
      <c r="D609" s="1">
        <v>12</v>
      </c>
      <c r="E609" s="3">
        <v>157.71</v>
      </c>
      <c r="F609" s="1">
        <v>270</v>
      </c>
      <c r="G609" s="3">
        <v>2580.0700000000002</v>
      </c>
      <c r="H609" s="3">
        <f>kag[[#This Row],[Operational Profit - Daily Revenue]]-$Q$13</f>
        <v>662.7440600000009</v>
      </c>
      <c r="I609" s="1">
        <f>_xlfn.NORM.DIST(kag[[#This Row],[Diff Average Rev]],$Q$13,$Q$15,FALSE)</f>
        <v>1.7891552505800874E-4</v>
      </c>
      <c r="J609" s="3">
        <f>kag[[#This Row],[Number_of_Customers_Per_Day (any given day)]]*kag[[#This Row],[Average_Order_Value]]</f>
        <v>2254.46</v>
      </c>
      <c r="K609" s="3">
        <f>kag[[#This Row],[Operational Profit - Daily Revenue]]/kag[[#This Row],[Number_of_Employees]]</f>
        <v>215.00583333333336</v>
      </c>
      <c r="L609" s="3">
        <f>kag[[#This Row],[Operational Profit - Daily Revenue]]/kag[[#This Row],[Operating_Hours_Per_Day]]</f>
        <v>234.55181818181819</v>
      </c>
      <c r="M609" s="3">
        <f>kag[[#This Row],[Operational Profit - Daily Revenue]]/kag[[#This Row],[Marketing_Spend_Per_Day]]</f>
        <v>16.359584046667933</v>
      </c>
      <c r="N609" s="3"/>
    </row>
    <row r="610" spans="1:14">
      <c r="A610" s="1">
        <v>277</v>
      </c>
      <c r="B610" s="2">
        <v>2.99</v>
      </c>
      <c r="C610" s="1">
        <v>15</v>
      </c>
      <c r="D610" s="1">
        <v>14</v>
      </c>
      <c r="E610" s="3">
        <v>157.81</v>
      </c>
      <c r="F610" s="1">
        <v>466</v>
      </c>
      <c r="G610" s="3">
        <v>861.86</v>
      </c>
      <c r="H610" s="3">
        <f>kag[[#This Row],[Operational Profit - Daily Revenue]]-$Q$13</f>
        <v>-1055.4659399999991</v>
      </c>
      <c r="I610" s="1">
        <f>_xlfn.NORM.DIST(kag[[#This Row],[Diff Average Rev]],$Q$13,$Q$15,FALSE)</f>
        <v>3.9512255362349244E-6</v>
      </c>
      <c r="J610" s="3">
        <f>kag[[#This Row],[Number_of_Customers_Per_Day (any given day)]]*kag[[#This Row],[Average_Order_Value]]</f>
        <v>828.23</v>
      </c>
      <c r="K610" s="3">
        <f>kag[[#This Row],[Operational Profit - Daily Revenue]]/kag[[#This Row],[Number_of_Employees]]</f>
        <v>61.561428571428571</v>
      </c>
      <c r="L610" s="3">
        <f>kag[[#This Row],[Operational Profit - Daily Revenue]]/kag[[#This Row],[Operating_Hours_Per_Day]]</f>
        <v>57.457333333333331</v>
      </c>
      <c r="M610" s="3">
        <f>kag[[#This Row],[Operational Profit - Daily Revenue]]/kag[[#This Row],[Marketing_Spend_Per_Day]]</f>
        <v>5.4613776059818768</v>
      </c>
      <c r="N610" s="3"/>
    </row>
    <row r="611" spans="1:14">
      <c r="A611" s="1">
        <v>190</v>
      </c>
      <c r="B611" s="2">
        <v>4.74</v>
      </c>
      <c r="C611" s="1">
        <v>13</v>
      </c>
      <c r="D611" s="1">
        <v>3</v>
      </c>
      <c r="E611" s="3">
        <v>158.12</v>
      </c>
      <c r="F611" s="1">
        <v>510</v>
      </c>
      <c r="G611" s="3">
        <v>886.03</v>
      </c>
      <c r="H611" s="3">
        <f>kag[[#This Row],[Operational Profit - Daily Revenue]]-$Q$13</f>
        <v>-1031.2959399999993</v>
      </c>
      <c r="I611" s="1">
        <f>_xlfn.NORM.DIST(kag[[#This Row],[Diff Average Rev]],$Q$13,$Q$15,FALSE)</f>
        <v>4.2595140076529211E-6</v>
      </c>
      <c r="J611" s="3">
        <f>kag[[#This Row],[Number_of_Customers_Per_Day (any given day)]]*kag[[#This Row],[Average_Order_Value]]</f>
        <v>900.6</v>
      </c>
      <c r="K611" s="3">
        <f>kag[[#This Row],[Operational Profit - Daily Revenue]]/kag[[#This Row],[Number_of_Employees]]</f>
        <v>295.34333333333331</v>
      </c>
      <c r="L611" s="3">
        <f>kag[[#This Row],[Operational Profit - Daily Revenue]]/kag[[#This Row],[Operating_Hours_Per_Day]]</f>
        <v>68.156153846153842</v>
      </c>
      <c r="M611" s="3">
        <f>kag[[#This Row],[Operational Profit - Daily Revenue]]/kag[[#This Row],[Marketing_Spend_Per_Day]]</f>
        <v>5.6035289653427771</v>
      </c>
      <c r="N611" s="3"/>
    </row>
    <row r="612" spans="1:14">
      <c r="A612" s="1">
        <v>152</v>
      </c>
      <c r="B612" s="2">
        <v>8.5299999999999994</v>
      </c>
      <c r="C612" s="1">
        <v>15</v>
      </c>
      <c r="D612" s="1">
        <v>5</v>
      </c>
      <c r="E612" s="3">
        <v>158.36000000000001</v>
      </c>
      <c r="F612" s="1">
        <v>615</v>
      </c>
      <c r="G612" s="3">
        <v>1051.83</v>
      </c>
      <c r="H612" s="3">
        <f>kag[[#This Row],[Operational Profit - Daily Revenue]]-$Q$13</f>
        <v>-865.49593999999934</v>
      </c>
      <c r="I612" s="1">
        <f>_xlfn.NORM.DIST(kag[[#This Row],[Diff Average Rev]],$Q$13,$Q$15,FALSE)</f>
        <v>7.0145649362533581E-6</v>
      </c>
      <c r="J612" s="3">
        <f>kag[[#This Row],[Number_of_Customers_Per_Day (any given day)]]*kag[[#This Row],[Average_Order_Value]]</f>
        <v>1296.56</v>
      </c>
      <c r="K612" s="3">
        <f>kag[[#This Row],[Operational Profit - Daily Revenue]]/kag[[#This Row],[Number_of_Employees]]</f>
        <v>210.36599999999999</v>
      </c>
      <c r="L612" s="3">
        <f>kag[[#This Row],[Operational Profit - Daily Revenue]]/kag[[#This Row],[Operating_Hours_Per_Day]]</f>
        <v>70.122</v>
      </c>
      <c r="M612" s="3">
        <f>kag[[#This Row],[Operational Profit - Daily Revenue]]/kag[[#This Row],[Marketing_Spend_Per_Day]]</f>
        <v>6.6420181864107084</v>
      </c>
      <c r="N612" s="3"/>
    </row>
    <row r="613" spans="1:14">
      <c r="A613" s="1">
        <v>442</v>
      </c>
      <c r="B613" s="2">
        <v>8.9700000000000006</v>
      </c>
      <c r="C613" s="1">
        <v>16</v>
      </c>
      <c r="D613" s="1">
        <v>2</v>
      </c>
      <c r="E613" s="3">
        <v>158.5</v>
      </c>
      <c r="F613" s="1">
        <v>821</v>
      </c>
      <c r="G613" s="3">
        <v>3570.59</v>
      </c>
      <c r="H613" s="3">
        <f>kag[[#This Row],[Operational Profit - Daily Revenue]]-$Q$13</f>
        <v>1653.2640600000009</v>
      </c>
      <c r="I613" s="1">
        <f>_xlfn.NORM.DIST(kag[[#This Row],[Diff Average Rev]],$Q$13,$Q$15,FALSE)</f>
        <v>3.9407791006380768E-4</v>
      </c>
      <c r="J613" s="3">
        <f>kag[[#This Row],[Number_of_Customers_Per_Day (any given day)]]*kag[[#This Row],[Average_Order_Value]]</f>
        <v>3964.7400000000002</v>
      </c>
      <c r="K613" s="3">
        <f>kag[[#This Row],[Operational Profit - Daily Revenue]]/kag[[#This Row],[Number_of_Employees]]</f>
        <v>1785.2950000000001</v>
      </c>
      <c r="L613" s="3">
        <f>kag[[#This Row],[Operational Profit - Daily Revenue]]/kag[[#This Row],[Operating_Hours_Per_Day]]</f>
        <v>223.16187500000001</v>
      </c>
      <c r="M613" s="3">
        <f>kag[[#This Row],[Operational Profit - Daily Revenue]]/kag[[#This Row],[Marketing_Spend_Per_Day]]</f>
        <v>22.527381703470031</v>
      </c>
      <c r="N613" s="3"/>
    </row>
    <row r="614" spans="1:14">
      <c r="A614" s="1">
        <v>493</v>
      </c>
      <c r="B614" s="2">
        <v>5.57</v>
      </c>
      <c r="C614" s="1">
        <v>8</v>
      </c>
      <c r="D614" s="1">
        <v>14</v>
      </c>
      <c r="E614" s="3">
        <v>158.57</v>
      </c>
      <c r="F614" s="1">
        <v>184</v>
      </c>
      <c r="G614" s="3">
        <v>2380.12</v>
      </c>
      <c r="H614" s="3">
        <f>kag[[#This Row],[Operational Profit - Daily Revenue]]-$Q$13</f>
        <v>462.79406000000063</v>
      </c>
      <c r="I614" s="1">
        <f>_xlfn.NORM.DIST(kag[[#This Row],[Diff Average Rev]],$Q$13,$Q$15,FALSE)</f>
        <v>1.346342822662147E-4</v>
      </c>
      <c r="J614" s="3">
        <f>kag[[#This Row],[Number_of_Customers_Per_Day (any given day)]]*kag[[#This Row],[Average_Order_Value]]</f>
        <v>2746.01</v>
      </c>
      <c r="K614" s="3">
        <f>kag[[#This Row],[Operational Profit - Daily Revenue]]/kag[[#This Row],[Number_of_Employees]]</f>
        <v>170.00857142857143</v>
      </c>
      <c r="L614" s="3">
        <f>kag[[#This Row],[Operational Profit - Daily Revenue]]/kag[[#This Row],[Operating_Hours_Per_Day]]</f>
        <v>297.51499999999999</v>
      </c>
      <c r="M614" s="3">
        <f>kag[[#This Row],[Operational Profit - Daily Revenue]]/kag[[#This Row],[Marketing_Spend_Per_Day]]</f>
        <v>15.009900990099009</v>
      </c>
      <c r="N614" s="3"/>
    </row>
    <row r="615" spans="1:14">
      <c r="A615" s="1">
        <v>334</v>
      </c>
      <c r="B615" s="2">
        <v>6.13</v>
      </c>
      <c r="C615" s="1">
        <v>11</v>
      </c>
      <c r="D615" s="1">
        <v>5</v>
      </c>
      <c r="E615" s="3">
        <v>158.61000000000001</v>
      </c>
      <c r="F615" s="1">
        <v>304</v>
      </c>
      <c r="G615" s="3">
        <v>2374.29</v>
      </c>
      <c r="H615" s="3">
        <f>kag[[#This Row],[Operational Profit - Daily Revenue]]-$Q$13</f>
        <v>456.9640600000007</v>
      </c>
      <c r="I615" s="1">
        <f>_xlfn.NORM.DIST(kag[[#This Row],[Diff Average Rev]],$Q$13,$Q$15,FALSE)</f>
        <v>1.3343859270567441E-4</v>
      </c>
      <c r="J615" s="3">
        <f>kag[[#This Row],[Number_of_Customers_Per_Day (any given day)]]*kag[[#This Row],[Average_Order_Value]]</f>
        <v>2047.42</v>
      </c>
      <c r="K615" s="3">
        <f>kag[[#This Row],[Operational Profit - Daily Revenue]]/kag[[#This Row],[Number_of_Employees]]</f>
        <v>474.858</v>
      </c>
      <c r="L615" s="3">
        <f>kag[[#This Row],[Operational Profit - Daily Revenue]]/kag[[#This Row],[Operating_Hours_Per_Day]]</f>
        <v>215.84454545454545</v>
      </c>
      <c r="M615" s="3">
        <f>kag[[#This Row],[Operational Profit - Daily Revenue]]/kag[[#This Row],[Marketing_Spend_Per_Day]]</f>
        <v>14.969358804615092</v>
      </c>
      <c r="N615" s="3"/>
    </row>
    <row r="616" spans="1:14">
      <c r="A616" s="1">
        <v>160</v>
      </c>
      <c r="B616" s="2">
        <v>6.04</v>
      </c>
      <c r="C616" s="1">
        <v>12</v>
      </c>
      <c r="D616" s="1">
        <v>5</v>
      </c>
      <c r="E616" s="3">
        <v>158.65</v>
      </c>
      <c r="F616" s="1">
        <v>917</v>
      </c>
      <c r="G616" s="3">
        <v>1320.98</v>
      </c>
      <c r="H616" s="3">
        <f>kag[[#This Row],[Operational Profit - Daily Revenue]]-$Q$13</f>
        <v>-596.34593999999925</v>
      </c>
      <c r="I616" s="1">
        <f>_xlfn.NORM.DIST(kag[[#This Row],[Diff Average Rev]],$Q$13,$Q$15,FALSE)</f>
        <v>1.4824975064943871E-5</v>
      </c>
      <c r="J616" s="3">
        <f>kag[[#This Row],[Number_of_Customers_Per_Day (any given day)]]*kag[[#This Row],[Average_Order_Value]]</f>
        <v>966.4</v>
      </c>
      <c r="K616" s="3">
        <f>kag[[#This Row],[Operational Profit - Daily Revenue]]/kag[[#This Row],[Number_of_Employees]]</f>
        <v>264.19600000000003</v>
      </c>
      <c r="L616" s="3">
        <f>kag[[#This Row],[Operational Profit - Daily Revenue]]/kag[[#This Row],[Operating_Hours_Per_Day]]</f>
        <v>110.08166666666666</v>
      </c>
      <c r="M616" s="3">
        <f>kag[[#This Row],[Operational Profit - Daily Revenue]]/kag[[#This Row],[Marketing_Spend_Per_Day]]</f>
        <v>8.3263788213047594</v>
      </c>
      <c r="N616" s="3"/>
    </row>
    <row r="617" spans="1:14">
      <c r="A617" s="1">
        <v>122</v>
      </c>
      <c r="B617" s="2">
        <v>4.6900000000000004</v>
      </c>
      <c r="C617" s="1">
        <v>7</v>
      </c>
      <c r="D617" s="1">
        <v>6</v>
      </c>
      <c r="E617" s="3">
        <v>158.72</v>
      </c>
      <c r="F617" s="1">
        <v>507</v>
      </c>
      <c r="G617" s="3">
        <v>736.9</v>
      </c>
      <c r="H617" s="3">
        <f>kag[[#This Row],[Operational Profit - Daily Revenue]]-$Q$13</f>
        <v>-1180.4259399999992</v>
      </c>
      <c r="I617" s="1">
        <f>_xlfn.NORM.DIST(kag[[#This Row],[Diff Average Rev]],$Q$13,$Q$15,FALSE)</f>
        <v>2.6533464566945175E-6</v>
      </c>
      <c r="J617" s="3">
        <f>kag[[#This Row],[Number_of_Customers_Per_Day (any given day)]]*kag[[#This Row],[Average_Order_Value]]</f>
        <v>572.18000000000006</v>
      </c>
      <c r="K617" s="3">
        <f>kag[[#This Row],[Operational Profit - Daily Revenue]]/kag[[#This Row],[Number_of_Employees]]</f>
        <v>122.81666666666666</v>
      </c>
      <c r="L617" s="3">
        <f>kag[[#This Row],[Operational Profit - Daily Revenue]]/kag[[#This Row],[Operating_Hours_Per_Day]]</f>
        <v>105.27142857142857</v>
      </c>
      <c r="M617" s="3">
        <f>kag[[#This Row],[Operational Profit - Daily Revenue]]/kag[[#This Row],[Marketing_Spend_Per_Day]]</f>
        <v>4.642767137096774</v>
      </c>
      <c r="N617" s="3"/>
    </row>
    <row r="618" spans="1:14">
      <c r="A618" s="1">
        <v>423</v>
      </c>
      <c r="B618" s="2">
        <v>4.9400000000000004</v>
      </c>
      <c r="C618" s="1">
        <v>8</v>
      </c>
      <c r="D618" s="1">
        <v>6</v>
      </c>
      <c r="E618" s="3">
        <v>159.11000000000001</v>
      </c>
      <c r="F618" s="1">
        <v>933</v>
      </c>
      <c r="G618" s="3">
        <v>1904.75</v>
      </c>
      <c r="H618" s="3">
        <f>kag[[#This Row],[Operational Profit - Daily Revenue]]-$Q$13</f>
        <v>-12.575939999999264</v>
      </c>
      <c r="I618" s="1">
        <f>_xlfn.NORM.DIST(kag[[#This Row],[Diff Average Rev]],$Q$13,$Q$15,FALSE)</f>
        <v>5.7859224797183685E-5</v>
      </c>
      <c r="J618" s="3">
        <f>kag[[#This Row],[Number_of_Customers_Per_Day (any given day)]]*kag[[#This Row],[Average_Order_Value]]</f>
        <v>2089.6200000000003</v>
      </c>
      <c r="K618" s="3">
        <f>kag[[#This Row],[Operational Profit - Daily Revenue]]/kag[[#This Row],[Number_of_Employees]]</f>
        <v>317.45833333333331</v>
      </c>
      <c r="L618" s="3">
        <f>kag[[#This Row],[Operational Profit - Daily Revenue]]/kag[[#This Row],[Operating_Hours_Per_Day]]</f>
        <v>238.09375</v>
      </c>
      <c r="M618" s="3">
        <f>kag[[#This Row],[Operational Profit - Daily Revenue]]/kag[[#This Row],[Marketing_Spend_Per_Day]]</f>
        <v>11.971277732386397</v>
      </c>
      <c r="N618" s="3"/>
    </row>
    <row r="619" spans="1:14">
      <c r="A619" s="1">
        <v>331</v>
      </c>
      <c r="B619" s="2">
        <v>4.67</v>
      </c>
      <c r="C619" s="1">
        <v>17</v>
      </c>
      <c r="D619" s="1">
        <v>4</v>
      </c>
      <c r="E619" s="3">
        <v>159.33000000000001</v>
      </c>
      <c r="F619" s="1">
        <v>707</v>
      </c>
      <c r="G619" s="3">
        <v>1675.49</v>
      </c>
      <c r="H619" s="3">
        <f>kag[[#This Row],[Operational Profit - Daily Revenue]]-$Q$13</f>
        <v>-241.83593999999925</v>
      </c>
      <c r="I619" s="1">
        <f>_xlfn.NORM.DIST(kag[[#This Row],[Diff Average Rev]],$Q$13,$Q$15,FALSE)</f>
        <v>3.5371490643532209E-5</v>
      </c>
      <c r="J619" s="3">
        <f>kag[[#This Row],[Number_of_Customers_Per_Day (any given day)]]*kag[[#This Row],[Average_Order_Value]]</f>
        <v>1545.77</v>
      </c>
      <c r="K619" s="3">
        <f>kag[[#This Row],[Operational Profit - Daily Revenue]]/kag[[#This Row],[Number_of_Employees]]</f>
        <v>418.8725</v>
      </c>
      <c r="L619" s="3">
        <f>kag[[#This Row],[Operational Profit - Daily Revenue]]/kag[[#This Row],[Operating_Hours_Per_Day]]</f>
        <v>98.558235294117651</v>
      </c>
      <c r="M619" s="3">
        <f>kag[[#This Row],[Operational Profit - Daily Revenue]]/kag[[#This Row],[Marketing_Spend_Per_Day]]</f>
        <v>10.515847611874724</v>
      </c>
      <c r="N619" s="3"/>
    </row>
    <row r="620" spans="1:14">
      <c r="A620" s="1">
        <v>162</v>
      </c>
      <c r="B620" s="2">
        <v>5.41</v>
      </c>
      <c r="C620" s="1">
        <v>10</v>
      </c>
      <c r="D620" s="1">
        <v>5</v>
      </c>
      <c r="E620" s="3">
        <v>159.5</v>
      </c>
      <c r="F620" s="1">
        <v>776</v>
      </c>
      <c r="G620" s="3">
        <v>1286.3599999999999</v>
      </c>
      <c r="H620" s="3">
        <f>kag[[#This Row],[Operational Profit - Daily Revenue]]-$Q$13</f>
        <v>-630.96593999999936</v>
      </c>
      <c r="I620" s="1">
        <f>_xlfn.NORM.DIST(kag[[#This Row],[Diff Average Rev]],$Q$13,$Q$15,FALSE)</f>
        <v>1.3522035137416709E-5</v>
      </c>
      <c r="J620" s="3">
        <f>kag[[#This Row],[Number_of_Customers_Per_Day (any given day)]]*kag[[#This Row],[Average_Order_Value]]</f>
        <v>876.42000000000007</v>
      </c>
      <c r="K620" s="3">
        <f>kag[[#This Row],[Operational Profit - Daily Revenue]]/kag[[#This Row],[Number_of_Employees]]</f>
        <v>257.27199999999999</v>
      </c>
      <c r="L620" s="3">
        <f>kag[[#This Row],[Operational Profit - Daily Revenue]]/kag[[#This Row],[Operating_Hours_Per_Day]]</f>
        <v>128.636</v>
      </c>
      <c r="M620" s="3">
        <f>kag[[#This Row],[Operational Profit - Daily Revenue]]/kag[[#This Row],[Marketing_Spend_Per_Day]]</f>
        <v>8.0649529780564251</v>
      </c>
      <c r="N620" s="3"/>
    </row>
    <row r="621" spans="1:14">
      <c r="A621" s="1">
        <v>244</v>
      </c>
      <c r="B621" s="2">
        <v>5.76</v>
      </c>
      <c r="C621" s="1">
        <v>13</v>
      </c>
      <c r="D621" s="1">
        <v>8</v>
      </c>
      <c r="E621" s="3">
        <v>160.06</v>
      </c>
      <c r="F621" s="1">
        <v>615</v>
      </c>
      <c r="G621" s="3">
        <v>1390.93</v>
      </c>
      <c r="H621" s="3">
        <f>kag[[#This Row],[Operational Profit - Daily Revenue]]-$Q$13</f>
        <v>-526.3959399999992</v>
      </c>
      <c r="I621" s="1">
        <f>_xlfn.NORM.DIST(kag[[#This Row],[Diff Average Rev]],$Q$13,$Q$15,FALSE)</f>
        <v>1.7784823715066026E-5</v>
      </c>
      <c r="J621" s="3">
        <f>kag[[#This Row],[Number_of_Customers_Per_Day (any given day)]]*kag[[#This Row],[Average_Order_Value]]</f>
        <v>1405.44</v>
      </c>
      <c r="K621" s="3">
        <f>kag[[#This Row],[Operational Profit - Daily Revenue]]/kag[[#This Row],[Number_of_Employees]]</f>
        <v>173.86625000000001</v>
      </c>
      <c r="L621" s="3">
        <f>kag[[#This Row],[Operational Profit - Daily Revenue]]/kag[[#This Row],[Operating_Hours_Per_Day]]</f>
        <v>106.99461538461539</v>
      </c>
      <c r="M621" s="3">
        <f>kag[[#This Row],[Operational Profit - Daily Revenue]]/kag[[#This Row],[Marketing_Spend_Per_Day]]</f>
        <v>8.6900537298513054</v>
      </c>
      <c r="N621" s="3"/>
    </row>
    <row r="622" spans="1:14">
      <c r="A622" s="1">
        <v>153</v>
      </c>
      <c r="B622" s="2">
        <v>5.3</v>
      </c>
      <c r="C622" s="1">
        <v>10</v>
      </c>
      <c r="D622" s="1">
        <v>7</v>
      </c>
      <c r="E622" s="3">
        <v>160.47</v>
      </c>
      <c r="F622" s="1">
        <v>513</v>
      </c>
      <c r="G622" s="3">
        <v>644.07000000000005</v>
      </c>
      <c r="H622" s="3">
        <f>kag[[#This Row],[Operational Profit - Daily Revenue]]-$Q$13</f>
        <v>-1273.2559399999991</v>
      </c>
      <c r="I622" s="1">
        <f>_xlfn.NORM.DIST(kag[[#This Row],[Diff Average Rev]],$Q$13,$Q$15,FALSE)</f>
        <v>1.9530490984953404E-6</v>
      </c>
      <c r="J622" s="3">
        <f>kag[[#This Row],[Number_of_Customers_Per_Day (any given day)]]*kag[[#This Row],[Average_Order_Value]]</f>
        <v>810.9</v>
      </c>
      <c r="K622" s="3">
        <f>kag[[#This Row],[Operational Profit - Daily Revenue]]/kag[[#This Row],[Number_of_Employees]]</f>
        <v>92.01</v>
      </c>
      <c r="L622" s="3">
        <f>kag[[#This Row],[Operational Profit - Daily Revenue]]/kag[[#This Row],[Operating_Hours_Per_Day]]</f>
        <v>64.407000000000011</v>
      </c>
      <c r="M622" s="3">
        <f>kag[[#This Row],[Operational Profit - Daily Revenue]]/kag[[#This Row],[Marketing_Spend_Per_Day]]</f>
        <v>4.0136474107309779</v>
      </c>
      <c r="N622" s="3"/>
    </row>
    <row r="623" spans="1:14">
      <c r="A623" s="1">
        <v>305</v>
      </c>
      <c r="B623" s="2">
        <v>7.98</v>
      </c>
      <c r="C623" s="1">
        <v>6</v>
      </c>
      <c r="D623" s="1">
        <v>14</v>
      </c>
      <c r="E623" s="3">
        <v>161.09</v>
      </c>
      <c r="F623" s="1">
        <v>513</v>
      </c>
      <c r="G623" s="3">
        <v>2325.92</v>
      </c>
      <c r="H623" s="3">
        <f>kag[[#This Row],[Operational Profit - Daily Revenue]]-$Q$13</f>
        <v>408.59406000000081</v>
      </c>
      <c r="I623" s="1">
        <f>_xlfn.NORM.DIST(kag[[#This Row],[Diff Average Rev]],$Q$13,$Q$15,FALSE)</f>
        <v>1.2374865539080607E-4</v>
      </c>
      <c r="J623" s="3">
        <f>kag[[#This Row],[Number_of_Customers_Per_Day (any given day)]]*kag[[#This Row],[Average_Order_Value]]</f>
        <v>2433.9</v>
      </c>
      <c r="K623" s="3">
        <f>kag[[#This Row],[Operational Profit - Daily Revenue]]/kag[[#This Row],[Number_of_Employees]]</f>
        <v>166.13714285714286</v>
      </c>
      <c r="L623" s="3">
        <f>kag[[#This Row],[Operational Profit - Daily Revenue]]/kag[[#This Row],[Operating_Hours_Per_Day]]</f>
        <v>387.65333333333336</v>
      </c>
      <c r="M623" s="3">
        <f>kag[[#This Row],[Operational Profit - Daily Revenue]]/kag[[#This Row],[Marketing_Spend_Per_Day]]</f>
        <v>14.438636786889317</v>
      </c>
      <c r="N623" s="3"/>
    </row>
    <row r="624" spans="1:14">
      <c r="A624" s="1">
        <v>423</v>
      </c>
      <c r="B624" s="2">
        <v>6.19</v>
      </c>
      <c r="C624" s="1">
        <v>11</v>
      </c>
      <c r="D624" s="1">
        <v>14</v>
      </c>
      <c r="E624" s="3">
        <v>161.37</v>
      </c>
      <c r="F624" s="1">
        <v>193</v>
      </c>
      <c r="G624" s="3">
        <v>2930.01</v>
      </c>
      <c r="H624" s="3">
        <f>kag[[#This Row],[Operational Profit - Daily Revenue]]-$Q$13</f>
        <v>1012.684060000001</v>
      </c>
      <c r="I624" s="1">
        <f>_xlfn.NORM.DIST(kag[[#This Row],[Diff Average Rev]],$Q$13,$Q$15,FALSE)</f>
        <v>2.6601574227046485E-4</v>
      </c>
      <c r="J624" s="3">
        <f>kag[[#This Row],[Number_of_Customers_Per_Day (any given day)]]*kag[[#This Row],[Average_Order_Value]]</f>
        <v>2618.3700000000003</v>
      </c>
      <c r="K624" s="3">
        <f>kag[[#This Row],[Operational Profit - Daily Revenue]]/kag[[#This Row],[Number_of_Employees]]</f>
        <v>209.28642857142859</v>
      </c>
      <c r="L624" s="3">
        <f>kag[[#This Row],[Operational Profit - Daily Revenue]]/kag[[#This Row],[Operating_Hours_Per_Day]]</f>
        <v>266.36454545454546</v>
      </c>
      <c r="M624" s="3">
        <f>kag[[#This Row],[Operational Profit - Daily Revenue]]/kag[[#This Row],[Marketing_Spend_Per_Day]]</f>
        <v>18.157092396356202</v>
      </c>
      <c r="N624" s="3"/>
    </row>
    <row r="625" spans="1:14">
      <c r="A625" s="1">
        <v>317</v>
      </c>
      <c r="B625" s="2">
        <v>9.36</v>
      </c>
      <c r="C625" s="1">
        <v>17</v>
      </c>
      <c r="D625" s="1">
        <v>6</v>
      </c>
      <c r="E625" s="3">
        <v>161.59</v>
      </c>
      <c r="F625" s="1">
        <v>654</v>
      </c>
      <c r="G625" s="3">
        <v>2882.33</v>
      </c>
      <c r="H625" s="3">
        <f>kag[[#This Row],[Operational Profit - Daily Revenue]]-$Q$13</f>
        <v>965.00406000000066</v>
      </c>
      <c r="I625" s="1">
        <f>_xlfn.NORM.DIST(kag[[#This Row],[Diff Average Rev]],$Q$13,$Q$15,FALSE)</f>
        <v>2.5393480295450631E-4</v>
      </c>
      <c r="J625" s="3">
        <f>kag[[#This Row],[Number_of_Customers_Per_Day (any given day)]]*kag[[#This Row],[Average_Order_Value]]</f>
        <v>2967.12</v>
      </c>
      <c r="K625" s="3">
        <f>kag[[#This Row],[Operational Profit - Daily Revenue]]/kag[[#This Row],[Number_of_Employees]]</f>
        <v>480.38833333333332</v>
      </c>
      <c r="L625" s="3">
        <f>kag[[#This Row],[Operational Profit - Daily Revenue]]/kag[[#This Row],[Operating_Hours_Per_Day]]</f>
        <v>169.54882352941175</v>
      </c>
      <c r="M625" s="3">
        <f>kag[[#This Row],[Operational Profit - Daily Revenue]]/kag[[#This Row],[Marketing_Spend_Per_Day]]</f>
        <v>17.837304288631721</v>
      </c>
      <c r="N625" s="3"/>
    </row>
    <row r="626" spans="1:14">
      <c r="A626" s="1">
        <v>276</v>
      </c>
      <c r="B626" s="2">
        <v>6.83</v>
      </c>
      <c r="C626" s="1">
        <v>11</v>
      </c>
      <c r="D626" s="1">
        <v>8</v>
      </c>
      <c r="E626" s="3">
        <v>161.72</v>
      </c>
      <c r="F626" s="1">
        <v>160</v>
      </c>
      <c r="G626" s="3">
        <v>1924.36</v>
      </c>
      <c r="H626" s="3">
        <f>kag[[#This Row],[Operational Profit - Daily Revenue]]-$Q$13</f>
        <v>7.0340600000006361</v>
      </c>
      <c r="I626" s="1">
        <f>_xlfn.NORM.DIST(kag[[#This Row],[Diff Average Rev]],$Q$13,$Q$15,FALSE)</f>
        <v>6.0192268234635745E-5</v>
      </c>
      <c r="J626" s="3">
        <f>kag[[#This Row],[Number_of_Customers_Per_Day (any given day)]]*kag[[#This Row],[Average_Order_Value]]</f>
        <v>1885.08</v>
      </c>
      <c r="K626" s="3">
        <f>kag[[#This Row],[Operational Profit - Daily Revenue]]/kag[[#This Row],[Number_of_Employees]]</f>
        <v>240.54499999999999</v>
      </c>
      <c r="L626" s="3">
        <f>kag[[#This Row],[Operational Profit - Daily Revenue]]/kag[[#This Row],[Operating_Hours_Per_Day]]</f>
        <v>174.94181818181818</v>
      </c>
      <c r="M626" s="3">
        <f>kag[[#This Row],[Operational Profit - Daily Revenue]]/kag[[#This Row],[Marketing_Spend_Per_Day]]</f>
        <v>11.899332179074944</v>
      </c>
      <c r="N626" s="3"/>
    </row>
    <row r="627" spans="1:14">
      <c r="A627" s="1">
        <v>206</v>
      </c>
      <c r="B627" s="2">
        <v>3.32</v>
      </c>
      <c r="C627" s="1">
        <v>14</v>
      </c>
      <c r="D627" s="1">
        <v>9</v>
      </c>
      <c r="E627" s="3">
        <v>161.83000000000001</v>
      </c>
      <c r="F627" s="1">
        <v>786</v>
      </c>
      <c r="G627" s="3">
        <v>825.64</v>
      </c>
      <c r="H627" s="3">
        <f>kag[[#This Row],[Operational Profit - Daily Revenue]]-$Q$13</f>
        <v>-1091.6859399999994</v>
      </c>
      <c r="I627" s="1">
        <f>_xlfn.NORM.DIST(kag[[#This Row],[Diff Average Rev]],$Q$13,$Q$15,FALSE)</f>
        <v>3.5264526863631655E-6</v>
      </c>
      <c r="J627" s="3">
        <f>kag[[#This Row],[Number_of_Customers_Per_Day (any given day)]]*kag[[#This Row],[Average_Order_Value]]</f>
        <v>683.92</v>
      </c>
      <c r="K627" s="3">
        <f>kag[[#This Row],[Operational Profit - Daily Revenue]]/kag[[#This Row],[Number_of_Employees]]</f>
        <v>91.737777777777779</v>
      </c>
      <c r="L627" s="3">
        <f>kag[[#This Row],[Operational Profit - Daily Revenue]]/kag[[#This Row],[Operating_Hours_Per_Day]]</f>
        <v>58.974285714285713</v>
      </c>
      <c r="M627" s="3">
        <f>kag[[#This Row],[Operational Profit - Daily Revenue]]/kag[[#This Row],[Marketing_Spend_Per_Day]]</f>
        <v>5.1018970524624603</v>
      </c>
      <c r="N627" s="3"/>
    </row>
    <row r="628" spans="1:14">
      <c r="A628" s="1">
        <v>324</v>
      </c>
      <c r="B628" s="2">
        <v>9.27</v>
      </c>
      <c r="C628" s="1">
        <v>10</v>
      </c>
      <c r="D628" s="1">
        <v>3</v>
      </c>
      <c r="E628" s="3">
        <v>161.91999999999999</v>
      </c>
      <c r="F628" s="1">
        <v>986</v>
      </c>
      <c r="G628" s="3">
        <v>2643.34</v>
      </c>
      <c r="H628" s="3">
        <f>kag[[#This Row],[Operational Profit - Daily Revenue]]-$Q$13</f>
        <v>726.01406000000088</v>
      </c>
      <c r="I628" s="1">
        <f>_xlfn.NORM.DIST(kag[[#This Row],[Diff Average Rev]],$Q$13,$Q$15,FALSE)</f>
        <v>1.9405636423514239E-4</v>
      </c>
      <c r="J628" s="3">
        <f>kag[[#This Row],[Number_of_Customers_Per_Day (any given day)]]*kag[[#This Row],[Average_Order_Value]]</f>
        <v>3003.48</v>
      </c>
      <c r="K628" s="3">
        <f>kag[[#This Row],[Operational Profit - Daily Revenue]]/kag[[#This Row],[Number_of_Employees]]</f>
        <v>881.11333333333334</v>
      </c>
      <c r="L628" s="3">
        <f>kag[[#This Row],[Operational Profit - Daily Revenue]]/kag[[#This Row],[Operating_Hours_Per_Day]]</f>
        <v>264.334</v>
      </c>
      <c r="M628" s="3">
        <f>kag[[#This Row],[Operational Profit - Daily Revenue]]/kag[[#This Row],[Marketing_Spend_Per_Day]]</f>
        <v>16.324975296442691</v>
      </c>
      <c r="N628" s="3"/>
    </row>
    <row r="629" spans="1:14">
      <c r="A629" s="1">
        <v>394</v>
      </c>
      <c r="B629" s="2">
        <v>8.35</v>
      </c>
      <c r="C629" s="1">
        <v>9</v>
      </c>
      <c r="D629" s="1">
        <v>11</v>
      </c>
      <c r="E629" s="3">
        <v>162.08000000000001</v>
      </c>
      <c r="F629" s="1">
        <v>681</v>
      </c>
      <c r="G629" s="3">
        <v>3228.44</v>
      </c>
      <c r="H629" s="3">
        <f>kag[[#This Row],[Operational Profit - Daily Revenue]]-$Q$13</f>
        <v>1311.1140600000008</v>
      </c>
      <c r="I629" s="1">
        <f>_xlfn.NORM.DIST(kag[[#This Row],[Diff Average Rev]],$Q$13,$Q$15,FALSE)</f>
        <v>3.3705334546008158E-4</v>
      </c>
      <c r="J629" s="3">
        <f>kag[[#This Row],[Number_of_Customers_Per_Day (any given day)]]*kag[[#This Row],[Average_Order_Value]]</f>
        <v>3289.8999999999996</v>
      </c>
      <c r="K629" s="3">
        <f>kag[[#This Row],[Operational Profit - Daily Revenue]]/kag[[#This Row],[Number_of_Employees]]</f>
        <v>293.49454545454546</v>
      </c>
      <c r="L629" s="3">
        <f>kag[[#This Row],[Operational Profit - Daily Revenue]]/kag[[#This Row],[Operating_Hours_Per_Day]]</f>
        <v>358.71555555555557</v>
      </c>
      <c r="M629" s="3">
        <f>kag[[#This Row],[Operational Profit - Daily Revenue]]/kag[[#This Row],[Marketing_Spend_Per_Day]]</f>
        <v>19.918805528134254</v>
      </c>
      <c r="N629" s="3"/>
    </row>
    <row r="630" spans="1:14">
      <c r="A630" s="1">
        <v>269</v>
      </c>
      <c r="B630" s="2">
        <v>2.93</v>
      </c>
      <c r="C630" s="1">
        <v>11</v>
      </c>
      <c r="D630" s="1">
        <v>8</v>
      </c>
      <c r="E630" s="3">
        <v>162.63999999999999</v>
      </c>
      <c r="F630" s="1">
        <v>505</v>
      </c>
      <c r="G630" s="3">
        <v>698.14</v>
      </c>
      <c r="H630" s="3">
        <f>kag[[#This Row],[Operational Profit - Daily Revenue]]-$Q$13</f>
        <v>-1219.1859399999994</v>
      </c>
      <c r="I630" s="1">
        <f>_xlfn.NORM.DIST(kag[[#This Row],[Diff Average Rev]],$Q$13,$Q$15,FALSE)</f>
        <v>2.3372519425658421E-6</v>
      </c>
      <c r="J630" s="3">
        <f>kag[[#This Row],[Number_of_Customers_Per_Day (any given day)]]*kag[[#This Row],[Average_Order_Value]]</f>
        <v>788.17000000000007</v>
      </c>
      <c r="K630" s="3">
        <f>kag[[#This Row],[Operational Profit - Daily Revenue]]/kag[[#This Row],[Number_of_Employees]]</f>
        <v>87.267499999999998</v>
      </c>
      <c r="L630" s="3">
        <f>kag[[#This Row],[Operational Profit - Daily Revenue]]/kag[[#This Row],[Operating_Hours_Per_Day]]</f>
        <v>63.467272727272729</v>
      </c>
      <c r="M630" s="3">
        <f>kag[[#This Row],[Operational Profit - Daily Revenue]]/kag[[#This Row],[Marketing_Spend_Per_Day]]</f>
        <v>4.2925479586817517</v>
      </c>
      <c r="N630" s="3"/>
    </row>
    <row r="631" spans="1:14">
      <c r="A631" s="1">
        <v>186</v>
      </c>
      <c r="B631" s="2">
        <v>4.4400000000000004</v>
      </c>
      <c r="C631" s="1">
        <v>8</v>
      </c>
      <c r="D631" s="1">
        <v>8</v>
      </c>
      <c r="E631" s="3">
        <v>162.72999999999999</v>
      </c>
      <c r="F631" s="1">
        <v>620</v>
      </c>
      <c r="G631" s="3">
        <v>910.51</v>
      </c>
      <c r="H631" s="3">
        <f>kag[[#This Row],[Operational Profit - Daily Revenue]]-$Q$13</f>
        <v>-1006.8159399999993</v>
      </c>
      <c r="I631" s="1">
        <f>_xlfn.NORM.DIST(kag[[#This Row],[Diff Average Rev]],$Q$13,$Q$15,FALSE)</f>
        <v>4.5934104639946372E-6</v>
      </c>
      <c r="J631" s="3">
        <f>kag[[#This Row],[Number_of_Customers_Per_Day (any given day)]]*kag[[#This Row],[Average_Order_Value]]</f>
        <v>825.84</v>
      </c>
      <c r="K631" s="3">
        <f>kag[[#This Row],[Operational Profit - Daily Revenue]]/kag[[#This Row],[Number_of_Employees]]</f>
        <v>113.81375</v>
      </c>
      <c r="L631" s="3">
        <f>kag[[#This Row],[Operational Profit - Daily Revenue]]/kag[[#This Row],[Operating_Hours_Per_Day]]</f>
        <v>113.81375</v>
      </c>
      <c r="M631" s="3">
        <f>kag[[#This Row],[Operational Profit - Daily Revenue]]/kag[[#This Row],[Marketing_Spend_Per_Day]]</f>
        <v>5.5952190745406503</v>
      </c>
      <c r="N631" s="3"/>
    </row>
    <row r="632" spans="1:14">
      <c r="A632" s="1">
        <v>288</v>
      </c>
      <c r="B632" s="2">
        <v>7.95</v>
      </c>
      <c r="C632" s="1">
        <v>12</v>
      </c>
      <c r="D632" s="1">
        <v>2</v>
      </c>
      <c r="E632" s="3">
        <v>163.29</v>
      </c>
      <c r="F632" s="1">
        <v>118</v>
      </c>
      <c r="G632" s="3">
        <v>2036.29</v>
      </c>
      <c r="H632" s="3">
        <f>kag[[#This Row],[Operational Profit - Daily Revenue]]-$Q$13</f>
        <v>118.9640600000007</v>
      </c>
      <c r="I632" s="1">
        <f>_xlfn.NORM.DIST(kag[[#This Row],[Diff Average Rev]],$Q$13,$Q$15,FALSE)</f>
        <v>7.484731893166272E-5</v>
      </c>
      <c r="J632" s="3">
        <f>kag[[#This Row],[Number_of_Customers_Per_Day (any given day)]]*kag[[#This Row],[Average_Order_Value]]</f>
        <v>2289.6</v>
      </c>
      <c r="K632" s="3">
        <f>kag[[#This Row],[Operational Profit - Daily Revenue]]/kag[[#This Row],[Number_of_Employees]]</f>
        <v>1018.145</v>
      </c>
      <c r="L632" s="3">
        <f>kag[[#This Row],[Operational Profit - Daily Revenue]]/kag[[#This Row],[Operating_Hours_Per_Day]]</f>
        <v>169.69083333333333</v>
      </c>
      <c r="M632" s="3">
        <f>kag[[#This Row],[Operational Profit - Daily Revenue]]/kag[[#This Row],[Marketing_Spend_Per_Day]]</f>
        <v>12.470390103496847</v>
      </c>
      <c r="N632" s="3"/>
    </row>
    <row r="633" spans="1:14">
      <c r="A633" s="1">
        <v>393</v>
      </c>
      <c r="B633" s="2">
        <v>7.31</v>
      </c>
      <c r="C633" s="1">
        <v>16</v>
      </c>
      <c r="D633" s="1">
        <v>12</v>
      </c>
      <c r="E633" s="3">
        <v>163.46</v>
      </c>
      <c r="F633" s="1">
        <v>62</v>
      </c>
      <c r="G633" s="3">
        <v>3031.71</v>
      </c>
      <c r="H633" s="3">
        <f>kag[[#This Row],[Operational Profit - Daily Revenue]]-$Q$13</f>
        <v>1114.3840600000008</v>
      </c>
      <c r="I633" s="1">
        <f>_xlfn.NORM.DIST(kag[[#This Row],[Diff Average Rev]],$Q$13,$Q$15,FALSE)</f>
        <v>2.9140577382358757E-4</v>
      </c>
      <c r="J633" s="3">
        <f>kag[[#This Row],[Number_of_Customers_Per_Day (any given day)]]*kag[[#This Row],[Average_Order_Value]]</f>
        <v>2872.83</v>
      </c>
      <c r="K633" s="3">
        <f>kag[[#This Row],[Operational Profit - Daily Revenue]]/kag[[#This Row],[Number_of_Employees]]</f>
        <v>252.64250000000001</v>
      </c>
      <c r="L633" s="3">
        <f>kag[[#This Row],[Operational Profit - Daily Revenue]]/kag[[#This Row],[Operating_Hours_Per_Day]]</f>
        <v>189.481875</v>
      </c>
      <c r="M633" s="3">
        <f>kag[[#This Row],[Operational Profit - Daily Revenue]]/kag[[#This Row],[Marketing_Spend_Per_Day]]</f>
        <v>18.547106325706594</v>
      </c>
      <c r="N633" s="3"/>
    </row>
    <row r="634" spans="1:14">
      <c r="A634" s="1">
        <v>50</v>
      </c>
      <c r="B634" s="2">
        <v>7.3</v>
      </c>
      <c r="C634" s="1">
        <v>12</v>
      </c>
      <c r="D634" s="1">
        <v>11</v>
      </c>
      <c r="E634" s="3">
        <v>164.07</v>
      </c>
      <c r="F634" s="1">
        <v>574</v>
      </c>
      <c r="G634" s="3">
        <v>672.24</v>
      </c>
      <c r="H634" s="3">
        <f>kag[[#This Row],[Operational Profit - Daily Revenue]]-$Q$13</f>
        <v>-1245.0859399999993</v>
      </c>
      <c r="I634" s="1">
        <f>_xlfn.NORM.DIST(kag[[#This Row],[Diff Average Rev]],$Q$13,$Q$15,FALSE)</f>
        <v>2.1454225448313398E-6</v>
      </c>
      <c r="J634" s="3">
        <f>kag[[#This Row],[Number_of_Customers_Per_Day (any given day)]]*kag[[#This Row],[Average_Order_Value]]</f>
        <v>365</v>
      </c>
      <c r="K634" s="3">
        <f>kag[[#This Row],[Operational Profit - Daily Revenue]]/kag[[#This Row],[Number_of_Employees]]</f>
        <v>61.112727272727277</v>
      </c>
      <c r="L634" s="3">
        <f>kag[[#This Row],[Operational Profit - Daily Revenue]]/kag[[#This Row],[Operating_Hours_Per_Day]]</f>
        <v>56.02</v>
      </c>
      <c r="M634" s="3">
        <f>kag[[#This Row],[Operational Profit - Daily Revenue]]/kag[[#This Row],[Marketing_Spend_Per_Day]]</f>
        <v>4.097275553117572</v>
      </c>
      <c r="N634" s="3"/>
    </row>
    <row r="635" spans="1:14">
      <c r="A635" s="1">
        <v>232</v>
      </c>
      <c r="B635" s="2">
        <v>7.33</v>
      </c>
      <c r="C635" s="1">
        <v>14</v>
      </c>
      <c r="D635" s="1">
        <v>11</v>
      </c>
      <c r="E635" s="3">
        <v>164.15</v>
      </c>
      <c r="F635" s="1">
        <v>936</v>
      </c>
      <c r="G635" s="3">
        <v>1471.46</v>
      </c>
      <c r="H635" s="3">
        <f>kag[[#This Row],[Operational Profit - Daily Revenue]]-$Q$13</f>
        <v>-445.86593999999923</v>
      </c>
      <c r="I635" s="1">
        <f>_xlfn.NORM.DIST(kag[[#This Row],[Diff Average Rev]],$Q$13,$Q$15,FALSE)</f>
        <v>2.1792132149657347E-5</v>
      </c>
      <c r="J635" s="3">
        <f>kag[[#This Row],[Number_of_Customers_Per_Day (any given day)]]*kag[[#This Row],[Average_Order_Value]]</f>
        <v>1700.56</v>
      </c>
      <c r="K635" s="3">
        <f>kag[[#This Row],[Operational Profit - Daily Revenue]]/kag[[#This Row],[Number_of_Employees]]</f>
        <v>133.76909090909092</v>
      </c>
      <c r="L635" s="3">
        <f>kag[[#This Row],[Operational Profit - Daily Revenue]]/kag[[#This Row],[Operating_Hours_Per_Day]]</f>
        <v>105.10428571428572</v>
      </c>
      <c r="M635" s="3">
        <f>kag[[#This Row],[Operational Profit - Daily Revenue]]/kag[[#This Row],[Marketing_Spend_Per_Day]]</f>
        <v>8.9641181845872673</v>
      </c>
      <c r="N635" s="3"/>
    </row>
    <row r="636" spans="1:14">
      <c r="A636" s="1">
        <v>395</v>
      </c>
      <c r="B636" s="2">
        <v>9.83</v>
      </c>
      <c r="C636" s="1">
        <v>7</v>
      </c>
      <c r="D636" s="1">
        <v>6</v>
      </c>
      <c r="E636" s="3">
        <v>164.81</v>
      </c>
      <c r="F636" s="1">
        <v>765</v>
      </c>
      <c r="G636" s="3">
        <v>3779.55</v>
      </c>
      <c r="H636" s="3">
        <f>kag[[#This Row],[Operational Profit - Daily Revenue]]-$Q$13</f>
        <v>1862.2240600000009</v>
      </c>
      <c r="I636" s="1">
        <f>_xlfn.NORM.DIST(kag[[#This Row],[Diff Average Rev]],$Q$13,$Q$15,FALSE)</f>
        <v>4.0811866111631318E-4</v>
      </c>
      <c r="J636" s="3">
        <f>kag[[#This Row],[Number_of_Customers_Per_Day (any given day)]]*kag[[#This Row],[Average_Order_Value]]</f>
        <v>3882.85</v>
      </c>
      <c r="K636" s="3">
        <f>kag[[#This Row],[Operational Profit - Daily Revenue]]/kag[[#This Row],[Number_of_Employees]]</f>
        <v>629.92500000000007</v>
      </c>
      <c r="L636" s="3">
        <f>kag[[#This Row],[Operational Profit - Daily Revenue]]/kag[[#This Row],[Operating_Hours_Per_Day]]</f>
        <v>539.93571428571431</v>
      </c>
      <c r="M636" s="3">
        <f>kag[[#This Row],[Operational Profit - Daily Revenue]]/kag[[#This Row],[Marketing_Spend_Per_Day]]</f>
        <v>22.932771069716644</v>
      </c>
      <c r="N636" s="3"/>
    </row>
    <row r="637" spans="1:14">
      <c r="A637" s="1">
        <v>162</v>
      </c>
      <c r="B637" s="2">
        <v>4.76</v>
      </c>
      <c r="C637" s="1">
        <v>7</v>
      </c>
      <c r="D637" s="1">
        <v>10</v>
      </c>
      <c r="E637" s="3">
        <v>165.07</v>
      </c>
      <c r="F637" s="1">
        <v>862</v>
      </c>
      <c r="G637" s="3">
        <v>911.02</v>
      </c>
      <c r="H637" s="3">
        <f>kag[[#This Row],[Operational Profit - Daily Revenue]]-$Q$13</f>
        <v>-1006.3059399999993</v>
      </c>
      <c r="I637" s="1">
        <f>_xlfn.NORM.DIST(kag[[#This Row],[Diff Average Rev]],$Q$13,$Q$15,FALSE)</f>
        <v>4.6006073255702377E-6</v>
      </c>
      <c r="J637" s="3">
        <f>kag[[#This Row],[Number_of_Customers_Per_Day (any given day)]]*kag[[#This Row],[Average_Order_Value]]</f>
        <v>771.12</v>
      </c>
      <c r="K637" s="3">
        <f>kag[[#This Row],[Operational Profit - Daily Revenue]]/kag[[#This Row],[Number_of_Employees]]</f>
        <v>91.102000000000004</v>
      </c>
      <c r="L637" s="3">
        <f>kag[[#This Row],[Operational Profit - Daily Revenue]]/kag[[#This Row],[Operating_Hours_Per_Day]]</f>
        <v>130.14571428571429</v>
      </c>
      <c r="M637" s="3">
        <f>kag[[#This Row],[Operational Profit - Daily Revenue]]/kag[[#This Row],[Marketing_Spend_Per_Day]]</f>
        <v>5.5189919428121401</v>
      </c>
      <c r="N637" s="3"/>
    </row>
    <row r="638" spans="1:14">
      <c r="A638" s="1">
        <v>298</v>
      </c>
      <c r="B638" s="2">
        <v>8.15</v>
      </c>
      <c r="C638" s="1">
        <v>12</v>
      </c>
      <c r="D638" s="1">
        <v>14</v>
      </c>
      <c r="E638" s="3">
        <v>165.29</v>
      </c>
      <c r="F638" s="1">
        <v>611</v>
      </c>
      <c r="G638" s="3">
        <v>1751.97</v>
      </c>
      <c r="H638" s="3">
        <f>kag[[#This Row],[Operational Profit - Daily Revenue]]-$Q$13</f>
        <v>-165.35593999999924</v>
      </c>
      <c r="I638" s="1">
        <f>_xlfn.NORM.DIST(kag[[#This Row],[Diff Average Rev]],$Q$13,$Q$15,FALSE)</f>
        <v>4.1938497827760688E-5</v>
      </c>
      <c r="J638" s="3">
        <f>kag[[#This Row],[Number_of_Customers_Per_Day (any given day)]]*kag[[#This Row],[Average_Order_Value]]</f>
        <v>2428.7000000000003</v>
      </c>
      <c r="K638" s="3">
        <f>kag[[#This Row],[Operational Profit - Daily Revenue]]/kag[[#This Row],[Number_of_Employees]]</f>
        <v>125.14071428571428</v>
      </c>
      <c r="L638" s="3">
        <f>kag[[#This Row],[Operational Profit - Daily Revenue]]/kag[[#This Row],[Operating_Hours_Per_Day]]</f>
        <v>145.9975</v>
      </c>
      <c r="M638" s="3">
        <f>kag[[#This Row],[Operational Profit - Daily Revenue]]/kag[[#This Row],[Marketing_Spend_Per_Day]]</f>
        <v>10.599370802831388</v>
      </c>
      <c r="N638" s="3"/>
    </row>
    <row r="639" spans="1:14">
      <c r="A639" s="1">
        <v>459</v>
      </c>
      <c r="B639" s="2">
        <v>9.0500000000000007</v>
      </c>
      <c r="C639" s="1">
        <v>9</v>
      </c>
      <c r="D639" s="1">
        <v>7</v>
      </c>
      <c r="E639" s="3">
        <v>165.46</v>
      </c>
      <c r="F639" s="1">
        <v>531</v>
      </c>
      <c r="G639" s="3">
        <v>4079.76</v>
      </c>
      <c r="H639" s="3">
        <f>kag[[#This Row],[Operational Profit - Daily Revenue]]-$Q$13</f>
        <v>2162.434060000001</v>
      </c>
      <c r="I639" s="1">
        <f>_xlfn.NORM.DIST(kag[[#This Row],[Diff Average Rev]],$Q$13,$Q$15,FALSE)</f>
        <v>3.9607937490001254E-4</v>
      </c>
      <c r="J639" s="3">
        <f>kag[[#This Row],[Number_of_Customers_Per_Day (any given day)]]*kag[[#This Row],[Average_Order_Value]]</f>
        <v>4153.9500000000007</v>
      </c>
      <c r="K639" s="3">
        <f>kag[[#This Row],[Operational Profit - Daily Revenue]]/kag[[#This Row],[Number_of_Employees]]</f>
        <v>582.82285714285717</v>
      </c>
      <c r="L639" s="3">
        <f>kag[[#This Row],[Operational Profit - Daily Revenue]]/kag[[#This Row],[Operating_Hours_Per_Day]]</f>
        <v>453.30666666666667</v>
      </c>
      <c r="M639" s="3">
        <f>kag[[#This Row],[Operational Profit - Daily Revenue]]/kag[[#This Row],[Marketing_Spend_Per_Day]]</f>
        <v>24.657077239211894</v>
      </c>
      <c r="N639" s="3"/>
    </row>
    <row r="640" spans="1:14">
      <c r="A640" s="1">
        <v>322</v>
      </c>
      <c r="B640" s="2">
        <v>4.5599999999999996</v>
      </c>
      <c r="C640" s="1">
        <v>14</v>
      </c>
      <c r="D640" s="1">
        <v>10</v>
      </c>
      <c r="E640" s="3">
        <v>166.22</v>
      </c>
      <c r="F640" s="1">
        <v>654</v>
      </c>
      <c r="G640" s="3">
        <v>1362.39</v>
      </c>
      <c r="H640" s="3">
        <f>kag[[#This Row],[Operational Profit - Daily Revenue]]-$Q$13</f>
        <v>-554.93593999999916</v>
      </c>
      <c r="I640" s="1">
        <f>_xlfn.NORM.DIST(kag[[#This Row],[Diff Average Rev]],$Q$13,$Q$15,FALSE)</f>
        <v>1.652204739351327E-5</v>
      </c>
      <c r="J640" s="3">
        <f>kag[[#This Row],[Number_of_Customers_Per_Day (any given day)]]*kag[[#This Row],[Average_Order_Value]]</f>
        <v>1468.32</v>
      </c>
      <c r="K640" s="3">
        <f>kag[[#This Row],[Operational Profit - Daily Revenue]]/kag[[#This Row],[Number_of_Employees]]</f>
        <v>136.239</v>
      </c>
      <c r="L640" s="3">
        <f>kag[[#This Row],[Operational Profit - Daily Revenue]]/kag[[#This Row],[Operating_Hours_Per_Day]]</f>
        <v>97.313571428571436</v>
      </c>
      <c r="M640" s="3">
        <f>kag[[#This Row],[Operational Profit - Daily Revenue]]/kag[[#This Row],[Marketing_Spend_Per_Day]]</f>
        <v>8.1963061003489361</v>
      </c>
      <c r="N640" s="3"/>
    </row>
    <row r="641" spans="1:14">
      <c r="A641" s="1">
        <v>244</v>
      </c>
      <c r="B641" s="2">
        <v>9.4499999999999993</v>
      </c>
      <c r="C641" s="1">
        <v>8</v>
      </c>
      <c r="D641" s="1">
        <v>3</v>
      </c>
      <c r="E641" s="3">
        <v>166.42</v>
      </c>
      <c r="F641" s="1">
        <v>936</v>
      </c>
      <c r="G641" s="3">
        <v>1949.11</v>
      </c>
      <c r="H641" s="3">
        <f>kag[[#This Row],[Operational Profit - Daily Revenue]]-$Q$13</f>
        <v>31.784060000000636</v>
      </c>
      <c r="I641" s="1">
        <f>_xlfn.NORM.DIST(kag[[#This Row],[Diff Average Rev]],$Q$13,$Q$15,FALSE)</f>
        <v>6.3235136401870769E-5</v>
      </c>
      <c r="J641" s="3">
        <f>kag[[#This Row],[Number_of_Customers_Per_Day (any given day)]]*kag[[#This Row],[Average_Order_Value]]</f>
        <v>2305.7999999999997</v>
      </c>
      <c r="K641" s="3">
        <f>kag[[#This Row],[Operational Profit - Daily Revenue]]/kag[[#This Row],[Number_of_Employees]]</f>
        <v>649.70333333333326</v>
      </c>
      <c r="L641" s="3">
        <f>kag[[#This Row],[Operational Profit - Daily Revenue]]/kag[[#This Row],[Operating_Hours_Per_Day]]</f>
        <v>243.63874999999999</v>
      </c>
      <c r="M641" s="3">
        <f>kag[[#This Row],[Operational Profit - Daily Revenue]]/kag[[#This Row],[Marketing_Spend_Per_Day]]</f>
        <v>11.711993750751112</v>
      </c>
      <c r="N641" s="3"/>
    </row>
    <row r="642" spans="1:14">
      <c r="A642" s="1">
        <v>425</v>
      </c>
      <c r="B642" s="2">
        <v>4.51</v>
      </c>
      <c r="C642" s="1">
        <v>11</v>
      </c>
      <c r="D642" s="1">
        <v>8</v>
      </c>
      <c r="E642" s="3">
        <v>166.6</v>
      </c>
      <c r="F642" s="1">
        <v>563</v>
      </c>
      <c r="G642" s="3">
        <v>2173.63</v>
      </c>
      <c r="H642" s="3">
        <f>kag[[#This Row],[Operational Profit - Daily Revenue]]-$Q$13</f>
        <v>256.30406000000085</v>
      </c>
      <c r="I642" s="1">
        <f>_xlfn.NORM.DIST(kag[[#This Row],[Diff Average Rev]],$Q$13,$Q$15,FALSE)</f>
        <v>9.6048571748089709E-5</v>
      </c>
      <c r="J642" s="3">
        <f>kag[[#This Row],[Number_of_Customers_Per_Day (any given day)]]*kag[[#This Row],[Average_Order_Value]]</f>
        <v>1916.75</v>
      </c>
      <c r="K642" s="3">
        <f>kag[[#This Row],[Operational Profit - Daily Revenue]]/kag[[#This Row],[Number_of_Employees]]</f>
        <v>271.70375000000001</v>
      </c>
      <c r="L642" s="3">
        <f>kag[[#This Row],[Operational Profit - Daily Revenue]]/kag[[#This Row],[Operating_Hours_Per_Day]]</f>
        <v>197.60272727272729</v>
      </c>
      <c r="M642" s="3">
        <f>kag[[#This Row],[Operational Profit - Daily Revenue]]/kag[[#This Row],[Marketing_Spend_Per_Day]]</f>
        <v>13.046998799519809</v>
      </c>
      <c r="N642" s="3"/>
    </row>
    <row r="643" spans="1:14">
      <c r="A643" s="1">
        <v>203</v>
      </c>
      <c r="B643" s="2">
        <v>3.64</v>
      </c>
      <c r="C643" s="1">
        <v>17</v>
      </c>
      <c r="D643" s="1">
        <v>8</v>
      </c>
      <c r="E643" s="3">
        <v>166.66</v>
      </c>
      <c r="F643" s="1">
        <v>991</v>
      </c>
      <c r="G643" s="3">
        <v>815.32</v>
      </c>
      <c r="H643" s="3">
        <f>kag[[#This Row],[Operational Profit - Daily Revenue]]-$Q$13</f>
        <v>-1102.0059399999991</v>
      </c>
      <c r="I643" s="1">
        <f>_xlfn.NORM.DIST(kag[[#This Row],[Diff Average Rev]],$Q$13,$Q$15,FALSE)</f>
        <v>3.4131472609286572E-6</v>
      </c>
      <c r="J643" s="3">
        <f>kag[[#This Row],[Number_of_Customers_Per_Day (any given day)]]*kag[[#This Row],[Average_Order_Value]]</f>
        <v>738.92000000000007</v>
      </c>
      <c r="K643" s="3">
        <f>kag[[#This Row],[Operational Profit - Daily Revenue]]/kag[[#This Row],[Number_of_Employees]]</f>
        <v>101.91500000000001</v>
      </c>
      <c r="L643" s="3">
        <f>kag[[#This Row],[Operational Profit - Daily Revenue]]/kag[[#This Row],[Operating_Hours_Per_Day]]</f>
        <v>47.96</v>
      </c>
      <c r="M643" s="3">
        <f>kag[[#This Row],[Operational Profit - Daily Revenue]]/kag[[#This Row],[Marketing_Spend_Per_Day]]</f>
        <v>4.8921156846273854</v>
      </c>
      <c r="N643" s="3"/>
    </row>
    <row r="644" spans="1:14">
      <c r="A644" s="1">
        <v>112</v>
      </c>
      <c r="B644" s="2">
        <v>3.04</v>
      </c>
      <c r="C644" s="1">
        <v>11</v>
      </c>
      <c r="D644" s="1">
        <v>8</v>
      </c>
      <c r="E644" s="3">
        <v>166.81</v>
      </c>
      <c r="F644" s="1">
        <v>582</v>
      </c>
      <c r="G644" s="3">
        <v>659.65</v>
      </c>
      <c r="H644" s="3">
        <f>kag[[#This Row],[Operational Profit - Daily Revenue]]-$Q$13</f>
        <v>-1257.6759399999992</v>
      </c>
      <c r="I644" s="1">
        <f>_xlfn.NORM.DIST(kag[[#This Row],[Diff Average Rev]],$Q$13,$Q$15,FALSE)</f>
        <v>2.0574201270462241E-6</v>
      </c>
      <c r="J644" s="3">
        <f>kag[[#This Row],[Number_of_Customers_Per_Day (any given day)]]*kag[[#This Row],[Average_Order_Value]]</f>
        <v>340.48</v>
      </c>
      <c r="K644" s="3">
        <f>kag[[#This Row],[Operational Profit - Daily Revenue]]/kag[[#This Row],[Number_of_Employees]]</f>
        <v>82.456249999999997</v>
      </c>
      <c r="L644" s="3">
        <f>kag[[#This Row],[Operational Profit - Daily Revenue]]/kag[[#This Row],[Operating_Hours_Per_Day]]</f>
        <v>59.968181818181819</v>
      </c>
      <c r="M644" s="3">
        <f>kag[[#This Row],[Operational Profit - Daily Revenue]]/kag[[#This Row],[Marketing_Spend_Per_Day]]</f>
        <v>3.954499130747557</v>
      </c>
      <c r="N644" s="3"/>
    </row>
    <row r="645" spans="1:14">
      <c r="A645" s="1">
        <v>367</v>
      </c>
      <c r="B645" s="2">
        <v>3.49</v>
      </c>
      <c r="C645" s="1">
        <v>14</v>
      </c>
      <c r="D645" s="1">
        <v>11</v>
      </c>
      <c r="E645" s="3">
        <v>166.83</v>
      </c>
      <c r="F645" s="1">
        <v>608</v>
      </c>
      <c r="G645" s="3">
        <v>1285.69</v>
      </c>
      <c r="H645" s="3">
        <f>kag[[#This Row],[Operational Profit - Daily Revenue]]-$Q$13</f>
        <v>-631.63593999999921</v>
      </c>
      <c r="I645" s="1">
        <f>_xlfn.NORM.DIST(kag[[#This Row],[Diff Average Rev]],$Q$13,$Q$15,FALSE)</f>
        <v>1.3497815310096994E-5</v>
      </c>
      <c r="J645" s="3">
        <f>kag[[#This Row],[Number_of_Customers_Per_Day (any given day)]]*kag[[#This Row],[Average_Order_Value]]</f>
        <v>1280.8300000000002</v>
      </c>
      <c r="K645" s="3">
        <f>kag[[#This Row],[Operational Profit - Daily Revenue]]/kag[[#This Row],[Number_of_Employees]]</f>
        <v>116.8809090909091</v>
      </c>
      <c r="L645" s="3">
        <f>kag[[#This Row],[Operational Profit - Daily Revenue]]/kag[[#This Row],[Operating_Hours_Per_Day]]</f>
        <v>91.835000000000008</v>
      </c>
      <c r="M645" s="3">
        <f>kag[[#This Row],[Operational Profit - Daily Revenue]]/kag[[#This Row],[Marketing_Spend_Per_Day]]</f>
        <v>7.7065875442066769</v>
      </c>
      <c r="N645" s="3"/>
    </row>
    <row r="646" spans="1:14">
      <c r="A646" s="1">
        <v>242</v>
      </c>
      <c r="B646" s="2">
        <v>5.75</v>
      </c>
      <c r="C646" s="1">
        <v>12</v>
      </c>
      <c r="D646" s="1">
        <v>12</v>
      </c>
      <c r="E646" s="3">
        <v>166.89</v>
      </c>
      <c r="F646" s="1">
        <v>994</v>
      </c>
      <c r="G646" s="3">
        <v>1218.26</v>
      </c>
      <c r="H646" s="3">
        <f>kag[[#This Row],[Operational Profit - Daily Revenue]]-$Q$13</f>
        <v>-699.06593999999927</v>
      </c>
      <c r="I646" s="1">
        <f>_xlfn.NORM.DIST(kag[[#This Row],[Diff Average Rev]],$Q$13,$Q$15,FALSE)</f>
        <v>1.1242400636990654E-5</v>
      </c>
      <c r="J646" s="3">
        <f>kag[[#This Row],[Number_of_Customers_Per_Day (any given day)]]*kag[[#This Row],[Average_Order_Value]]</f>
        <v>1391.5</v>
      </c>
      <c r="K646" s="3">
        <f>kag[[#This Row],[Operational Profit - Daily Revenue]]/kag[[#This Row],[Number_of_Employees]]</f>
        <v>101.52166666666666</v>
      </c>
      <c r="L646" s="3">
        <f>kag[[#This Row],[Operational Profit - Daily Revenue]]/kag[[#This Row],[Operating_Hours_Per_Day]]</f>
        <v>101.52166666666666</v>
      </c>
      <c r="M646" s="3">
        <f>kag[[#This Row],[Operational Profit - Daily Revenue]]/kag[[#This Row],[Marketing_Spend_Per_Day]]</f>
        <v>7.2997782970819109</v>
      </c>
      <c r="N646" s="3"/>
    </row>
    <row r="647" spans="1:14">
      <c r="A647" s="1">
        <v>230</v>
      </c>
      <c r="B647" s="2">
        <v>8.6300000000000008</v>
      </c>
      <c r="C647" s="1">
        <v>6</v>
      </c>
      <c r="D647" s="1">
        <v>10</v>
      </c>
      <c r="E647" s="3">
        <v>166.95</v>
      </c>
      <c r="F647" s="1">
        <v>476</v>
      </c>
      <c r="G647" s="3">
        <v>1802.03</v>
      </c>
      <c r="H647" s="3">
        <f>kag[[#This Row],[Operational Profit - Daily Revenue]]-$Q$13</f>
        <v>-115.29593999999929</v>
      </c>
      <c r="I647" s="1">
        <f>_xlfn.NORM.DIST(kag[[#This Row],[Diff Average Rev]],$Q$13,$Q$15,FALSE)</f>
        <v>4.6728187879363133E-5</v>
      </c>
      <c r="J647" s="3">
        <f>kag[[#This Row],[Number_of_Customers_Per_Day (any given day)]]*kag[[#This Row],[Average_Order_Value]]</f>
        <v>1984.9</v>
      </c>
      <c r="K647" s="3">
        <f>kag[[#This Row],[Operational Profit - Daily Revenue]]/kag[[#This Row],[Number_of_Employees]]</f>
        <v>180.203</v>
      </c>
      <c r="L647" s="3">
        <f>kag[[#This Row],[Operational Profit - Daily Revenue]]/kag[[#This Row],[Operating_Hours_Per_Day]]</f>
        <v>300.33833333333331</v>
      </c>
      <c r="M647" s="3">
        <f>kag[[#This Row],[Operational Profit - Daily Revenue]]/kag[[#This Row],[Marketing_Spend_Per_Day]]</f>
        <v>10.793830488170112</v>
      </c>
      <c r="N647" s="3"/>
    </row>
    <row r="648" spans="1:14">
      <c r="A648" s="1">
        <v>429</v>
      </c>
      <c r="B648" s="2">
        <v>3.26</v>
      </c>
      <c r="C648" s="1">
        <v>11</v>
      </c>
      <c r="D648" s="1">
        <v>10</v>
      </c>
      <c r="E648" s="3">
        <v>167.06</v>
      </c>
      <c r="F648" s="1">
        <v>497</v>
      </c>
      <c r="G648" s="3">
        <v>1557.16</v>
      </c>
      <c r="H648" s="3">
        <f>kag[[#This Row],[Operational Profit - Daily Revenue]]-$Q$13</f>
        <v>-360.16593999999918</v>
      </c>
      <c r="I648" s="1">
        <f>_xlfn.NORM.DIST(kag[[#This Row],[Diff Average Rev]],$Q$13,$Q$15,FALSE)</f>
        <v>2.6851451757603129E-5</v>
      </c>
      <c r="J648" s="3">
        <f>kag[[#This Row],[Number_of_Customers_Per_Day (any given day)]]*kag[[#This Row],[Average_Order_Value]]</f>
        <v>1398.54</v>
      </c>
      <c r="K648" s="3">
        <f>kag[[#This Row],[Operational Profit - Daily Revenue]]/kag[[#This Row],[Number_of_Employees]]</f>
        <v>155.71600000000001</v>
      </c>
      <c r="L648" s="3">
        <f>kag[[#This Row],[Operational Profit - Daily Revenue]]/kag[[#This Row],[Operating_Hours_Per_Day]]</f>
        <v>141.56</v>
      </c>
      <c r="M648" s="3">
        <f>kag[[#This Row],[Operational Profit - Daily Revenue]]/kag[[#This Row],[Marketing_Spend_Per_Day]]</f>
        <v>9.320962528432899</v>
      </c>
      <c r="N648" s="3"/>
    </row>
    <row r="649" spans="1:14">
      <c r="A649" s="1">
        <v>75</v>
      </c>
      <c r="B649" s="2">
        <v>5.21</v>
      </c>
      <c r="C649" s="1">
        <v>17</v>
      </c>
      <c r="D649" s="1">
        <v>5</v>
      </c>
      <c r="E649" s="3">
        <v>167.08</v>
      </c>
      <c r="F649" s="1">
        <v>997</v>
      </c>
      <c r="G649" s="3">
        <v>915.52</v>
      </c>
      <c r="H649" s="3">
        <f>kag[[#This Row],[Operational Profit - Daily Revenue]]-$Q$13</f>
        <v>-1001.8059399999993</v>
      </c>
      <c r="I649" s="1">
        <f>_xlfn.NORM.DIST(kag[[#This Row],[Diff Average Rev]],$Q$13,$Q$15,FALSE)</f>
        <v>4.6645445307740072E-6</v>
      </c>
      <c r="J649" s="3">
        <f>kag[[#This Row],[Number_of_Customers_Per_Day (any given day)]]*kag[[#This Row],[Average_Order_Value]]</f>
        <v>390.75</v>
      </c>
      <c r="K649" s="3">
        <f>kag[[#This Row],[Operational Profit - Daily Revenue]]/kag[[#This Row],[Number_of_Employees]]</f>
        <v>183.10399999999998</v>
      </c>
      <c r="L649" s="3">
        <f>kag[[#This Row],[Operational Profit - Daily Revenue]]/kag[[#This Row],[Operating_Hours_Per_Day]]</f>
        <v>53.854117647058821</v>
      </c>
      <c r="M649" s="3">
        <f>kag[[#This Row],[Operational Profit - Daily Revenue]]/kag[[#This Row],[Marketing_Spend_Per_Day]]</f>
        <v>5.4795307637060082</v>
      </c>
      <c r="N649" s="3"/>
    </row>
    <row r="650" spans="1:14">
      <c r="A650" s="1">
        <v>194</v>
      </c>
      <c r="B650" s="2">
        <v>9.1</v>
      </c>
      <c r="C650" s="1">
        <v>16</v>
      </c>
      <c r="D650" s="1">
        <v>3</v>
      </c>
      <c r="E650" s="3">
        <v>167.08</v>
      </c>
      <c r="F650" s="1">
        <v>366</v>
      </c>
      <c r="G650" s="3">
        <v>1712.21</v>
      </c>
      <c r="H650" s="3">
        <f>kag[[#This Row],[Operational Profit - Daily Revenue]]-$Q$13</f>
        <v>-205.11593999999923</v>
      </c>
      <c r="I650" s="1">
        <f>_xlfn.NORM.DIST(kag[[#This Row],[Diff Average Rev]],$Q$13,$Q$15,FALSE)</f>
        <v>3.8414576867790287E-5</v>
      </c>
      <c r="J650" s="3">
        <f>kag[[#This Row],[Number_of_Customers_Per_Day (any given day)]]*kag[[#This Row],[Average_Order_Value]]</f>
        <v>1765.3999999999999</v>
      </c>
      <c r="K650" s="3">
        <f>kag[[#This Row],[Operational Profit - Daily Revenue]]/kag[[#This Row],[Number_of_Employees]]</f>
        <v>570.73666666666668</v>
      </c>
      <c r="L650" s="3">
        <f>kag[[#This Row],[Operational Profit - Daily Revenue]]/kag[[#This Row],[Operating_Hours_Per_Day]]</f>
        <v>107.013125</v>
      </c>
      <c r="M650" s="3">
        <f>kag[[#This Row],[Operational Profit - Daily Revenue]]/kag[[#This Row],[Marketing_Spend_Per_Day]]</f>
        <v>10.247845343548001</v>
      </c>
      <c r="N650" s="3"/>
    </row>
    <row r="651" spans="1:14">
      <c r="A651" s="1">
        <v>72</v>
      </c>
      <c r="B651" s="2">
        <v>4.9800000000000004</v>
      </c>
      <c r="C651" s="1">
        <v>14</v>
      </c>
      <c r="D651" s="1">
        <v>10</v>
      </c>
      <c r="E651" s="3">
        <v>167.1</v>
      </c>
      <c r="F651" s="1">
        <v>427</v>
      </c>
      <c r="G651" s="3">
        <v>729.9</v>
      </c>
      <c r="H651" s="3">
        <f>kag[[#This Row],[Operational Profit - Daily Revenue]]-$Q$13</f>
        <v>-1187.4259399999992</v>
      </c>
      <c r="I651" s="1">
        <f>_xlfn.NORM.DIST(kag[[#This Row],[Diff Average Rev]],$Q$13,$Q$15,FALSE)</f>
        <v>2.5935567408702271E-6</v>
      </c>
      <c r="J651" s="3">
        <f>kag[[#This Row],[Number_of_Customers_Per_Day (any given day)]]*kag[[#This Row],[Average_Order_Value]]</f>
        <v>358.56000000000006</v>
      </c>
      <c r="K651" s="3">
        <f>kag[[#This Row],[Operational Profit - Daily Revenue]]/kag[[#This Row],[Number_of_Employees]]</f>
        <v>72.989999999999995</v>
      </c>
      <c r="L651" s="3">
        <f>kag[[#This Row],[Operational Profit - Daily Revenue]]/kag[[#This Row],[Operating_Hours_Per_Day]]</f>
        <v>52.135714285714286</v>
      </c>
      <c r="M651" s="3">
        <f>kag[[#This Row],[Operational Profit - Daily Revenue]]/kag[[#This Row],[Marketing_Spend_Per_Day]]</f>
        <v>4.3680430879712748</v>
      </c>
      <c r="N651" s="3"/>
    </row>
    <row r="652" spans="1:14">
      <c r="A652" s="1">
        <v>462</v>
      </c>
      <c r="B652" s="2">
        <v>5.46</v>
      </c>
      <c r="C652" s="1">
        <v>9</v>
      </c>
      <c r="D652" s="1">
        <v>11</v>
      </c>
      <c r="E652" s="3">
        <v>167.12</v>
      </c>
      <c r="F652" s="1">
        <v>373</v>
      </c>
      <c r="G652" s="3">
        <v>2609.64</v>
      </c>
      <c r="H652" s="3">
        <f>kag[[#This Row],[Operational Profit - Daily Revenue]]-$Q$13</f>
        <v>692.31406000000061</v>
      </c>
      <c r="I652" s="1">
        <f>_xlfn.NORM.DIST(kag[[#This Row],[Diff Average Rev]],$Q$13,$Q$15,FALSE)</f>
        <v>1.8593608376637095E-4</v>
      </c>
      <c r="J652" s="3">
        <f>kag[[#This Row],[Number_of_Customers_Per_Day (any given day)]]*kag[[#This Row],[Average_Order_Value]]</f>
        <v>2522.52</v>
      </c>
      <c r="K652" s="3">
        <f>kag[[#This Row],[Operational Profit - Daily Revenue]]/kag[[#This Row],[Number_of_Employees]]</f>
        <v>237.23999999999998</v>
      </c>
      <c r="L652" s="3">
        <f>kag[[#This Row],[Operational Profit - Daily Revenue]]/kag[[#This Row],[Operating_Hours_Per_Day]]</f>
        <v>289.95999999999998</v>
      </c>
      <c r="M652" s="3">
        <f>kag[[#This Row],[Operational Profit - Daily Revenue]]/kag[[#This Row],[Marketing_Spend_Per_Day]]</f>
        <v>15.615366203925323</v>
      </c>
      <c r="N652" s="3"/>
    </row>
    <row r="653" spans="1:14">
      <c r="A653" s="1">
        <v>370</v>
      </c>
      <c r="B653" s="2">
        <v>5.6</v>
      </c>
      <c r="C653" s="1">
        <v>12</v>
      </c>
      <c r="D653" s="1">
        <v>5</v>
      </c>
      <c r="E653" s="3">
        <v>167.15</v>
      </c>
      <c r="F653" s="1">
        <v>599</v>
      </c>
      <c r="G653" s="3">
        <v>2198.09</v>
      </c>
      <c r="H653" s="3">
        <f>kag[[#This Row],[Operational Profit - Daily Revenue]]-$Q$13</f>
        <v>280.76406000000088</v>
      </c>
      <c r="I653" s="1">
        <f>_xlfn.NORM.DIST(kag[[#This Row],[Diff Average Rev]],$Q$13,$Q$15,FALSE)</f>
        <v>1.0020267217778803E-4</v>
      </c>
      <c r="J653" s="3">
        <f>kag[[#This Row],[Number_of_Customers_Per_Day (any given day)]]*kag[[#This Row],[Average_Order_Value]]</f>
        <v>2072</v>
      </c>
      <c r="K653" s="3">
        <f>kag[[#This Row],[Operational Profit - Daily Revenue]]/kag[[#This Row],[Number_of_Employees]]</f>
        <v>439.61800000000005</v>
      </c>
      <c r="L653" s="3">
        <f>kag[[#This Row],[Operational Profit - Daily Revenue]]/kag[[#This Row],[Operating_Hours_Per_Day]]</f>
        <v>183.17416666666668</v>
      </c>
      <c r="M653" s="3">
        <f>kag[[#This Row],[Operational Profit - Daily Revenue]]/kag[[#This Row],[Marketing_Spend_Per_Day]]</f>
        <v>13.150403828896202</v>
      </c>
      <c r="N653" s="3"/>
    </row>
    <row r="654" spans="1:14">
      <c r="A654" s="1">
        <v>489</v>
      </c>
      <c r="B654" s="2">
        <v>5.04</v>
      </c>
      <c r="C654" s="1">
        <v>14</v>
      </c>
      <c r="D654" s="1">
        <v>3</v>
      </c>
      <c r="E654" s="3">
        <v>167.63</v>
      </c>
      <c r="F654" s="1">
        <v>931</v>
      </c>
      <c r="G654" s="3">
        <v>2515.0700000000002</v>
      </c>
      <c r="H654" s="3">
        <f>kag[[#This Row],[Operational Profit - Daily Revenue]]-$Q$13</f>
        <v>597.7440600000009</v>
      </c>
      <c r="I654" s="1">
        <f>_xlfn.NORM.DIST(kag[[#This Row],[Diff Average Rev]],$Q$13,$Q$15,FALSE)</f>
        <v>1.638712365029524E-4</v>
      </c>
      <c r="J654" s="3">
        <f>kag[[#This Row],[Number_of_Customers_Per_Day (any given day)]]*kag[[#This Row],[Average_Order_Value]]</f>
        <v>2464.56</v>
      </c>
      <c r="K654" s="3">
        <f>kag[[#This Row],[Operational Profit - Daily Revenue]]/kag[[#This Row],[Number_of_Employees]]</f>
        <v>838.35666666666668</v>
      </c>
      <c r="L654" s="3">
        <f>kag[[#This Row],[Operational Profit - Daily Revenue]]/kag[[#This Row],[Operating_Hours_Per_Day]]</f>
        <v>179.64785714285716</v>
      </c>
      <c r="M654" s="3">
        <f>kag[[#This Row],[Operational Profit - Daily Revenue]]/kag[[#This Row],[Marketing_Spend_Per_Day]]</f>
        <v>15.003698621965043</v>
      </c>
      <c r="N654" s="3"/>
    </row>
    <row r="655" spans="1:14">
      <c r="A655" s="1">
        <v>303</v>
      </c>
      <c r="B655" s="2">
        <v>3.05</v>
      </c>
      <c r="C655" s="1">
        <v>10</v>
      </c>
      <c r="D655" s="1">
        <v>8</v>
      </c>
      <c r="E655" s="3">
        <v>168.34</v>
      </c>
      <c r="F655" s="1">
        <v>745</v>
      </c>
      <c r="G655" s="3">
        <v>929.27</v>
      </c>
      <c r="H655" s="3">
        <f>kag[[#This Row],[Operational Profit - Daily Revenue]]-$Q$13</f>
        <v>-988.05593999999928</v>
      </c>
      <c r="I655" s="1">
        <f>_xlfn.NORM.DIST(kag[[#This Row],[Diff Average Rev]],$Q$13,$Q$15,FALSE)</f>
        <v>4.8648255388016943E-6</v>
      </c>
      <c r="J655" s="3">
        <f>kag[[#This Row],[Number_of_Customers_Per_Day (any given day)]]*kag[[#This Row],[Average_Order_Value]]</f>
        <v>924.15</v>
      </c>
      <c r="K655" s="3">
        <f>kag[[#This Row],[Operational Profit - Daily Revenue]]/kag[[#This Row],[Number_of_Employees]]</f>
        <v>116.15875</v>
      </c>
      <c r="L655" s="3">
        <f>kag[[#This Row],[Operational Profit - Daily Revenue]]/kag[[#This Row],[Operating_Hours_Per_Day]]</f>
        <v>92.926999999999992</v>
      </c>
      <c r="M655" s="3">
        <f>kag[[#This Row],[Operational Profit - Daily Revenue]]/kag[[#This Row],[Marketing_Spend_Per_Day]]</f>
        <v>5.5201972199120828</v>
      </c>
      <c r="N655" s="3"/>
    </row>
    <row r="656" spans="1:14">
      <c r="A656" s="1">
        <v>192</v>
      </c>
      <c r="B656" s="2">
        <v>9.0500000000000007</v>
      </c>
      <c r="C656" s="1">
        <v>17</v>
      </c>
      <c r="D656" s="1">
        <v>3</v>
      </c>
      <c r="E656" s="3">
        <v>168.53</v>
      </c>
      <c r="F656" s="1">
        <v>492</v>
      </c>
      <c r="G656" s="3">
        <v>2036.17</v>
      </c>
      <c r="H656" s="3">
        <f>kag[[#This Row],[Operational Profit - Daily Revenue]]-$Q$13</f>
        <v>118.84406000000081</v>
      </c>
      <c r="I656" s="1">
        <f>_xlfn.NORM.DIST(kag[[#This Row],[Diff Average Rev]],$Q$13,$Q$15,FALSE)</f>
        <v>7.4830362400023077E-5</v>
      </c>
      <c r="J656" s="3">
        <f>kag[[#This Row],[Number_of_Customers_Per_Day (any given day)]]*kag[[#This Row],[Average_Order_Value]]</f>
        <v>1737.6000000000001</v>
      </c>
      <c r="K656" s="3">
        <f>kag[[#This Row],[Operational Profit - Daily Revenue]]/kag[[#This Row],[Number_of_Employees]]</f>
        <v>678.72333333333336</v>
      </c>
      <c r="L656" s="3">
        <f>kag[[#This Row],[Operational Profit - Daily Revenue]]/kag[[#This Row],[Operating_Hours_Per_Day]]</f>
        <v>119.77470588235295</v>
      </c>
      <c r="M656" s="3">
        <f>kag[[#This Row],[Operational Profit - Daily Revenue]]/kag[[#This Row],[Marketing_Spend_Per_Day]]</f>
        <v>12.081943867560671</v>
      </c>
      <c r="N656" s="3"/>
    </row>
    <row r="657" spans="1:14">
      <c r="A657" s="1">
        <v>365</v>
      </c>
      <c r="B657" s="2">
        <v>6.16</v>
      </c>
      <c r="C657" s="1">
        <v>15</v>
      </c>
      <c r="D657" s="1">
        <v>11</v>
      </c>
      <c r="E657" s="3">
        <v>169.01</v>
      </c>
      <c r="F657" s="1">
        <v>358</v>
      </c>
      <c r="G657" s="3">
        <v>2129.14</v>
      </c>
      <c r="H657" s="3">
        <f>kag[[#This Row],[Operational Profit - Daily Revenue]]-$Q$13</f>
        <v>211.81406000000061</v>
      </c>
      <c r="I657" s="1">
        <f>_xlfn.NORM.DIST(kag[[#This Row],[Diff Average Rev]],$Q$13,$Q$15,FALSE)</f>
        <v>8.8786134054784322E-5</v>
      </c>
      <c r="J657" s="3">
        <f>kag[[#This Row],[Number_of_Customers_Per_Day (any given day)]]*kag[[#This Row],[Average_Order_Value]]</f>
        <v>2248.4</v>
      </c>
      <c r="K657" s="3">
        <f>kag[[#This Row],[Operational Profit - Daily Revenue]]/kag[[#This Row],[Number_of_Employees]]</f>
        <v>193.55818181818179</v>
      </c>
      <c r="L657" s="3">
        <f>kag[[#This Row],[Operational Profit - Daily Revenue]]/kag[[#This Row],[Operating_Hours_Per_Day]]</f>
        <v>141.94266666666667</v>
      </c>
      <c r="M657" s="3">
        <f>kag[[#This Row],[Operational Profit - Daily Revenue]]/kag[[#This Row],[Marketing_Spend_Per_Day]]</f>
        <v>12.597716111472694</v>
      </c>
      <c r="N657" s="3"/>
    </row>
    <row r="658" spans="1:14">
      <c r="A658" s="1">
        <v>125</v>
      </c>
      <c r="B658" s="2">
        <v>9.58</v>
      </c>
      <c r="C658" s="1">
        <v>7</v>
      </c>
      <c r="D658" s="1">
        <v>3</v>
      </c>
      <c r="E658" s="3">
        <v>169.45</v>
      </c>
      <c r="F658" s="1">
        <v>154</v>
      </c>
      <c r="G658" s="3">
        <v>1581.6</v>
      </c>
      <c r="H658" s="3">
        <f>kag[[#This Row],[Operational Profit - Daily Revenue]]-$Q$13</f>
        <v>-335.72593999999935</v>
      </c>
      <c r="I658" s="1">
        <f>_xlfn.NORM.DIST(kag[[#This Row],[Diff Average Rev]],$Q$13,$Q$15,FALSE)</f>
        <v>2.8458426869851757E-5</v>
      </c>
      <c r="J658" s="3">
        <f>kag[[#This Row],[Number_of_Customers_Per_Day (any given day)]]*kag[[#This Row],[Average_Order_Value]]</f>
        <v>1197.5</v>
      </c>
      <c r="K658" s="3">
        <f>kag[[#This Row],[Operational Profit - Daily Revenue]]/kag[[#This Row],[Number_of_Employees]]</f>
        <v>527.19999999999993</v>
      </c>
      <c r="L658" s="3">
        <f>kag[[#This Row],[Operational Profit - Daily Revenue]]/kag[[#This Row],[Operating_Hours_Per_Day]]</f>
        <v>225.94285714285712</v>
      </c>
      <c r="M658" s="3">
        <f>kag[[#This Row],[Operational Profit - Daily Revenue]]/kag[[#This Row],[Marketing_Spend_Per_Day]]</f>
        <v>9.3337267630569496</v>
      </c>
      <c r="N658" s="3"/>
    </row>
    <row r="659" spans="1:14">
      <c r="A659" s="1">
        <v>121</v>
      </c>
      <c r="B659" s="2">
        <v>4.4800000000000004</v>
      </c>
      <c r="C659" s="1">
        <v>17</v>
      </c>
      <c r="D659" s="1">
        <v>7</v>
      </c>
      <c r="E659" s="3">
        <v>169.53</v>
      </c>
      <c r="F659" s="1">
        <v>351</v>
      </c>
      <c r="G659" s="3">
        <v>421.28</v>
      </c>
      <c r="H659" s="3">
        <f>kag[[#This Row],[Operational Profit - Daily Revenue]]-$Q$13</f>
        <v>-1496.0459399999993</v>
      </c>
      <c r="I659" s="1">
        <f>_xlfn.NORM.DIST(kag[[#This Row],[Diff Average Rev]],$Q$13,$Q$15,FALSE)</f>
        <v>9.0217635212141677E-7</v>
      </c>
      <c r="J659" s="3">
        <f>kag[[#This Row],[Number_of_Customers_Per_Day (any given day)]]*kag[[#This Row],[Average_Order_Value]]</f>
        <v>542.08000000000004</v>
      </c>
      <c r="K659" s="3">
        <f>kag[[#This Row],[Operational Profit - Daily Revenue]]/kag[[#This Row],[Number_of_Employees]]</f>
        <v>60.182857142857138</v>
      </c>
      <c r="L659" s="3">
        <f>kag[[#This Row],[Operational Profit - Daily Revenue]]/kag[[#This Row],[Operating_Hours_Per_Day]]</f>
        <v>24.781176470588235</v>
      </c>
      <c r="M659" s="3">
        <f>kag[[#This Row],[Operational Profit - Daily Revenue]]/kag[[#This Row],[Marketing_Spend_Per_Day]]</f>
        <v>2.4849879077449417</v>
      </c>
      <c r="N659" s="3"/>
    </row>
    <row r="660" spans="1:14">
      <c r="A660" s="1">
        <v>359</v>
      </c>
      <c r="B660" s="2">
        <v>4.66</v>
      </c>
      <c r="C660" s="1">
        <v>6</v>
      </c>
      <c r="D660" s="1">
        <v>9</v>
      </c>
      <c r="E660" s="3">
        <v>170.04</v>
      </c>
      <c r="F660" s="1">
        <v>622</v>
      </c>
      <c r="G660" s="3">
        <v>1904.38</v>
      </c>
      <c r="H660" s="3">
        <f>kag[[#This Row],[Operational Profit - Daily Revenue]]-$Q$13</f>
        <v>-12.945939999999155</v>
      </c>
      <c r="I660" s="1">
        <f>_xlfn.NORM.DIST(kag[[#This Row],[Diff Average Rev]],$Q$13,$Q$15,FALSE)</f>
        <v>5.7815861175272628E-5</v>
      </c>
      <c r="J660" s="3">
        <f>kag[[#This Row],[Number_of_Customers_Per_Day (any given day)]]*kag[[#This Row],[Average_Order_Value]]</f>
        <v>1672.94</v>
      </c>
      <c r="K660" s="3">
        <f>kag[[#This Row],[Operational Profit - Daily Revenue]]/kag[[#This Row],[Number_of_Employees]]</f>
        <v>211.59777777777779</v>
      </c>
      <c r="L660" s="3">
        <f>kag[[#This Row],[Operational Profit - Daily Revenue]]/kag[[#This Row],[Operating_Hours_Per_Day]]</f>
        <v>317.3966666666667</v>
      </c>
      <c r="M660" s="3">
        <f>kag[[#This Row],[Operational Profit - Daily Revenue]]/kag[[#This Row],[Marketing_Spend_Per_Day]]</f>
        <v>11.199600094095508</v>
      </c>
      <c r="N660" s="3"/>
    </row>
    <row r="661" spans="1:14">
      <c r="A661" s="1">
        <v>450</v>
      </c>
      <c r="B661" s="2">
        <v>5.28</v>
      </c>
      <c r="C661" s="1">
        <v>15</v>
      </c>
      <c r="D661" s="1">
        <v>2</v>
      </c>
      <c r="E661" s="3">
        <v>170.2</v>
      </c>
      <c r="F661" s="1">
        <v>360</v>
      </c>
      <c r="G661" s="3">
        <v>2492.86</v>
      </c>
      <c r="H661" s="3">
        <f>kag[[#This Row],[Operational Profit - Daily Revenue]]-$Q$13</f>
        <v>575.53406000000086</v>
      </c>
      <c r="I661" s="1">
        <f>_xlfn.NORM.DIST(kag[[#This Row],[Diff Average Rev]],$Q$13,$Q$15,FALSE)</f>
        <v>1.5886462408830614E-4</v>
      </c>
      <c r="J661" s="3">
        <f>kag[[#This Row],[Number_of_Customers_Per_Day (any given day)]]*kag[[#This Row],[Average_Order_Value]]</f>
        <v>2376</v>
      </c>
      <c r="K661" s="3">
        <f>kag[[#This Row],[Operational Profit - Daily Revenue]]/kag[[#This Row],[Number_of_Employees]]</f>
        <v>1246.43</v>
      </c>
      <c r="L661" s="3">
        <f>kag[[#This Row],[Operational Profit - Daily Revenue]]/kag[[#This Row],[Operating_Hours_Per_Day]]</f>
        <v>166.19066666666669</v>
      </c>
      <c r="M661" s="3">
        <f>kag[[#This Row],[Operational Profit - Daily Revenue]]/kag[[#This Row],[Marketing_Spend_Per_Day]]</f>
        <v>14.646650998824914</v>
      </c>
      <c r="N661" s="3"/>
    </row>
    <row r="662" spans="1:14">
      <c r="A662" s="1">
        <v>261</v>
      </c>
      <c r="B662" s="2">
        <v>6.16</v>
      </c>
      <c r="C662" s="1">
        <v>14</v>
      </c>
      <c r="D662" s="1">
        <v>13</v>
      </c>
      <c r="E662" s="3">
        <v>170.23</v>
      </c>
      <c r="F662" s="1">
        <v>415</v>
      </c>
      <c r="G662" s="3">
        <v>1634.03</v>
      </c>
      <c r="H662" s="3">
        <f>kag[[#This Row],[Operational Profit - Daily Revenue]]-$Q$13</f>
        <v>-283.29593999999929</v>
      </c>
      <c r="I662" s="1">
        <f>_xlfn.NORM.DIST(kag[[#This Row],[Diff Average Rev]],$Q$13,$Q$15,FALSE)</f>
        <v>3.2169548534874502E-5</v>
      </c>
      <c r="J662" s="3">
        <f>kag[[#This Row],[Number_of_Customers_Per_Day (any given day)]]*kag[[#This Row],[Average_Order_Value]]</f>
        <v>1607.76</v>
      </c>
      <c r="K662" s="3">
        <f>kag[[#This Row],[Operational Profit - Daily Revenue]]/kag[[#This Row],[Number_of_Employees]]</f>
        <v>125.69461538461539</v>
      </c>
      <c r="L662" s="3">
        <f>kag[[#This Row],[Operational Profit - Daily Revenue]]/kag[[#This Row],[Operating_Hours_Per_Day]]</f>
        <v>116.71642857142857</v>
      </c>
      <c r="M662" s="3">
        <f>kag[[#This Row],[Operational Profit - Daily Revenue]]/kag[[#This Row],[Marketing_Spend_Per_Day]]</f>
        <v>9.5989543558714683</v>
      </c>
      <c r="N662" s="3"/>
    </row>
    <row r="663" spans="1:14">
      <c r="A663" s="1">
        <v>100</v>
      </c>
      <c r="B663" s="2">
        <v>9.0299999999999994</v>
      </c>
      <c r="C663" s="1">
        <v>7</v>
      </c>
      <c r="D663" s="1">
        <v>12</v>
      </c>
      <c r="E663" s="3">
        <v>170.84</v>
      </c>
      <c r="F663" s="1">
        <v>798</v>
      </c>
      <c r="G663" s="3">
        <v>1230.75</v>
      </c>
      <c r="H663" s="3">
        <f>kag[[#This Row],[Operational Profit - Daily Revenue]]-$Q$13</f>
        <v>-686.57593999999926</v>
      </c>
      <c r="I663" s="1">
        <f>_xlfn.NORM.DIST(kag[[#This Row],[Diff Average Rev]],$Q$13,$Q$15,FALSE)</f>
        <v>1.1633851286454317E-5</v>
      </c>
      <c r="J663" s="3">
        <f>kag[[#This Row],[Number_of_Customers_Per_Day (any given day)]]*kag[[#This Row],[Average_Order_Value]]</f>
        <v>902.99999999999989</v>
      </c>
      <c r="K663" s="3">
        <f>kag[[#This Row],[Operational Profit - Daily Revenue]]/kag[[#This Row],[Number_of_Employees]]</f>
        <v>102.5625</v>
      </c>
      <c r="L663" s="3">
        <f>kag[[#This Row],[Operational Profit - Daily Revenue]]/kag[[#This Row],[Operating_Hours_Per_Day]]</f>
        <v>175.82142857142858</v>
      </c>
      <c r="M663" s="3">
        <f>kag[[#This Row],[Operational Profit - Daily Revenue]]/kag[[#This Row],[Marketing_Spend_Per_Day]]</f>
        <v>7.204109107937251</v>
      </c>
      <c r="N663" s="3"/>
    </row>
    <row r="664" spans="1:14">
      <c r="A664" s="1">
        <v>418</v>
      </c>
      <c r="B664" s="2">
        <v>8.31</v>
      </c>
      <c r="C664" s="1">
        <v>14</v>
      </c>
      <c r="D664" s="1">
        <v>10</v>
      </c>
      <c r="E664" s="3">
        <v>171.25</v>
      </c>
      <c r="F664" s="1">
        <v>146</v>
      </c>
      <c r="G664" s="3">
        <v>3250.59</v>
      </c>
      <c r="H664" s="3">
        <f>kag[[#This Row],[Operational Profit - Daily Revenue]]-$Q$13</f>
        <v>1333.2640600000009</v>
      </c>
      <c r="I664" s="1">
        <f>_xlfn.NORM.DIST(kag[[#This Row],[Diff Average Rev]],$Q$13,$Q$15,FALSE)</f>
        <v>3.417505028677748E-4</v>
      </c>
      <c r="J664" s="3">
        <f>kag[[#This Row],[Number_of_Customers_Per_Day (any given day)]]*kag[[#This Row],[Average_Order_Value]]</f>
        <v>3473.5800000000004</v>
      </c>
      <c r="K664" s="3">
        <f>kag[[#This Row],[Operational Profit - Daily Revenue]]/kag[[#This Row],[Number_of_Employees]]</f>
        <v>325.05900000000003</v>
      </c>
      <c r="L664" s="3">
        <f>kag[[#This Row],[Operational Profit - Daily Revenue]]/kag[[#This Row],[Operating_Hours_Per_Day]]</f>
        <v>232.185</v>
      </c>
      <c r="M664" s="3">
        <f>kag[[#This Row],[Operational Profit - Daily Revenue]]/kag[[#This Row],[Marketing_Spend_Per_Day]]</f>
        <v>18.981547445255476</v>
      </c>
      <c r="N664" s="3"/>
    </row>
    <row r="665" spans="1:14">
      <c r="A665" s="1">
        <v>164</v>
      </c>
      <c r="B665" s="2">
        <v>4.3099999999999996</v>
      </c>
      <c r="C665" s="1">
        <v>9</v>
      </c>
      <c r="D665" s="1">
        <v>11</v>
      </c>
      <c r="E665" s="3">
        <v>171.37</v>
      </c>
      <c r="F665" s="1">
        <v>736</v>
      </c>
      <c r="G665" s="3">
        <v>914.85</v>
      </c>
      <c r="H665" s="3">
        <f>kag[[#This Row],[Operational Profit - Daily Revenue]]-$Q$13</f>
        <v>-1002.4759399999992</v>
      </c>
      <c r="I665" s="1">
        <f>_xlfn.NORM.DIST(kag[[#This Row],[Diff Average Rev]],$Q$13,$Q$15,FALSE)</f>
        <v>4.6549752588993772E-6</v>
      </c>
      <c r="J665" s="3">
        <f>kag[[#This Row],[Number_of_Customers_Per_Day (any given day)]]*kag[[#This Row],[Average_Order_Value]]</f>
        <v>706.83999999999992</v>
      </c>
      <c r="K665" s="3">
        <f>kag[[#This Row],[Operational Profit - Daily Revenue]]/kag[[#This Row],[Number_of_Employees]]</f>
        <v>83.168181818181822</v>
      </c>
      <c r="L665" s="3">
        <f>kag[[#This Row],[Operational Profit - Daily Revenue]]/kag[[#This Row],[Operating_Hours_Per_Day]]</f>
        <v>101.65</v>
      </c>
      <c r="M665" s="3">
        <f>kag[[#This Row],[Operational Profit - Daily Revenue]]/kag[[#This Row],[Marketing_Spend_Per_Day]]</f>
        <v>5.3384489700647721</v>
      </c>
      <c r="N665" s="3"/>
    </row>
    <row r="666" spans="1:14">
      <c r="A666" s="1">
        <v>148</v>
      </c>
      <c r="B666" s="2">
        <v>3.12</v>
      </c>
      <c r="C666" s="1">
        <v>8</v>
      </c>
      <c r="D666" s="1">
        <v>14</v>
      </c>
      <c r="E666" s="3">
        <v>171.47</v>
      </c>
      <c r="F666" s="1">
        <v>556</v>
      </c>
      <c r="G666" s="3">
        <v>613.04</v>
      </c>
      <c r="H666" s="3">
        <f>kag[[#This Row],[Operational Profit - Daily Revenue]]-$Q$13</f>
        <v>-1304.2859399999993</v>
      </c>
      <c r="I666" s="1">
        <f>_xlfn.NORM.DIST(kag[[#This Row],[Diff Average Rev]],$Q$13,$Q$15,FALSE)</f>
        <v>1.7593508191310077E-6</v>
      </c>
      <c r="J666" s="3">
        <f>kag[[#This Row],[Number_of_Customers_Per_Day (any given day)]]*kag[[#This Row],[Average_Order_Value]]</f>
        <v>461.76</v>
      </c>
      <c r="K666" s="3">
        <f>kag[[#This Row],[Operational Profit - Daily Revenue]]/kag[[#This Row],[Number_of_Employees]]</f>
        <v>43.788571428571423</v>
      </c>
      <c r="L666" s="3">
        <f>kag[[#This Row],[Operational Profit - Daily Revenue]]/kag[[#This Row],[Operating_Hours_Per_Day]]</f>
        <v>76.63</v>
      </c>
      <c r="M666" s="3">
        <f>kag[[#This Row],[Operational Profit - Daily Revenue]]/kag[[#This Row],[Marketing_Spend_Per_Day]]</f>
        <v>3.5752026593573216</v>
      </c>
      <c r="N666" s="3"/>
    </row>
    <row r="667" spans="1:14">
      <c r="A667" s="1">
        <v>177</v>
      </c>
      <c r="B667" s="2">
        <v>9.91</v>
      </c>
      <c r="C667" s="1">
        <v>8</v>
      </c>
      <c r="D667" s="1">
        <v>4</v>
      </c>
      <c r="E667" s="3">
        <v>172.15</v>
      </c>
      <c r="F667" s="1">
        <v>752</v>
      </c>
      <c r="G667" s="3">
        <v>1803.36</v>
      </c>
      <c r="H667" s="3">
        <f>kag[[#This Row],[Operational Profit - Daily Revenue]]-$Q$13</f>
        <v>-113.96593999999936</v>
      </c>
      <c r="I667" s="1">
        <f>_xlfn.NORM.DIST(kag[[#This Row],[Diff Average Rev]],$Q$13,$Q$15,FALSE)</f>
        <v>4.6860957426594984E-5</v>
      </c>
      <c r="J667" s="3">
        <f>kag[[#This Row],[Number_of_Customers_Per_Day (any given day)]]*kag[[#This Row],[Average_Order_Value]]</f>
        <v>1754.07</v>
      </c>
      <c r="K667" s="3">
        <f>kag[[#This Row],[Operational Profit - Daily Revenue]]/kag[[#This Row],[Number_of_Employees]]</f>
        <v>450.84</v>
      </c>
      <c r="L667" s="3">
        <f>kag[[#This Row],[Operational Profit - Daily Revenue]]/kag[[#This Row],[Operating_Hours_Per_Day]]</f>
        <v>225.42</v>
      </c>
      <c r="M667" s="3">
        <f>kag[[#This Row],[Operational Profit - Daily Revenue]]/kag[[#This Row],[Marketing_Spend_Per_Day]]</f>
        <v>10.475515538774324</v>
      </c>
      <c r="N667" s="3"/>
    </row>
    <row r="668" spans="1:14">
      <c r="A668" s="1">
        <v>495</v>
      </c>
      <c r="B668" s="2">
        <v>9.32</v>
      </c>
      <c r="C668" s="1">
        <v>10</v>
      </c>
      <c r="D668" s="1">
        <v>10</v>
      </c>
      <c r="E668" s="3">
        <v>172.68</v>
      </c>
      <c r="F668" s="1">
        <v>523</v>
      </c>
      <c r="G668" s="3">
        <v>4388.59</v>
      </c>
      <c r="H668" s="3">
        <f>kag[[#This Row],[Operational Profit - Daily Revenue]]-$Q$13</f>
        <v>2471.2640600000009</v>
      </c>
      <c r="I668" s="1">
        <f>_xlfn.NORM.DIST(kag[[#This Row],[Diff Average Rev]],$Q$13,$Q$15,FALSE)</f>
        <v>3.4795606665748478E-4</v>
      </c>
      <c r="J668" s="3">
        <f>kag[[#This Row],[Number_of_Customers_Per_Day (any given day)]]*kag[[#This Row],[Average_Order_Value]]</f>
        <v>4613.4000000000005</v>
      </c>
      <c r="K668" s="3">
        <f>kag[[#This Row],[Operational Profit - Daily Revenue]]/kag[[#This Row],[Number_of_Employees]]</f>
        <v>438.85900000000004</v>
      </c>
      <c r="L668" s="3">
        <f>kag[[#This Row],[Operational Profit - Daily Revenue]]/kag[[#This Row],[Operating_Hours_Per_Day]]</f>
        <v>438.85900000000004</v>
      </c>
      <c r="M668" s="3">
        <f>kag[[#This Row],[Operational Profit - Daily Revenue]]/kag[[#This Row],[Marketing_Spend_Per_Day]]</f>
        <v>25.414581885568683</v>
      </c>
      <c r="N668" s="3"/>
    </row>
    <row r="669" spans="1:14">
      <c r="A669" s="1">
        <v>156</v>
      </c>
      <c r="B669" s="2">
        <v>3.07</v>
      </c>
      <c r="C669" s="1">
        <v>6</v>
      </c>
      <c r="D669" s="1">
        <v>12</v>
      </c>
      <c r="E669" s="3">
        <v>173.02</v>
      </c>
      <c r="F669" s="1">
        <v>357</v>
      </c>
      <c r="G669" s="3">
        <v>499.64</v>
      </c>
      <c r="H669" s="3">
        <f>kag[[#This Row],[Operational Profit - Daily Revenue]]-$Q$13</f>
        <v>-1417.6859399999994</v>
      </c>
      <c r="I669" s="1">
        <f>_xlfn.NORM.DIST(kag[[#This Row],[Diff Average Rev]],$Q$13,$Q$15,FALSE)</f>
        <v>1.1908212088917545E-6</v>
      </c>
      <c r="J669" s="3">
        <f>kag[[#This Row],[Number_of_Customers_Per_Day (any given day)]]*kag[[#This Row],[Average_Order_Value]]</f>
        <v>478.91999999999996</v>
      </c>
      <c r="K669" s="3">
        <f>kag[[#This Row],[Operational Profit - Daily Revenue]]/kag[[#This Row],[Number_of_Employees]]</f>
        <v>41.636666666666663</v>
      </c>
      <c r="L669" s="3">
        <f>kag[[#This Row],[Operational Profit - Daily Revenue]]/kag[[#This Row],[Operating_Hours_Per_Day]]</f>
        <v>83.273333333333326</v>
      </c>
      <c r="M669" s="3">
        <f>kag[[#This Row],[Operational Profit - Daily Revenue]]/kag[[#This Row],[Marketing_Spend_Per_Day]]</f>
        <v>2.8877586406195812</v>
      </c>
      <c r="N669" s="3"/>
    </row>
    <row r="670" spans="1:14">
      <c r="A670" s="1">
        <v>257</v>
      </c>
      <c r="B670" s="2">
        <v>8.48</v>
      </c>
      <c r="C670" s="1">
        <v>13</v>
      </c>
      <c r="D670" s="1">
        <v>10</v>
      </c>
      <c r="E670" s="3">
        <v>173.32</v>
      </c>
      <c r="F670" s="1">
        <v>382</v>
      </c>
      <c r="G670" s="3">
        <v>2562.67</v>
      </c>
      <c r="H670" s="3">
        <f>kag[[#This Row],[Operational Profit - Daily Revenue]]-$Q$13</f>
        <v>645.34406000000081</v>
      </c>
      <c r="I670" s="1">
        <f>_xlfn.NORM.DIST(kag[[#This Row],[Diff Average Rev]],$Q$13,$Q$15,FALSE)</f>
        <v>1.7483389969717711E-4</v>
      </c>
      <c r="J670" s="3">
        <f>kag[[#This Row],[Number_of_Customers_Per_Day (any given day)]]*kag[[#This Row],[Average_Order_Value]]</f>
        <v>2179.36</v>
      </c>
      <c r="K670" s="3">
        <f>kag[[#This Row],[Operational Profit - Daily Revenue]]/kag[[#This Row],[Number_of_Employees]]</f>
        <v>256.267</v>
      </c>
      <c r="L670" s="3">
        <f>kag[[#This Row],[Operational Profit - Daily Revenue]]/kag[[#This Row],[Operating_Hours_Per_Day]]</f>
        <v>197.12846153846155</v>
      </c>
      <c r="M670" s="3">
        <f>kag[[#This Row],[Operational Profit - Daily Revenue]]/kag[[#This Row],[Marketing_Spend_Per_Day]]</f>
        <v>14.78577198246019</v>
      </c>
      <c r="N670" s="3"/>
    </row>
    <row r="671" spans="1:14">
      <c r="A671" s="1">
        <v>57</v>
      </c>
      <c r="B671" s="2">
        <v>6.02</v>
      </c>
      <c r="C671" s="1">
        <v>17</v>
      </c>
      <c r="D671" s="1">
        <v>11</v>
      </c>
      <c r="E671" s="3">
        <v>173.52</v>
      </c>
      <c r="F671" s="1">
        <v>858</v>
      </c>
      <c r="G671" s="3">
        <v>778.81</v>
      </c>
      <c r="H671" s="3">
        <f>kag[[#This Row],[Operational Profit - Daily Revenue]]-$Q$13</f>
        <v>-1138.5159399999993</v>
      </c>
      <c r="I671" s="1">
        <f>_xlfn.NORM.DIST(kag[[#This Row],[Diff Average Rev]],$Q$13,$Q$15,FALSE)</f>
        <v>3.0380060198718081E-6</v>
      </c>
      <c r="J671" s="3">
        <f>kag[[#This Row],[Number_of_Customers_Per_Day (any given day)]]*kag[[#This Row],[Average_Order_Value]]</f>
        <v>343.14</v>
      </c>
      <c r="K671" s="3">
        <f>kag[[#This Row],[Operational Profit - Daily Revenue]]/kag[[#This Row],[Number_of_Employees]]</f>
        <v>70.800909090909087</v>
      </c>
      <c r="L671" s="3">
        <f>kag[[#This Row],[Operational Profit - Daily Revenue]]/kag[[#This Row],[Operating_Hours_Per_Day]]</f>
        <v>45.812352941176471</v>
      </c>
      <c r="M671" s="3">
        <f>kag[[#This Row],[Operational Profit - Daily Revenue]]/kag[[#This Row],[Marketing_Spend_Per_Day]]</f>
        <v>4.4883010603964957</v>
      </c>
      <c r="N671" s="3"/>
    </row>
    <row r="672" spans="1:14">
      <c r="A672" s="1">
        <v>210</v>
      </c>
      <c r="B672" s="2">
        <v>4.93</v>
      </c>
      <c r="C672" s="1">
        <v>6</v>
      </c>
      <c r="D672" s="1">
        <v>10</v>
      </c>
      <c r="E672" s="3">
        <v>173.68</v>
      </c>
      <c r="F672" s="1">
        <v>649</v>
      </c>
      <c r="G672" s="3">
        <v>1632.72</v>
      </c>
      <c r="H672" s="3">
        <f>kag[[#This Row],[Operational Profit - Daily Revenue]]-$Q$13</f>
        <v>-284.60593999999924</v>
      </c>
      <c r="I672" s="1">
        <f>_xlfn.NORM.DIST(kag[[#This Row],[Diff Average Rev]],$Q$13,$Q$15,FALSE)</f>
        <v>3.2072302737955798E-5</v>
      </c>
      <c r="J672" s="3">
        <f>kag[[#This Row],[Number_of_Customers_Per_Day (any given day)]]*kag[[#This Row],[Average_Order_Value]]</f>
        <v>1035.3</v>
      </c>
      <c r="K672" s="3">
        <f>kag[[#This Row],[Operational Profit - Daily Revenue]]/kag[[#This Row],[Number_of_Employees]]</f>
        <v>163.27199999999999</v>
      </c>
      <c r="L672" s="3">
        <f>kag[[#This Row],[Operational Profit - Daily Revenue]]/kag[[#This Row],[Operating_Hours_Per_Day]]</f>
        <v>272.12</v>
      </c>
      <c r="M672" s="3">
        <f>kag[[#This Row],[Operational Profit - Daily Revenue]]/kag[[#This Row],[Marketing_Spend_Per_Day]]</f>
        <v>9.4007369875633344</v>
      </c>
      <c r="N672" s="3"/>
    </row>
    <row r="673" spans="1:14">
      <c r="A673" s="1">
        <v>278</v>
      </c>
      <c r="B673" s="2">
        <v>5.22</v>
      </c>
      <c r="C673" s="1">
        <v>17</v>
      </c>
      <c r="D673" s="1">
        <v>11</v>
      </c>
      <c r="E673" s="3">
        <v>173.71</v>
      </c>
      <c r="F673" s="1">
        <v>642</v>
      </c>
      <c r="G673" s="3">
        <v>1650.07</v>
      </c>
      <c r="H673" s="3">
        <f>kag[[#This Row],[Operational Profit - Daily Revenue]]-$Q$13</f>
        <v>-267.25593999999933</v>
      </c>
      <c r="I673" s="1">
        <f>_xlfn.NORM.DIST(kag[[#This Row],[Diff Average Rev]],$Q$13,$Q$15,FALSE)</f>
        <v>3.337955792638787E-5</v>
      </c>
      <c r="J673" s="3">
        <f>kag[[#This Row],[Number_of_Customers_Per_Day (any given day)]]*kag[[#This Row],[Average_Order_Value]]</f>
        <v>1451.1599999999999</v>
      </c>
      <c r="K673" s="3">
        <f>kag[[#This Row],[Operational Profit - Daily Revenue]]/kag[[#This Row],[Number_of_Employees]]</f>
        <v>150.00636363636363</v>
      </c>
      <c r="L673" s="3">
        <f>kag[[#This Row],[Operational Profit - Daily Revenue]]/kag[[#This Row],[Operating_Hours_Per_Day]]</f>
        <v>97.062941176470588</v>
      </c>
      <c r="M673" s="3">
        <f>kag[[#This Row],[Operational Profit - Daily Revenue]]/kag[[#This Row],[Marketing_Spend_Per_Day]]</f>
        <v>9.4989925738299448</v>
      </c>
      <c r="N673" s="3"/>
    </row>
    <row r="674" spans="1:14">
      <c r="A674" s="1">
        <v>403</v>
      </c>
      <c r="B674" s="2">
        <v>6.3</v>
      </c>
      <c r="C674" s="1">
        <v>6</v>
      </c>
      <c r="D674" s="1">
        <v>8</v>
      </c>
      <c r="E674" s="3">
        <v>173.73</v>
      </c>
      <c r="F674" s="1">
        <v>669</v>
      </c>
      <c r="G674" s="3">
        <v>2708.93</v>
      </c>
      <c r="H674" s="3">
        <f>kag[[#This Row],[Operational Profit - Daily Revenue]]-$Q$13</f>
        <v>791.60406000000057</v>
      </c>
      <c r="I674" s="1">
        <f>_xlfn.NORM.DIST(kag[[#This Row],[Diff Average Rev]],$Q$13,$Q$15,FALSE)</f>
        <v>2.1017185490024594E-4</v>
      </c>
      <c r="J674" s="3">
        <f>kag[[#This Row],[Number_of_Customers_Per_Day (any given day)]]*kag[[#This Row],[Average_Order_Value]]</f>
        <v>2538.9</v>
      </c>
      <c r="K674" s="3">
        <f>kag[[#This Row],[Operational Profit - Daily Revenue]]/kag[[#This Row],[Number_of_Employees]]</f>
        <v>338.61624999999998</v>
      </c>
      <c r="L674" s="3">
        <f>kag[[#This Row],[Operational Profit - Daily Revenue]]/kag[[#This Row],[Operating_Hours_Per_Day]]</f>
        <v>451.48833333333329</v>
      </c>
      <c r="M674" s="3">
        <f>kag[[#This Row],[Operational Profit - Daily Revenue]]/kag[[#This Row],[Marketing_Spend_Per_Day]]</f>
        <v>15.592758878719852</v>
      </c>
      <c r="N674" s="3"/>
    </row>
    <row r="675" spans="1:14">
      <c r="A675" s="1">
        <v>280</v>
      </c>
      <c r="B675" s="2">
        <v>5.89</v>
      </c>
      <c r="C675" s="1">
        <v>6</v>
      </c>
      <c r="D675" s="1">
        <v>9</v>
      </c>
      <c r="E675" s="3">
        <v>174.35</v>
      </c>
      <c r="F675" s="1">
        <v>108</v>
      </c>
      <c r="G675" s="3">
        <v>1902.98</v>
      </c>
      <c r="H675" s="3">
        <f>kag[[#This Row],[Operational Profit - Daily Revenue]]-$Q$13</f>
        <v>-14.345939999999246</v>
      </c>
      <c r="I675" s="1">
        <f>_xlfn.NORM.DIST(kag[[#This Row],[Diff Average Rev]],$Q$13,$Q$15,FALSE)</f>
        <v>5.765200154273264E-5</v>
      </c>
      <c r="J675" s="3">
        <f>kag[[#This Row],[Number_of_Customers_Per_Day (any given day)]]*kag[[#This Row],[Average_Order_Value]]</f>
        <v>1649.1999999999998</v>
      </c>
      <c r="K675" s="3">
        <f>kag[[#This Row],[Operational Profit - Daily Revenue]]/kag[[#This Row],[Number_of_Employees]]</f>
        <v>211.44222222222223</v>
      </c>
      <c r="L675" s="3">
        <f>kag[[#This Row],[Operational Profit - Daily Revenue]]/kag[[#This Row],[Operating_Hours_Per_Day]]</f>
        <v>317.16333333333336</v>
      </c>
      <c r="M675" s="3">
        <f>kag[[#This Row],[Operational Profit - Daily Revenue]]/kag[[#This Row],[Marketing_Spend_Per_Day]]</f>
        <v>10.914711786636078</v>
      </c>
      <c r="N675" s="3"/>
    </row>
    <row r="676" spans="1:14">
      <c r="A676" s="1">
        <v>208</v>
      </c>
      <c r="B676" s="2">
        <v>8.99</v>
      </c>
      <c r="C676" s="1">
        <v>6</v>
      </c>
      <c r="D676" s="1">
        <v>2</v>
      </c>
      <c r="E676" s="3">
        <v>174.45</v>
      </c>
      <c r="F676" s="1">
        <v>806</v>
      </c>
      <c r="G676" s="3">
        <v>2067.35</v>
      </c>
      <c r="H676" s="3">
        <f>kag[[#This Row],[Operational Profit - Daily Revenue]]-$Q$13</f>
        <v>150.02406000000065</v>
      </c>
      <c r="I676" s="1">
        <f>_xlfn.NORM.DIST(kag[[#This Row],[Diff Average Rev]],$Q$13,$Q$15,FALSE)</f>
        <v>7.9327654935816254E-5</v>
      </c>
      <c r="J676" s="3">
        <f>kag[[#This Row],[Number_of_Customers_Per_Day (any given day)]]*kag[[#This Row],[Average_Order_Value]]</f>
        <v>1869.92</v>
      </c>
      <c r="K676" s="3">
        <f>kag[[#This Row],[Operational Profit - Daily Revenue]]/kag[[#This Row],[Number_of_Employees]]</f>
        <v>1033.675</v>
      </c>
      <c r="L676" s="3">
        <f>kag[[#This Row],[Operational Profit - Daily Revenue]]/kag[[#This Row],[Operating_Hours_Per_Day]]</f>
        <v>344.55833333333334</v>
      </c>
      <c r="M676" s="3">
        <f>kag[[#This Row],[Operational Profit - Daily Revenue]]/kag[[#This Row],[Marketing_Spend_Per_Day]]</f>
        <v>11.85067354542849</v>
      </c>
      <c r="N676" s="3"/>
    </row>
    <row r="677" spans="1:14">
      <c r="A677" s="1">
        <v>354</v>
      </c>
      <c r="B677" s="2">
        <v>5.3</v>
      </c>
      <c r="C677" s="1">
        <v>14</v>
      </c>
      <c r="D677" s="1">
        <v>10</v>
      </c>
      <c r="E677" s="3">
        <v>174.86</v>
      </c>
      <c r="F677" s="1">
        <v>237</v>
      </c>
      <c r="G677" s="3">
        <v>1742.31</v>
      </c>
      <c r="H677" s="3">
        <f>kag[[#This Row],[Operational Profit - Daily Revenue]]-$Q$13</f>
        <v>-175.01593999999932</v>
      </c>
      <c r="I677" s="1">
        <f>_xlfn.NORM.DIST(kag[[#This Row],[Diff Average Rev]],$Q$13,$Q$15,FALSE)</f>
        <v>4.1059946840538199E-5</v>
      </c>
      <c r="J677" s="3">
        <f>kag[[#This Row],[Number_of_Customers_Per_Day (any given day)]]*kag[[#This Row],[Average_Order_Value]]</f>
        <v>1876.2</v>
      </c>
      <c r="K677" s="3">
        <f>kag[[#This Row],[Operational Profit - Daily Revenue]]/kag[[#This Row],[Number_of_Employees]]</f>
        <v>174.23099999999999</v>
      </c>
      <c r="L677" s="3">
        <f>kag[[#This Row],[Operational Profit - Daily Revenue]]/kag[[#This Row],[Operating_Hours_Per_Day]]</f>
        <v>124.45071428571428</v>
      </c>
      <c r="M677" s="3">
        <f>kag[[#This Row],[Operational Profit - Daily Revenue]]/kag[[#This Row],[Marketing_Spend_Per_Day]]</f>
        <v>9.9640283655495807</v>
      </c>
      <c r="N677" s="3"/>
    </row>
    <row r="678" spans="1:14">
      <c r="A678" s="1">
        <v>247</v>
      </c>
      <c r="B678" s="2">
        <v>4.78</v>
      </c>
      <c r="C678" s="1">
        <v>12</v>
      </c>
      <c r="D678" s="1">
        <v>14</v>
      </c>
      <c r="E678" s="3">
        <v>175.06</v>
      </c>
      <c r="F678" s="1">
        <v>313</v>
      </c>
      <c r="G678" s="3">
        <v>1048.08</v>
      </c>
      <c r="H678" s="3">
        <f>kag[[#This Row],[Operational Profit - Daily Revenue]]-$Q$13</f>
        <v>-869.24593999999934</v>
      </c>
      <c r="I678" s="1">
        <f>_xlfn.NORM.DIST(kag[[#This Row],[Diff Average Rev]],$Q$13,$Q$15,FALSE)</f>
        <v>6.9380812899372402E-6</v>
      </c>
      <c r="J678" s="3">
        <f>kag[[#This Row],[Number_of_Customers_Per_Day (any given day)]]*kag[[#This Row],[Average_Order_Value]]</f>
        <v>1180.6600000000001</v>
      </c>
      <c r="K678" s="3">
        <f>kag[[#This Row],[Operational Profit - Daily Revenue]]/kag[[#This Row],[Number_of_Employees]]</f>
        <v>74.862857142857138</v>
      </c>
      <c r="L678" s="3">
        <f>kag[[#This Row],[Operational Profit - Daily Revenue]]/kag[[#This Row],[Operating_Hours_Per_Day]]</f>
        <v>87.339999999999989</v>
      </c>
      <c r="M678" s="3">
        <f>kag[[#This Row],[Operational Profit - Daily Revenue]]/kag[[#This Row],[Marketing_Spend_Per_Day]]</f>
        <v>5.9869758939792064</v>
      </c>
      <c r="N678" s="3"/>
    </row>
    <row r="679" spans="1:14">
      <c r="A679" s="1">
        <v>141</v>
      </c>
      <c r="B679" s="2">
        <v>3.81</v>
      </c>
      <c r="C679" s="1">
        <v>17</v>
      </c>
      <c r="D679" s="1">
        <v>6</v>
      </c>
      <c r="E679" s="3">
        <v>175.23</v>
      </c>
      <c r="F679" s="1">
        <v>512</v>
      </c>
      <c r="G679" s="3">
        <v>800.3</v>
      </c>
      <c r="H679" s="3">
        <f>kag[[#This Row],[Operational Profit - Daily Revenue]]-$Q$13</f>
        <v>-1117.0259399999993</v>
      </c>
      <c r="I679" s="1">
        <f>_xlfn.NORM.DIST(kag[[#This Row],[Diff Average Rev]],$Q$13,$Q$15,FALSE)</f>
        <v>3.2540625279106875E-6</v>
      </c>
      <c r="J679" s="3">
        <f>kag[[#This Row],[Number_of_Customers_Per_Day (any given day)]]*kag[[#This Row],[Average_Order_Value]]</f>
        <v>537.21</v>
      </c>
      <c r="K679" s="3">
        <f>kag[[#This Row],[Operational Profit - Daily Revenue]]/kag[[#This Row],[Number_of_Employees]]</f>
        <v>133.38333333333333</v>
      </c>
      <c r="L679" s="3">
        <f>kag[[#This Row],[Operational Profit - Daily Revenue]]/kag[[#This Row],[Operating_Hours_Per_Day]]</f>
        <v>47.076470588235289</v>
      </c>
      <c r="M679" s="3">
        <f>kag[[#This Row],[Operational Profit - Daily Revenue]]/kag[[#This Row],[Marketing_Spend_Per_Day]]</f>
        <v>4.5671403298521946</v>
      </c>
      <c r="N679" s="3"/>
    </row>
    <row r="680" spans="1:14">
      <c r="A680" s="1">
        <v>182</v>
      </c>
      <c r="B680" s="2">
        <v>4.8600000000000003</v>
      </c>
      <c r="C680" s="1">
        <v>13</v>
      </c>
      <c r="D680" s="1">
        <v>9</v>
      </c>
      <c r="E680" s="3">
        <v>175.31</v>
      </c>
      <c r="F680" s="1">
        <v>322</v>
      </c>
      <c r="G680" s="3">
        <v>1112.9100000000001</v>
      </c>
      <c r="H680" s="3">
        <f>kag[[#This Row],[Operational Profit - Daily Revenue]]-$Q$13</f>
        <v>-804.41593999999918</v>
      </c>
      <c r="I680" s="1">
        <f>_xlfn.NORM.DIST(kag[[#This Row],[Diff Average Rev]],$Q$13,$Q$15,FALSE)</f>
        <v>8.3685643381087893E-6</v>
      </c>
      <c r="J680" s="3">
        <f>kag[[#This Row],[Number_of_Customers_Per_Day (any given day)]]*kag[[#This Row],[Average_Order_Value]]</f>
        <v>884.5200000000001</v>
      </c>
      <c r="K680" s="3">
        <f>kag[[#This Row],[Operational Profit - Daily Revenue]]/kag[[#This Row],[Number_of_Employees]]</f>
        <v>123.65666666666668</v>
      </c>
      <c r="L680" s="3">
        <f>kag[[#This Row],[Operational Profit - Daily Revenue]]/kag[[#This Row],[Operating_Hours_Per_Day]]</f>
        <v>85.60846153846154</v>
      </c>
      <c r="M680" s="3">
        <f>kag[[#This Row],[Operational Profit - Daily Revenue]]/kag[[#This Row],[Marketing_Spend_Per_Day]]</f>
        <v>6.3482402601106616</v>
      </c>
      <c r="N680" s="3"/>
    </row>
    <row r="681" spans="1:14">
      <c r="A681" s="1">
        <v>155</v>
      </c>
      <c r="B681" s="2">
        <v>8.6300000000000008</v>
      </c>
      <c r="C681" s="1">
        <v>17</v>
      </c>
      <c r="D681" s="1">
        <v>6</v>
      </c>
      <c r="E681" s="3">
        <v>175.36</v>
      </c>
      <c r="F681" s="1">
        <v>270</v>
      </c>
      <c r="G681" s="3">
        <v>1662</v>
      </c>
      <c r="H681" s="3">
        <f>kag[[#This Row],[Operational Profit - Daily Revenue]]-$Q$13</f>
        <v>-255.32593999999926</v>
      </c>
      <c r="I681" s="1">
        <f>_xlfn.NORM.DIST(kag[[#This Row],[Diff Average Rev]],$Q$13,$Q$15,FALSE)</f>
        <v>3.430293236290878E-5</v>
      </c>
      <c r="J681" s="3">
        <f>kag[[#This Row],[Number_of_Customers_Per_Day (any given day)]]*kag[[#This Row],[Average_Order_Value]]</f>
        <v>1337.65</v>
      </c>
      <c r="K681" s="3">
        <f>kag[[#This Row],[Operational Profit - Daily Revenue]]/kag[[#This Row],[Number_of_Employees]]</f>
        <v>277</v>
      </c>
      <c r="L681" s="3">
        <f>kag[[#This Row],[Operational Profit - Daily Revenue]]/kag[[#This Row],[Operating_Hours_Per_Day]]</f>
        <v>97.764705882352942</v>
      </c>
      <c r="M681" s="3">
        <f>kag[[#This Row],[Operational Profit - Daily Revenue]]/kag[[#This Row],[Marketing_Spend_Per_Day]]</f>
        <v>9.477645985401459</v>
      </c>
      <c r="N681" s="3"/>
    </row>
    <row r="682" spans="1:14">
      <c r="A682" s="1">
        <v>364</v>
      </c>
      <c r="B682" s="2">
        <v>3.74</v>
      </c>
      <c r="C682" s="1">
        <v>6</v>
      </c>
      <c r="D682" s="1">
        <v>11</v>
      </c>
      <c r="E682" s="3">
        <v>175.62</v>
      </c>
      <c r="F682" s="1">
        <v>920</v>
      </c>
      <c r="G682" s="3">
        <v>1661.17</v>
      </c>
      <c r="H682" s="3">
        <f>kag[[#This Row],[Operational Profit - Daily Revenue]]-$Q$13</f>
        <v>-256.15593999999919</v>
      </c>
      <c r="I682" s="1">
        <f>_xlfn.NORM.DIST(kag[[#This Row],[Diff Average Rev]],$Q$13,$Q$15,FALSE)</f>
        <v>3.4238037778064517E-5</v>
      </c>
      <c r="J682" s="3">
        <f>kag[[#This Row],[Number_of_Customers_Per_Day (any given day)]]*kag[[#This Row],[Average_Order_Value]]</f>
        <v>1361.3600000000001</v>
      </c>
      <c r="K682" s="3">
        <f>kag[[#This Row],[Operational Profit - Daily Revenue]]/kag[[#This Row],[Number_of_Employees]]</f>
        <v>151.01545454545456</v>
      </c>
      <c r="L682" s="3">
        <f>kag[[#This Row],[Operational Profit - Daily Revenue]]/kag[[#This Row],[Operating_Hours_Per_Day]]</f>
        <v>276.86166666666668</v>
      </c>
      <c r="M682" s="3">
        <f>kag[[#This Row],[Operational Profit - Daily Revenue]]/kag[[#This Row],[Marketing_Spend_Per_Day]]</f>
        <v>9.4588885092814028</v>
      </c>
      <c r="N682" s="3"/>
    </row>
    <row r="683" spans="1:14">
      <c r="A683" s="1">
        <v>139</v>
      </c>
      <c r="B683" s="2">
        <v>3</v>
      </c>
      <c r="C683" s="1">
        <v>17</v>
      </c>
      <c r="D683" s="1">
        <v>3</v>
      </c>
      <c r="E683" s="3">
        <v>175.8</v>
      </c>
      <c r="F683" s="1">
        <v>98</v>
      </c>
      <c r="G683" s="3">
        <v>866.7</v>
      </c>
      <c r="H683" s="3">
        <f>kag[[#This Row],[Operational Profit - Daily Revenue]]-$Q$13</f>
        <v>-1050.6259399999992</v>
      </c>
      <c r="I683" s="1">
        <f>_xlfn.NORM.DIST(kag[[#This Row],[Diff Average Rev]],$Q$13,$Q$15,FALSE)</f>
        <v>4.0113161746212602E-6</v>
      </c>
      <c r="J683" s="3">
        <f>kag[[#This Row],[Number_of_Customers_Per_Day (any given day)]]*kag[[#This Row],[Average_Order_Value]]</f>
        <v>417</v>
      </c>
      <c r="K683" s="3">
        <f>kag[[#This Row],[Operational Profit - Daily Revenue]]/kag[[#This Row],[Number_of_Employees]]</f>
        <v>288.90000000000003</v>
      </c>
      <c r="L683" s="3">
        <f>kag[[#This Row],[Operational Profit - Daily Revenue]]/kag[[#This Row],[Operating_Hours_Per_Day]]</f>
        <v>50.982352941176472</v>
      </c>
      <c r="M683" s="3">
        <f>kag[[#This Row],[Operational Profit - Daily Revenue]]/kag[[#This Row],[Marketing_Spend_Per_Day]]</f>
        <v>4.9300341296928325</v>
      </c>
      <c r="N683" s="3"/>
    </row>
    <row r="684" spans="1:14">
      <c r="A684" s="1">
        <v>460</v>
      </c>
      <c r="B684" s="2">
        <v>7.24</v>
      </c>
      <c r="C684" s="1">
        <v>17</v>
      </c>
      <c r="D684" s="1">
        <v>2</v>
      </c>
      <c r="E684" s="3">
        <v>175.87</v>
      </c>
      <c r="F684" s="1">
        <v>574</v>
      </c>
      <c r="G684" s="3">
        <v>3065.41</v>
      </c>
      <c r="H684" s="3">
        <f>kag[[#This Row],[Operational Profit - Daily Revenue]]-$Q$13</f>
        <v>1148.0840600000006</v>
      </c>
      <c r="I684" s="1">
        <f>_xlfn.NORM.DIST(kag[[#This Row],[Diff Average Rev]],$Q$13,$Q$15,FALSE)</f>
        <v>2.9962426181564345E-4</v>
      </c>
      <c r="J684" s="3">
        <f>kag[[#This Row],[Number_of_Customers_Per_Day (any given day)]]*kag[[#This Row],[Average_Order_Value]]</f>
        <v>3330.4</v>
      </c>
      <c r="K684" s="3">
        <f>kag[[#This Row],[Operational Profit - Daily Revenue]]/kag[[#This Row],[Number_of_Employees]]</f>
        <v>1532.7049999999999</v>
      </c>
      <c r="L684" s="3">
        <f>kag[[#This Row],[Operational Profit - Daily Revenue]]/kag[[#This Row],[Operating_Hours_Per_Day]]</f>
        <v>180.31823529411764</v>
      </c>
      <c r="M684" s="3">
        <f>kag[[#This Row],[Operational Profit - Daily Revenue]]/kag[[#This Row],[Marketing_Spend_Per_Day]]</f>
        <v>17.429976687325865</v>
      </c>
      <c r="N684" s="3"/>
    </row>
    <row r="685" spans="1:14">
      <c r="A685" s="1">
        <v>478</v>
      </c>
      <c r="B685" s="2">
        <v>5.27</v>
      </c>
      <c r="C685" s="1">
        <v>9</v>
      </c>
      <c r="D685" s="1">
        <v>8</v>
      </c>
      <c r="E685" s="3">
        <v>175.89</v>
      </c>
      <c r="F685" s="1">
        <v>57</v>
      </c>
      <c r="G685" s="3">
        <v>2437.66</v>
      </c>
      <c r="H685" s="3">
        <f>kag[[#This Row],[Operational Profit - Daily Revenue]]-$Q$13</f>
        <v>520.33406000000059</v>
      </c>
      <c r="I685" s="1">
        <f>_xlfn.NORM.DIST(kag[[#This Row],[Diff Average Rev]],$Q$13,$Q$15,FALSE)</f>
        <v>1.4674435556890256E-4</v>
      </c>
      <c r="J685" s="3">
        <f>kag[[#This Row],[Number_of_Customers_Per_Day (any given day)]]*kag[[#This Row],[Average_Order_Value]]</f>
        <v>2519.06</v>
      </c>
      <c r="K685" s="3">
        <f>kag[[#This Row],[Operational Profit - Daily Revenue]]/kag[[#This Row],[Number_of_Employees]]</f>
        <v>304.70749999999998</v>
      </c>
      <c r="L685" s="3">
        <f>kag[[#This Row],[Operational Profit - Daily Revenue]]/kag[[#This Row],[Operating_Hours_Per_Day]]</f>
        <v>270.85111111111109</v>
      </c>
      <c r="M685" s="3">
        <f>kag[[#This Row],[Operational Profit - Daily Revenue]]/kag[[#This Row],[Marketing_Spend_Per_Day]]</f>
        <v>13.859002785832054</v>
      </c>
      <c r="N685" s="3"/>
    </row>
    <row r="686" spans="1:14">
      <c r="A686" s="1">
        <v>210</v>
      </c>
      <c r="B686" s="2">
        <v>8.24</v>
      </c>
      <c r="C686" s="1">
        <v>16</v>
      </c>
      <c r="D686" s="1">
        <v>12</v>
      </c>
      <c r="E686" s="3">
        <v>175.98</v>
      </c>
      <c r="F686" s="1">
        <v>398</v>
      </c>
      <c r="G686" s="3">
        <v>1752.84</v>
      </c>
      <c r="H686" s="3">
        <f>kag[[#This Row],[Operational Profit - Daily Revenue]]-$Q$13</f>
        <v>-164.48593999999935</v>
      </c>
      <c r="I686" s="1">
        <f>_xlfn.NORM.DIST(kag[[#This Row],[Diff Average Rev]],$Q$13,$Q$15,FALSE)</f>
        <v>4.2018336729381395E-5</v>
      </c>
      <c r="J686" s="3">
        <f>kag[[#This Row],[Number_of_Customers_Per_Day (any given day)]]*kag[[#This Row],[Average_Order_Value]]</f>
        <v>1730.4</v>
      </c>
      <c r="K686" s="3">
        <f>kag[[#This Row],[Operational Profit - Daily Revenue]]/kag[[#This Row],[Number_of_Employees]]</f>
        <v>146.07</v>
      </c>
      <c r="L686" s="3">
        <f>kag[[#This Row],[Operational Profit - Daily Revenue]]/kag[[#This Row],[Operating_Hours_Per_Day]]</f>
        <v>109.55249999999999</v>
      </c>
      <c r="M686" s="3">
        <f>kag[[#This Row],[Operational Profit - Daily Revenue]]/kag[[#This Row],[Marketing_Spend_Per_Day]]</f>
        <v>9.9604500511421747</v>
      </c>
      <c r="N686" s="3"/>
    </row>
    <row r="687" spans="1:14">
      <c r="A687" s="1">
        <v>386</v>
      </c>
      <c r="B687" s="2">
        <v>4.62</v>
      </c>
      <c r="C687" s="1">
        <v>16</v>
      </c>
      <c r="D687" s="1">
        <v>13</v>
      </c>
      <c r="E687" s="3">
        <v>176.43</v>
      </c>
      <c r="F687" s="1">
        <v>160</v>
      </c>
      <c r="G687" s="3">
        <v>1959.89</v>
      </c>
      <c r="H687" s="3">
        <f>kag[[#This Row],[Operational Profit - Daily Revenue]]-$Q$13</f>
        <v>42.564060000000836</v>
      </c>
      <c r="I687" s="1">
        <f>_xlfn.NORM.DIST(kag[[#This Row],[Diff Average Rev]],$Q$13,$Q$15,FALSE)</f>
        <v>6.4595127763483171E-5</v>
      </c>
      <c r="J687" s="3">
        <f>kag[[#This Row],[Number_of_Customers_Per_Day (any given day)]]*kag[[#This Row],[Average_Order_Value]]</f>
        <v>1783.32</v>
      </c>
      <c r="K687" s="3">
        <f>kag[[#This Row],[Operational Profit - Daily Revenue]]/kag[[#This Row],[Number_of_Employees]]</f>
        <v>150.76076923076923</v>
      </c>
      <c r="L687" s="3">
        <f>kag[[#This Row],[Operational Profit - Daily Revenue]]/kag[[#This Row],[Operating_Hours_Per_Day]]</f>
        <v>122.49312500000001</v>
      </c>
      <c r="M687" s="3">
        <f>kag[[#This Row],[Operational Profit - Daily Revenue]]/kag[[#This Row],[Marketing_Spend_Per_Day]]</f>
        <v>11.108598310944851</v>
      </c>
      <c r="N687" s="3"/>
    </row>
    <row r="688" spans="1:14">
      <c r="A688" s="1">
        <v>91</v>
      </c>
      <c r="B688" s="2">
        <v>7.08</v>
      </c>
      <c r="C688" s="1">
        <v>7</v>
      </c>
      <c r="D688" s="1">
        <v>4</v>
      </c>
      <c r="E688" s="3">
        <v>176.71</v>
      </c>
      <c r="F688" s="1">
        <v>926</v>
      </c>
      <c r="G688" s="3">
        <v>680.87</v>
      </c>
      <c r="H688" s="3">
        <f>kag[[#This Row],[Operational Profit - Daily Revenue]]-$Q$13</f>
        <v>-1236.4559399999994</v>
      </c>
      <c r="I688" s="1">
        <f>_xlfn.NORM.DIST(kag[[#This Row],[Diff Average Rev]],$Q$13,$Q$15,FALSE)</f>
        <v>2.2076976441020094E-6</v>
      </c>
      <c r="J688" s="3">
        <f>kag[[#This Row],[Number_of_Customers_Per_Day (any given day)]]*kag[[#This Row],[Average_Order_Value]]</f>
        <v>644.28</v>
      </c>
      <c r="K688" s="3">
        <f>kag[[#This Row],[Operational Profit - Daily Revenue]]/kag[[#This Row],[Number_of_Employees]]</f>
        <v>170.2175</v>
      </c>
      <c r="L688" s="3">
        <f>kag[[#This Row],[Operational Profit - Daily Revenue]]/kag[[#This Row],[Operating_Hours_Per_Day]]</f>
        <v>97.267142857142858</v>
      </c>
      <c r="M688" s="3">
        <f>kag[[#This Row],[Operational Profit - Daily Revenue]]/kag[[#This Row],[Marketing_Spend_Per_Day]]</f>
        <v>3.8530360477618695</v>
      </c>
      <c r="N688" s="3"/>
    </row>
    <row r="689" spans="1:14">
      <c r="A689" s="1">
        <v>247</v>
      </c>
      <c r="B689" s="2">
        <v>7.17</v>
      </c>
      <c r="C689" s="1">
        <v>11</v>
      </c>
      <c r="D689" s="1">
        <v>14</v>
      </c>
      <c r="E689" s="3">
        <v>177.37</v>
      </c>
      <c r="F689" s="1">
        <v>299</v>
      </c>
      <c r="G689" s="3">
        <v>1992.69</v>
      </c>
      <c r="H689" s="3">
        <f>kag[[#This Row],[Operational Profit - Daily Revenue]]-$Q$13</f>
        <v>75.364060000000791</v>
      </c>
      <c r="I689" s="1">
        <f>_xlfn.NORM.DIST(kag[[#This Row],[Diff Average Rev]],$Q$13,$Q$15,FALSE)</f>
        <v>6.8863982085450148E-5</v>
      </c>
      <c r="J689" s="3">
        <f>kag[[#This Row],[Number_of_Customers_Per_Day (any given day)]]*kag[[#This Row],[Average_Order_Value]]</f>
        <v>1770.99</v>
      </c>
      <c r="K689" s="3">
        <f>kag[[#This Row],[Operational Profit - Daily Revenue]]/kag[[#This Row],[Number_of_Employees]]</f>
        <v>142.33500000000001</v>
      </c>
      <c r="L689" s="3">
        <f>kag[[#This Row],[Operational Profit - Daily Revenue]]/kag[[#This Row],[Operating_Hours_Per_Day]]</f>
        <v>181.15363636363637</v>
      </c>
      <c r="M689" s="3">
        <f>kag[[#This Row],[Operational Profit - Daily Revenue]]/kag[[#This Row],[Marketing_Spend_Per_Day]]</f>
        <v>11.234650730112195</v>
      </c>
      <c r="N689" s="3"/>
    </row>
    <row r="690" spans="1:14">
      <c r="A690" s="1">
        <v>103</v>
      </c>
      <c r="B690" s="2">
        <v>9.58</v>
      </c>
      <c r="C690" s="1">
        <v>10</v>
      </c>
      <c r="D690" s="1">
        <v>14</v>
      </c>
      <c r="E690" s="3">
        <v>177.69</v>
      </c>
      <c r="F690" s="1">
        <v>548</v>
      </c>
      <c r="G690" s="3">
        <v>1218.1099999999999</v>
      </c>
      <c r="H690" s="3">
        <f>kag[[#This Row],[Operational Profit - Daily Revenue]]-$Q$13</f>
        <v>-699.21593999999936</v>
      </c>
      <c r="I690" s="1">
        <f>_xlfn.NORM.DIST(kag[[#This Row],[Diff Average Rev]],$Q$13,$Q$15,FALSE)</f>
        <v>1.1237769226884327E-5</v>
      </c>
      <c r="J690" s="3">
        <f>kag[[#This Row],[Number_of_Customers_Per_Day (any given day)]]*kag[[#This Row],[Average_Order_Value]]</f>
        <v>986.74</v>
      </c>
      <c r="K690" s="3">
        <f>kag[[#This Row],[Operational Profit - Daily Revenue]]/kag[[#This Row],[Number_of_Employees]]</f>
        <v>87.007857142857134</v>
      </c>
      <c r="L690" s="3">
        <f>kag[[#This Row],[Operational Profit - Daily Revenue]]/kag[[#This Row],[Operating_Hours_Per_Day]]</f>
        <v>121.81099999999999</v>
      </c>
      <c r="M690" s="3">
        <f>kag[[#This Row],[Operational Profit - Daily Revenue]]/kag[[#This Row],[Marketing_Spend_Per_Day]]</f>
        <v>6.8552535314311438</v>
      </c>
      <c r="N690" s="3"/>
    </row>
    <row r="691" spans="1:14">
      <c r="A691" s="1">
        <v>52</v>
      </c>
      <c r="B691" s="2">
        <v>5.56</v>
      </c>
      <c r="C691" s="1">
        <v>12</v>
      </c>
      <c r="D691" s="1">
        <v>3</v>
      </c>
      <c r="E691" s="3">
        <v>177.74</v>
      </c>
      <c r="F691" s="1">
        <v>208</v>
      </c>
      <c r="G691" s="3">
        <v>584.03</v>
      </c>
      <c r="H691" s="3">
        <f>kag[[#This Row],[Operational Profit - Daily Revenue]]-$Q$13</f>
        <v>-1333.2959399999993</v>
      </c>
      <c r="I691" s="1">
        <f>_xlfn.NORM.DIST(kag[[#This Row],[Diff Average Rev]],$Q$13,$Q$15,FALSE)</f>
        <v>1.5942174445437232E-6</v>
      </c>
      <c r="J691" s="3">
        <f>kag[[#This Row],[Number_of_Customers_Per_Day (any given day)]]*kag[[#This Row],[Average_Order_Value]]</f>
        <v>289.12</v>
      </c>
      <c r="K691" s="3">
        <f>kag[[#This Row],[Operational Profit - Daily Revenue]]/kag[[#This Row],[Number_of_Employees]]</f>
        <v>194.67666666666665</v>
      </c>
      <c r="L691" s="3">
        <f>kag[[#This Row],[Operational Profit - Daily Revenue]]/kag[[#This Row],[Operating_Hours_Per_Day]]</f>
        <v>48.669166666666662</v>
      </c>
      <c r="M691" s="3">
        <f>kag[[#This Row],[Operational Profit - Daily Revenue]]/kag[[#This Row],[Marketing_Spend_Per_Day]]</f>
        <v>3.2858669967368064</v>
      </c>
      <c r="N691" s="3"/>
    </row>
    <row r="692" spans="1:14">
      <c r="A692" s="1">
        <v>360</v>
      </c>
      <c r="B692" s="2">
        <v>4.62</v>
      </c>
      <c r="C692" s="1">
        <v>13</v>
      </c>
      <c r="D692" s="1">
        <v>13</v>
      </c>
      <c r="E692" s="3">
        <v>178.05</v>
      </c>
      <c r="F692" s="1">
        <v>523</v>
      </c>
      <c r="G692" s="3">
        <v>1711</v>
      </c>
      <c r="H692" s="3">
        <f>kag[[#This Row],[Operational Profit - Daily Revenue]]-$Q$13</f>
        <v>-206.32593999999926</v>
      </c>
      <c r="I692" s="1">
        <f>_xlfn.NORM.DIST(kag[[#This Row],[Diff Average Rev]],$Q$13,$Q$15,FALSE)</f>
        <v>3.8311112062735068E-5</v>
      </c>
      <c r="J692" s="3">
        <f>kag[[#This Row],[Number_of_Customers_Per_Day (any given day)]]*kag[[#This Row],[Average_Order_Value]]</f>
        <v>1663.2</v>
      </c>
      <c r="K692" s="3">
        <f>kag[[#This Row],[Operational Profit - Daily Revenue]]/kag[[#This Row],[Number_of_Employees]]</f>
        <v>131.61538461538461</v>
      </c>
      <c r="L692" s="3">
        <f>kag[[#This Row],[Operational Profit - Daily Revenue]]/kag[[#This Row],[Operating_Hours_Per_Day]]</f>
        <v>131.61538461538461</v>
      </c>
      <c r="M692" s="3">
        <f>kag[[#This Row],[Operational Profit - Daily Revenue]]/kag[[#This Row],[Marketing_Spend_Per_Day]]</f>
        <v>9.6096602078067956</v>
      </c>
      <c r="N692" s="3"/>
    </row>
    <row r="693" spans="1:14">
      <c r="A693" s="1">
        <v>492</v>
      </c>
      <c r="B693" s="2">
        <v>9.08</v>
      </c>
      <c r="C693" s="1">
        <v>10</v>
      </c>
      <c r="D693" s="1">
        <v>3</v>
      </c>
      <c r="E693" s="3">
        <v>178.55</v>
      </c>
      <c r="F693" s="1">
        <v>634</v>
      </c>
      <c r="G693" s="3">
        <v>4313.93</v>
      </c>
      <c r="H693" s="3">
        <f>kag[[#This Row],[Operational Profit - Daily Revenue]]-$Q$13</f>
        <v>2396.604060000001</v>
      </c>
      <c r="I693" s="1">
        <f>_xlfn.NORM.DIST(kag[[#This Row],[Diff Average Rev]],$Q$13,$Q$15,FALSE)</f>
        <v>3.6233522687134087E-4</v>
      </c>
      <c r="J693" s="3">
        <f>kag[[#This Row],[Number_of_Customers_Per_Day (any given day)]]*kag[[#This Row],[Average_Order_Value]]</f>
        <v>4467.3599999999997</v>
      </c>
      <c r="K693" s="3">
        <f>kag[[#This Row],[Operational Profit - Daily Revenue]]/kag[[#This Row],[Number_of_Employees]]</f>
        <v>1437.9766666666667</v>
      </c>
      <c r="L693" s="3">
        <f>kag[[#This Row],[Operational Profit - Daily Revenue]]/kag[[#This Row],[Operating_Hours_Per_Day]]</f>
        <v>431.39300000000003</v>
      </c>
      <c r="M693" s="3">
        <f>kag[[#This Row],[Operational Profit - Daily Revenue]]/kag[[#This Row],[Marketing_Spend_Per_Day]]</f>
        <v>24.160907308877064</v>
      </c>
      <c r="N693" s="3"/>
    </row>
    <row r="694" spans="1:14">
      <c r="A694" s="1">
        <v>322</v>
      </c>
      <c r="B694" s="2">
        <v>5.01</v>
      </c>
      <c r="C694" s="1">
        <v>6</v>
      </c>
      <c r="D694" s="1">
        <v>6</v>
      </c>
      <c r="E694" s="3">
        <v>178.85</v>
      </c>
      <c r="F694" s="1">
        <v>617</v>
      </c>
      <c r="G694" s="3">
        <v>1773.71</v>
      </c>
      <c r="H694" s="3">
        <f>kag[[#This Row],[Operational Profit - Daily Revenue]]-$Q$13</f>
        <v>-143.61593999999923</v>
      </c>
      <c r="I694" s="1">
        <f>_xlfn.NORM.DIST(kag[[#This Row],[Diff Average Rev]],$Q$13,$Q$15,FALSE)</f>
        <v>4.396930509914917E-5</v>
      </c>
      <c r="J694" s="3">
        <f>kag[[#This Row],[Number_of_Customers_Per_Day (any given day)]]*kag[[#This Row],[Average_Order_Value]]</f>
        <v>1613.22</v>
      </c>
      <c r="K694" s="3">
        <f>kag[[#This Row],[Operational Profit - Daily Revenue]]/kag[[#This Row],[Number_of_Employees]]</f>
        <v>295.61833333333334</v>
      </c>
      <c r="L694" s="3">
        <f>kag[[#This Row],[Operational Profit - Daily Revenue]]/kag[[#This Row],[Operating_Hours_Per_Day]]</f>
        <v>295.61833333333334</v>
      </c>
      <c r="M694" s="3">
        <f>kag[[#This Row],[Operational Profit - Daily Revenue]]/kag[[#This Row],[Marketing_Spend_Per_Day]]</f>
        <v>9.9173050041934587</v>
      </c>
      <c r="N694" s="3"/>
    </row>
    <row r="695" spans="1:14">
      <c r="A695" s="1">
        <v>455</v>
      </c>
      <c r="B695" s="2">
        <v>9.73</v>
      </c>
      <c r="C695" s="1">
        <v>16</v>
      </c>
      <c r="D695" s="1">
        <v>13</v>
      </c>
      <c r="E695" s="3">
        <v>179.35</v>
      </c>
      <c r="F695" s="1">
        <v>729</v>
      </c>
      <c r="G695" s="3">
        <v>4290.67</v>
      </c>
      <c r="H695" s="3">
        <f>kag[[#This Row],[Operational Profit - Daily Revenue]]-$Q$13</f>
        <v>2373.3440600000008</v>
      </c>
      <c r="I695" s="1">
        <f>_xlfn.NORM.DIST(kag[[#This Row],[Diff Average Rev]],$Q$13,$Q$15,FALSE)</f>
        <v>3.6649681211445414E-4</v>
      </c>
      <c r="J695" s="3">
        <f>kag[[#This Row],[Number_of_Customers_Per_Day (any given day)]]*kag[[#This Row],[Average_Order_Value]]</f>
        <v>4427.1500000000005</v>
      </c>
      <c r="K695" s="3">
        <f>kag[[#This Row],[Operational Profit - Daily Revenue]]/kag[[#This Row],[Number_of_Employees]]</f>
        <v>330.05153846153848</v>
      </c>
      <c r="L695" s="3">
        <f>kag[[#This Row],[Operational Profit - Daily Revenue]]/kag[[#This Row],[Operating_Hours_Per_Day]]</f>
        <v>268.166875</v>
      </c>
      <c r="M695" s="3">
        <f>kag[[#This Row],[Operational Profit - Daily Revenue]]/kag[[#This Row],[Marketing_Spend_Per_Day]]</f>
        <v>23.923445776414834</v>
      </c>
      <c r="N695" s="3"/>
    </row>
    <row r="696" spans="1:14">
      <c r="A696" s="1">
        <v>83</v>
      </c>
      <c r="B696" s="2">
        <v>7.43</v>
      </c>
      <c r="C696" s="1">
        <v>6</v>
      </c>
      <c r="D696" s="1">
        <v>11</v>
      </c>
      <c r="E696" s="3">
        <v>179.36</v>
      </c>
      <c r="F696" s="1">
        <v>108</v>
      </c>
      <c r="G696" s="3">
        <v>854.64</v>
      </c>
      <c r="H696" s="3">
        <f>kag[[#This Row],[Operational Profit - Daily Revenue]]-$Q$13</f>
        <v>-1062.6859399999994</v>
      </c>
      <c r="I696" s="1">
        <f>_xlfn.NORM.DIST(kag[[#This Row],[Diff Average Rev]],$Q$13,$Q$15,FALSE)</f>
        <v>3.8630784814838435E-6</v>
      </c>
      <c r="J696" s="3">
        <f>kag[[#This Row],[Number_of_Customers_Per_Day (any given day)]]*kag[[#This Row],[Average_Order_Value]]</f>
        <v>616.68999999999994</v>
      </c>
      <c r="K696" s="3">
        <f>kag[[#This Row],[Operational Profit - Daily Revenue]]/kag[[#This Row],[Number_of_Employees]]</f>
        <v>77.694545454545448</v>
      </c>
      <c r="L696" s="3">
        <f>kag[[#This Row],[Operational Profit - Daily Revenue]]/kag[[#This Row],[Operating_Hours_Per_Day]]</f>
        <v>142.44</v>
      </c>
      <c r="M696" s="3">
        <f>kag[[#This Row],[Operational Profit - Daily Revenue]]/kag[[#This Row],[Marketing_Spend_Per_Day]]</f>
        <v>4.7649420160570912</v>
      </c>
      <c r="N696" s="3"/>
    </row>
    <row r="697" spans="1:14">
      <c r="A697" s="1">
        <v>100</v>
      </c>
      <c r="B697" s="2">
        <v>8.2899999999999991</v>
      </c>
      <c r="C697" s="1">
        <v>10</v>
      </c>
      <c r="D697" s="1">
        <v>13</v>
      </c>
      <c r="E697" s="3">
        <v>179.89</v>
      </c>
      <c r="F697" s="1">
        <v>824</v>
      </c>
      <c r="G697" s="3">
        <v>874.15</v>
      </c>
      <c r="H697" s="3">
        <f>kag[[#This Row],[Operational Profit - Daily Revenue]]-$Q$13</f>
        <v>-1043.1759399999992</v>
      </c>
      <c r="I697" s="1">
        <f>_xlfn.NORM.DIST(kag[[#This Row],[Diff Average Rev]],$Q$13,$Q$15,FALSE)</f>
        <v>4.1054045609378113E-6</v>
      </c>
      <c r="J697" s="3">
        <f>kag[[#This Row],[Number_of_Customers_Per_Day (any given day)]]*kag[[#This Row],[Average_Order_Value]]</f>
        <v>828.99999999999989</v>
      </c>
      <c r="K697" s="3">
        <f>kag[[#This Row],[Operational Profit - Daily Revenue]]/kag[[#This Row],[Number_of_Employees]]</f>
        <v>67.242307692307691</v>
      </c>
      <c r="L697" s="3">
        <f>kag[[#This Row],[Operational Profit - Daily Revenue]]/kag[[#This Row],[Operating_Hours_Per_Day]]</f>
        <v>87.414999999999992</v>
      </c>
      <c r="M697" s="3">
        <f>kag[[#This Row],[Operational Profit - Daily Revenue]]/kag[[#This Row],[Marketing_Spend_Per_Day]]</f>
        <v>4.8593584968591923</v>
      </c>
      <c r="N697" s="3"/>
    </row>
    <row r="698" spans="1:14">
      <c r="A698" s="1">
        <v>171</v>
      </c>
      <c r="B698" s="2">
        <v>6.93</v>
      </c>
      <c r="C698" s="1">
        <v>15</v>
      </c>
      <c r="D698" s="1">
        <v>11</v>
      </c>
      <c r="E698" s="3">
        <v>180.17</v>
      </c>
      <c r="F698" s="1">
        <v>68</v>
      </c>
      <c r="G698" s="3">
        <v>1357.1</v>
      </c>
      <c r="H698" s="3">
        <f>kag[[#This Row],[Operational Profit - Daily Revenue]]-$Q$13</f>
        <v>-560.22593999999935</v>
      </c>
      <c r="I698" s="1">
        <f>_xlfn.NORM.DIST(kag[[#This Row],[Diff Average Rev]],$Q$13,$Q$15,FALSE)</f>
        <v>1.6296501859342913E-5</v>
      </c>
      <c r="J698" s="3">
        <f>kag[[#This Row],[Number_of_Customers_Per_Day (any given day)]]*kag[[#This Row],[Average_Order_Value]]</f>
        <v>1185.03</v>
      </c>
      <c r="K698" s="3">
        <f>kag[[#This Row],[Operational Profit - Daily Revenue]]/kag[[#This Row],[Number_of_Employees]]</f>
        <v>123.37272727272726</v>
      </c>
      <c r="L698" s="3">
        <f>kag[[#This Row],[Operational Profit - Daily Revenue]]/kag[[#This Row],[Operating_Hours_Per_Day]]</f>
        <v>90.473333333333329</v>
      </c>
      <c r="M698" s="3">
        <f>kag[[#This Row],[Operational Profit - Daily Revenue]]/kag[[#This Row],[Marketing_Spend_Per_Day]]</f>
        <v>7.5323305766775821</v>
      </c>
      <c r="N698" s="3"/>
    </row>
    <row r="699" spans="1:14">
      <c r="A699" s="1">
        <v>178</v>
      </c>
      <c r="B699" s="2">
        <v>6.15</v>
      </c>
      <c r="C699" s="1">
        <v>7</v>
      </c>
      <c r="D699" s="1">
        <v>14</v>
      </c>
      <c r="E699" s="3">
        <v>181.5</v>
      </c>
      <c r="F699" s="1">
        <v>702</v>
      </c>
      <c r="G699" s="3">
        <v>1216.71</v>
      </c>
      <c r="H699" s="3">
        <f>kag[[#This Row],[Operational Profit - Daily Revenue]]-$Q$13</f>
        <v>-700.61593999999923</v>
      </c>
      <c r="I699" s="1">
        <f>_xlfn.NORM.DIST(kag[[#This Row],[Diff Average Rev]],$Q$13,$Q$15,FALSE)</f>
        <v>1.1194621881084431E-5</v>
      </c>
      <c r="J699" s="3">
        <f>kag[[#This Row],[Number_of_Customers_Per_Day (any given day)]]*kag[[#This Row],[Average_Order_Value]]</f>
        <v>1094.7</v>
      </c>
      <c r="K699" s="3">
        <f>kag[[#This Row],[Operational Profit - Daily Revenue]]/kag[[#This Row],[Number_of_Employees]]</f>
        <v>86.907857142857139</v>
      </c>
      <c r="L699" s="3">
        <f>kag[[#This Row],[Operational Profit - Daily Revenue]]/kag[[#This Row],[Operating_Hours_Per_Day]]</f>
        <v>173.81571428571428</v>
      </c>
      <c r="M699" s="3">
        <f>kag[[#This Row],[Operational Profit - Daily Revenue]]/kag[[#This Row],[Marketing_Spend_Per_Day]]</f>
        <v>6.7036363636363641</v>
      </c>
      <c r="N699" s="3"/>
    </row>
    <row r="700" spans="1:14">
      <c r="A700" s="1">
        <v>135</v>
      </c>
      <c r="B700" s="2">
        <v>5.95</v>
      </c>
      <c r="C700" s="1">
        <v>9</v>
      </c>
      <c r="D700" s="1">
        <v>11</v>
      </c>
      <c r="E700" s="3">
        <v>181.59</v>
      </c>
      <c r="F700" s="1">
        <v>901</v>
      </c>
      <c r="G700" s="3">
        <v>891.59</v>
      </c>
      <c r="H700" s="3">
        <f>kag[[#This Row],[Operational Profit - Daily Revenue]]-$Q$13</f>
        <v>-1025.7359399999991</v>
      </c>
      <c r="I700" s="1">
        <f>_xlfn.NORM.DIST(kag[[#This Row],[Diff Average Rev]],$Q$13,$Q$15,FALSE)</f>
        <v>4.3333929702716329E-6</v>
      </c>
      <c r="J700" s="3">
        <f>kag[[#This Row],[Number_of_Customers_Per_Day (any given day)]]*kag[[#This Row],[Average_Order_Value]]</f>
        <v>803.25</v>
      </c>
      <c r="K700" s="3">
        <f>kag[[#This Row],[Operational Profit - Daily Revenue]]/kag[[#This Row],[Number_of_Employees]]</f>
        <v>81.053636363636372</v>
      </c>
      <c r="L700" s="3">
        <f>kag[[#This Row],[Operational Profit - Daily Revenue]]/kag[[#This Row],[Operating_Hours_Per_Day]]</f>
        <v>99.065555555555562</v>
      </c>
      <c r="M700" s="3">
        <f>kag[[#This Row],[Operational Profit - Daily Revenue]]/kag[[#This Row],[Marketing_Spend_Per_Day]]</f>
        <v>4.9099069332011673</v>
      </c>
      <c r="N700" s="3"/>
    </row>
    <row r="701" spans="1:14">
      <c r="A701" s="1">
        <v>410</v>
      </c>
      <c r="B701" s="2">
        <v>2.68</v>
      </c>
      <c r="C701" s="1">
        <v>7</v>
      </c>
      <c r="D701" s="1">
        <v>10</v>
      </c>
      <c r="E701" s="3">
        <v>181.81</v>
      </c>
      <c r="F701" s="1">
        <v>486</v>
      </c>
      <c r="G701" s="3">
        <v>1345.55</v>
      </c>
      <c r="H701" s="3">
        <f>kag[[#This Row],[Operational Profit - Daily Revenue]]-$Q$13</f>
        <v>-571.77593999999931</v>
      </c>
      <c r="I701" s="1">
        <f>_xlfn.NORM.DIST(kag[[#This Row],[Diff Average Rev]],$Q$13,$Q$15,FALSE)</f>
        <v>1.581308155806281E-5</v>
      </c>
      <c r="J701" s="3">
        <f>kag[[#This Row],[Number_of_Customers_Per_Day (any given day)]]*kag[[#This Row],[Average_Order_Value]]</f>
        <v>1098.8</v>
      </c>
      <c r="K701" s="3">
        <f>kag[[#This Row],[Operational Profit - Daily Revenue]]/kag[[#This Row],[Number_of_Employees]]</f>
        <v>134.55500000000001</v>
      </c>
      <c r="L701" s="3">
        <f>kag[[#This Row],[Operational Profit - Daily Revenue]]/kag[[#This Row],[Operating_Hours_Per_Day]]</f>
        <v>192.22142857142856</v>
      </c>
      <c r="M701" s="3">
        <f>kag[[#This Row],[Operational Profit - Daily Revenue]]/kag[[#This Row],[Marketing_Spend_Per_Day]]</f>
        <v>7.4008580386117373</v>
      </c>
      <c r="N701" s="3"/>
    </row>
    <row r="702" spans="1:14">
      <c r="A702" s="1">
        <v>391</v>
      </c>
      <c r="B702" s="2">
        <v>8.17</v>
      </c>
      <c r="C702" s="1">
        <v>11</v>
      </c>
      <c r="D702" s="1">
        <v>6</v>
      </c>
      <c r="E702" s="3">
        <v>181.85</v>
      </c>
      <c r="F702" s="1">
        <v>460</v>
      </c>
      <c r="G702" s="3">
        <v>2930.74</v>
      </c>
      <c r="H702" s="3">
        <f>kag[[#This Row],[Operational Profit - Daily Revenue]]-$Q$13</f>
        <v>1013.4140600000005</v>
      </c>
      <c r="I702" s="1">
        <f>_xlfn.NORM.DIST(kag[[#This Row],[Diff Average Rev]],$Q$13,$Q$15,FALSE)</f>
        <v>2.6620016705232523E-4</v>
      </c>
      <c r="J702" s="3">
        <f>kag[[#This Row],[Number_of_Customers_Per_Day (any given day)]]*kag[[#This Row],[Average_Order_Value]]</f>
        <v>3194.47</v>
      </c>
      <c r="K702" s="3">
        <f>kag[[#This Row],[Operational Profit - Daily Revenue]]/kag[[#This Row],[Number_of_Employees]]</f>
        <v>488.45666666666665</v>
      </c>
      <c r="L702" s="3">
        <f>kag[[#This Row],[Operational Profit - Daily Revenue]]/kag[[#This Row],[Operating_Hours_Per_Day]]</f>
        <v>266.4309090909091</v>
      </c>
      <c r="M702" s="3">
        <f>kag[[#This Row],[Operational Profit - Daily Revenue]]/kag[[#This Row],[Marketing_Spend_Per_Day]]</f>
        <v>16.116249656310146</v>
      </c>
      <c r="N702" s="3"/>
    </row>
    <row r="703" spans="1:14">
      <c r="A703" s="1">
        <v>147</v>
      </c>
      <c r="B703" s="2">
        <v>9.41</v>
      </c>
      <c r="C703" s="1">
        <v>10</v>
      </c>
      <c r="D703" s="1">
        <v>11</v>
      </c>
      <c r="E703" s="3">
        <v>181.98</v>
      </c>
      <c r="F703" s="1">
        <v>600</v>
      </c>
      <c r="G703" s="3">
        <v>1107.3</v>
      </c>
      <c r="H703" s="3">
        <f>kag[[#This Row],[Operational Profit - Daily Revenue]]-$Q$13</f>
        <v>-810.02593999999931</v>
      </c>
      <c r="I703" s="1">
        <f>_xlfn.NORM.DIST(kag[[#This Row],[Diff Average Rev]],$Q$13,$Q$15,FALSE)</f>
        <v>8.2353455889554832E-6</v>
      </c>
      <c r="J703" s="3">
        <f>kag[[#This Row],[Number_of_Customers_Per_Day (any given day)]]*kag[[#This Row],[Average_Order_Value]]</f>
        <v>1383.27</v>
      </c>
      <c r="K703" s="3">
        <f>kag[[#This Row],[Operational Profit - Daily Revenue]]/kag[[#This Row],[Number_of_Employees]]</f>
        <v>100.66363636363636</v>
      </c>
      <c r="L703" s="3">
        <f>kag[[#This Row],[Operational Profit - Daily Revenue]]/kag[[#This Row],[Operating_Hours_Per_Day]]</f>
        <v>110.72999999999999</v>
      </c>
      <c r="M703" s="3">
        <f>kag[[#This Row],[Operational Profit - Daily Revenue]]/kag[[#This Row],[Marketing_Spend_Per_Day]]</f>
        <v>6.084734586218266</v>
      </c>
      <c r="N703" s="3"/>
    </row>
    <row r="704" spans="1:14">
      <c r="A704" s="1">
        <v>438</v>
      </c>
      <c r="B704" s="2">
        <v>8.4499999999999993</v>
      </c>
      <c r="C704" s="1">
        <v>15</v>
      </c>
      <c r="D704" s="1">
        <v>6</v>
      </c>
      <c r="E704" s="3">
        <v>182.34</v>
      </c>
      <c r="F704" s="1">
        <v>849</v>
      </c>
      <c r="G704" s="3">
        <v>4111.75</v>
      </c>
      <c r="H704" s="3">
        <f>kag[[#This Row],[Operational Profit - Daily Revenue]]-$Q$13</f>
        <v>2194.4240600000007</v>
      </c>
      <c r="I704" s="1">
        <f>_xlfn.NORM.DIST(kag[[#This Row],[Diff Average Rev]],$Q$13,$Q$15,FALSE)</f>
        <v>3.9262123268410094E-4</v>
      </c>
      <c r="J704" s="3">
        <f>kag[[#This Row],[Number_of_Customers_Per_Day (any given day)]]*kag[[#This Row],[Average_Order_Value]]</f>
        <v>3701.1</v>
      </c>
      <c r="K704" s="3">
        <f>kag[[#This Row],[Operational Profit - Daily Revenue]]/kag[[#This Row],[Number_of_Employees]]</f>
        <v>685.29166666666663</v>
      </c>
      <c r="L704" s="3">
        <f>kag[[#This Row],[Operational Profit - Daily Revenue]]/kag[[#This Row],[Operating_Hours_Per_Day]]</f>
        <v>274.11666666666667</v>
      </c>
      <c r="M704" s="3">
        <f>kag[[#This Row],[Operational Profit - Daily Revenue]]/kag[[#This Row],[Marketing_Spend_Per_Day]]</f>
        <v>22.549906767577053</v>
      </c>
      <c r="N704" s="3"/>
    </row>
    <row r="705" spans="1:14">
      <c r="A705" s="1">
        <v>404</v>
      </c>
      <c r="B705" s="2">
        <v>8.49</v>
      </c>
      <c r="C705" s="1">
        <v>12</v>
      </c>
      <c r="D705" s="1">
        <v>3</v>
      </c>
      <c r="E705" s="3">
        <v>182.59</v>
      </c>
      <c r="F705" s="1">
        <v>385</v>
      </c>
      <c r="G705" s="3">
        <v>3410.18</v>
      </c>
      <c r="H705" s="3">
        <f>kag[[#This Row],[Operational Profit - Daily Revenue]]-$Q$13</f>
        <v>1492.8540600000006</v>
      </c>
      <c r="I705" s="1">
        <f>_xlfn.NORM.DIST(kag[[#This Row],[Diff Average Rev]],$Q$13,$Q$15,FALSE)</f>
        <v>3.7187975039119247E-4</v>
      </c>
      <c r="J705" s="3">
        <f>kag[[#This Row],[Number_of_Customers_Per_Day (any given day)]]*kag[[#This Row],[Average_Order_Value]]</f>
        <v>3429.96</v>
      </c>
      <c r="K705" s="3">
        <f>kag[[#This Row],[Operational Profit - Daily Revenue]]/kag[[#This Row],[Number_of_Employees]]</f>
        <v>1136.7266666666667</v>
      </c>
      <c r="L705" s="3">
        <f>kag[[#This Row],[Operational Profit - Daily Revenue]]/kag[[#This Row],[Operating_Hours_Per_Day]]</f>
        <v>284.18166666666667</v>
      </c>
      <c r="M705" s="3">
        <f>kag[[#This Row],[Operational Profit - Daily Revenue]]/kag[[#This Row],[Marketing_Spend_Per_Day]]</f>
        <v>18.676707377183853</v>
      </c>
      <c r="N705" s="3"/>
    </row>
    <row r="706" spans="1:14">
      <c r="A706" s="1">
        <v>102</v>
      </c>
      <c r="B706" s="2">
        <v>7.56</v>
      </c>
      <c r="C706" s="1">
        <v>8</v>
      </c>
      <c r="D706" s="1">
        <v>10</v>
      </c>
      <c r="E706" s="3">
        <v>182.63</v>
      </c>
      <c r="F706" s="1">
        <v>644</v>
      </c>
      <c r="G706" s="3">
        <v>797.39</v>
      </c>
      <c r="H706" s="3">
        <f>kag[[#This Row],[Operational Profit - Daily Revenue]]-$Q$13</f>
        <v>-1119.9359399999994</v>
      </c>
      <c r="I706" s="1">
        <f>_xlfn.NORM.DIST(kag[[#This Row],[Diff Average Rev]],$Q$13,$Q$15,FALSE)</f>
        <v>3.2240212961453438E-6</v>
      </c>
      <c r="J706" s="3">
        <f>kag[[#This Row],[Number_of_Customers_Per_Day (any given day)]]*kag[[#This Row],[Average_Order_Value]]</f>
        <v>771.12</v>
      </c>
      <c r="K706" s="3">
        <f>kag[[#This Row],[Operational Profit - Daily Revenue]]/kag[[#This Row],[Number_of_Employees]]</f>
        <v>79.739000000000004</v>
      </c>
      <c r="L706" s="3">
        <f>kag[[#This Row],[Operational Profit - Daily Revenue]]/kag[[#This Row],[Operating_Hours_Per_Day]]</f>
        <v>99.673749999999998</v>
      </c>
      <c r="M706" s="3">
        <f>kag[[#This Row],[Operational Profit - Daily Revenue]]/kag[[#This Row],[Marketing_Spend_Per_Day]]</f>
        <v>4.3661501396265674</v>
      </c>
      <c r="N706" s="3"/>
    </row>
    <row r="707" spans="1:14">
      <c r="A707" s="1">
        <v>441</v>
      </c>
      <c r="B707" s="2">
        <v>9.24</v>
      </c>
      <c r="C707" s="1">
        <v>16</v>
      </c>
      <c r="D707" s="1">
        <v>13</v>
      </c>
      <c r="E707" s="3">
        <v>182.74</v>
      </c>
      <c r="F707" s="1">
        <v>935</v>
      </c>
      <c r="G707" s="3">
        <v>4107.1899999999996</v>
      </c>
      <c r="H707" s="3">
        <f>kag[[#This Row],[Operational Profit - Daily Revenue]]-$Q$13</f>
        <v>2189.8640600000003</v>
      </c>
      <c r="I707" s="1">
        <f>_xlfn.NORM.DIST(kag[[#This Row],[Diff Average Rev]],$Q$13,$Q$15,FALSE)</f>
        <v>3.9313813308200442E-4</v>
      </c>
      <c r="J707" s="3">
        <f>kag[[#This Row],[Number_of_Customers_Per_Day (any given day)]]*kag[[#This Row],[Average_Order_Value]]</f>
        <v>4074.84</v>
      </c>
      <c r="K707" s="3">
        <f>kag[[#This Row],[Operational Profit - Daily Revenue]]/kag[[#This Row],[Number_of_Employees]]</f>
        <v>315.93769230769226</v>
      </c>
      <c r="L707" s="3">
        <f>kag[[#This Row],[Operational Profit - Daily Revenue]]/kag[[#This Row],[Operating_Hours_Per_Day]]</f>
        <v>256.69937499999997</v>
      </c>
      <c r="M707" s="3">
        <f>kag[[#This Row],[Operational Profit - Daily Revenue]]/kag[[#This Row],[Marketing_Spend_Per_Day]]</f>
        <v>22.475593739739516</v>
      </c>
      <c r="N707" s="3"/>
    </row>
    <row r="708" spans="1:14">
      <c r="A708" s="1">
        <v>121</v>
      </c>
      <c r="B708" s="2">
        <v>8.8800000000000008</v>
      </c>
      <c r="C708" s="1">
        <v>6</v>
      </c>
      <c r="D708" s="1">
        <v>9</v>
      </c>
      <c r="E708" s="3">
        <v>183.49</v>
      </c>
      <c r="F708" s="1">
        <v>484</v>
      </c>
      <c r="G708" s="3">
        <v>1155.18</v>
      </c>
      <c r="H708" s="3">
        <f>kag[[#This Row],[Operational Profit - Daily Revenue]]-$Q$13</f>
        <v>-762.1459399999992</v>
      </c>
      <c r="I708" s="1">
        <f>_xlfn.NORM.DIST(kag[[#This Row],[Diff Average Rev]],$Q$13,$Q$15,FALSE)</f>
        <v>9.4340957948827394E-6</v>
      </c>
      <c r="J708" s="3">
        <f>kag[[#This Row],[Number_of_Customers_Per_Day (any given day)]]*kag[[#This Row],[Average_Order_Value]]</f>
        <v>1074.48</v>
      </c>
      <c r="K708" s="3">
        <f>kag[[#This Row],[Operational Profit - Daily Revenue]]/kag[[#This Row],[Number_of_Employees]]</f>
        <v>128.35333333333335</v>
      </c>
      <c r="L708" s="3">
        <f>kag[[#This Row],[Operational Profit - Daily Revenue]]/kag[[#This Row],[Operating_Hours_Per_Day]]</f>
        <v>192.53</v>
      </c>
      <c r="M708" s="3">
        <f>kag[[#This Row],[Operational Profit - Daily Revenue]]/kag[[#This Row],[Marketing_Spend_Per_Day]]</f>
        <v>6.2956019401602266</v>
      </c>
      <c r="N708" s="3"/>
    </row>
    <row r="709" spans="1:14">
      <c r="A709" s="1">
        <v>272</v>
      </c>
      <c r="B709" s="2">
        <v>7.01</v>
      </c>
      <c r="C709" s="1">
        <v>13</v>
      </c>
      <c r="D709" s="1">
        <v>2</v>
      </c>
      <c r="E709" s="3">
        <v>183.87</v>
      </c>
      <c r="F709" s="1">
        <v>604</v>
      </c>
      <c r="G709" s="3">
        <v>1790.54</v>
      </c>
      <c r="H709" s="3">
        <f>kag[[#This Row],[Operational Profit - Daily Revenue]]-$Q$13</f>
        <v>-126.7859399999993</v>
      </c>
      <c r="I709" s="1">
        <f>_xlfn.NORM.DIST(kag[[#This Row],[Diff Average Rev]],$Q$13,$Q$15,FALSE)</f>
        <v>4.5593203204501113E-5</v>
      </c>
      <c r="J709" s="3">
        <f>kag[[#This Row],[Number_of_Customers_Per_Day (any given day)]]*kag[[#This Row],[Average_Order_Value]]</f>
        <v>1906.72</v>
      </c>
      <c r="K709" s="3">
        <f>kag[[#This Row],[Operational Profit - Daily Revenue]]/kag[[#This Row],[Number_of_Employees]]</f>
        <v>895.27</v>
      </c>
      <c r="L709" s="3">
        <f>kag[[#This Row],[Operational Profit - Daily Revenue]]/kag[[#This Row],[Operating_Hours_Per_Day]]</f>
        <v>137.73384615384614</v>
      </c>
      <c r="M709" s="3">
        <f>kag[[#This Row],[Operational Profit - Daily Revenue]]/kag[[#This Row],[Marketing_Spend_Per_Day]]</f>
        <v>9.7380758144341097</v>
      </c>
      <c r="N709" s="3"/>
    </row>
    <row r="710" spans="1:14">
      <c r="A710" s="1">
        <v>57</v>
      </c>
      <c r="B710" s="2">
        <v>3.43</v>
      </c>
      <c r="C710" s="1">
        <v>17</v>
      </c>
      <c r="D710" s="1">
        <v>2</v>
      </c>
      <c r="E710" s="3">
        <v>183.95</v>
      </c>
      <c r="F710" s="1">
        <v>853</v>
      </c>
      <c r="G710" s="3">
        <v>513.69000000000005</v>
      </c>
      <c r="H710" s="3">
        <f>kag[[#This Row],[Operational Profit - Daily Revenue]]-$Q$13</f>
        <v>-1403.6359399999992</v>
      </c>
      <c r="I710" s="1">
        <f>_xlfn.NORM.DIST(kag[[#This Row],[Diff Average Rev]],$Q$13,$Q$15,FALSE)</f>
        <v>1.2507375186628811E-6</v>
      </c>
      <c r="J710" s="3">
        <f>kag[[#This Row],[Number_of_Customers_Per_Day (any given day)]]*kag[[#This Row],[Average_Order_Value]]</f>
        <v>195.51000000000002</v>
      </c>
      <c r="K710" s="3">
        <f>kag[[#This Row],[Operational Profit - Daily Revenue]]/kag[[#This Row],[Number_of_Employees]]</f>
        <v>256.84500000000003</v>
      </c>
      <c r="L710" s="3">
        <f>kag[[#This Row],[Operational Profit - Daily Revenue]]/kag[[#This Row],[Operating_Hours_Per_Day]]</f>
        <v>30.217058823529413</v>
      </c>
      <c r="M710" s="3">
        <f>kag[[#This Row],[Operational Profit - Daily Revenue]]/kag[[#This Row],[Marketing_Spend_Per_Day]]</f>
        <v>2.7925523240010879</v>
      </c>
      <c r="N710" s="3"/>
    </row>
    <row r="711" spans="1:14">
      <c r="A711" s="1">
        <v>182</v>
      </c>
      <c r="B711" s="2">
        <v>8.98</v>
      </c>
      <c r="C711" s="1">
        <v>9</v>
      </c>
      <c r="D711" s="1">
        <v>13</v>
      </c>
      <c r="E711" s="3">
        <v>183.96</v>
      </c>
      <c r="F711" s="1">
        <v>548</v>
      </c>
      <c r="G711" s="3">
        <v>1969.53</v>
      </c>
      <c r="H711" s="3">
        <f>kag[[#This Row],[Operational Profit - Daily Revenue]]-$Q$13</f>
        <v>52.204060000000709</v>
      </c>
      <c r="I711" s="1">
        <f>_xlfn.NORM.DIST(kag[[#This Row],[Diff Average Rev]],$Q$13,$Q$15,FALSE)</f>
        <v>6.5829249804532606E-5</v>
      </c>
      <c r="J711" s="3">
        <f>kag[[#This Row],[Number_of_Customers_Per_Day (any given day)]]*kag[[#This Row],[Average_Order_Value]]</f>
        <v>1634.3600000000001</v>
      </c>
      <c r="K711" s="3">
        <f>kag[[#This Row],[Operational Profit - Daily Revenue]]/kag[[#This Row],[Number_of_Employees]]</f>
        <v>151.50230769230768</v>
      </c>
      <c r="L711" s="3">
        <f>kag[[#This Row],[Operational Profit - Daily Revenue]]/kag[[#This Row],[Operating_Hours_Per_Day]]</f>
        <v>218.83666666666667</v>
      </c>
      <c r="M711" s="3">
        <f>kag[[#This Row],[Operational Profit - Daily Revenue]]/kag[[#This Row],[Marketing_Spend_Per_Day]]</f>
        <v>10.706294846705806</v>
      </c>
      <c r="N711" s="3"/>
    </row>
    <row r="712" spans="1:14">
      <c r="A712" s="1">
        <v>300</v>
      </c>
      <c r="B712" s="2">
        <v>4.53</v>
      </c>
      <c r="C712" s="1">
        <v>6</v>
      </c>
      <c r="D712" s="1">
        <v>3</v>
      </c>
      <c r="E712" s="3">
        <v>184.09</v>
      </c>
      <c r="F712" s="1">
        <v>496</v>
      </c>
      <c r="G712" s="3">
        <v>1471.63</v>
      </c>
      <c r="H712" s="3">
        <f>kag[[#This Row],[Operational Profit - Daily Revenue]]-$Q$13</f>
        <v>-445.69593999999915</v>
      </c>
      <c r="I712" s="1">
        <f>_xlfn.NORM.DIST(kag[[#This Row],[Diff Average Rev]],$Q$13,$Q$15,FALSE)</f>
        <v>2.1801325223519312E-5</v>
      </c>
      <c r="J712" s="3">
        <f>kag[[#This Row],[Number_of_Customers_Per_Day (any given day)]]*kag[[#This Row],[Average_Order_Value]]</f>
        <v>1359</v>
      </c>
      <c r="K712" s="3">
        <f>kag[[#This Row],[Operational Profit - Daily Revenue]]/kag[[#This Row],[Number_of_Employees]]</f>
        <v>490.54333333333335</v>
      </c>
      <c r="L712" s="3">
        <f>kag[[#This Row],[Operational Profit - Daily Revenue]]/kag[[#This Row],[Operating_Hours_Per_Day]]</f>
        <v>245.27166666666668</v>
      </c>
      <c r="M712" s="3">
        <f>kag[[#This Row],[Operational Profit - Daily Revenue]]/kag[[#This Row],[Marketing_Spend_Per_Day]]</f>
        <v>7.9940789831060899</v>
      </c>
      <c r="N712" s="3"/>
    </row>
    <row r="713" spans="1:14">
      <c r="A713" s="1">
        <v>278</v>
      </c>
      <c r="B713" s="2">
        <v>7.41</v>
      </c>
      <c r="C713" s="1">
        <v>11</v>
      </c>
      <c r="D713" s="1">
        <v>9</v>
      </c>
      <c r="E713" s="3">
        <v>184.21</v>
      </c>
      <c r="F713" s="1">
        <v>675</v>
      </c>
      <c r="G713" s="3">
        <v>2262.8200000000002</v>
      </c>
      <c r="H713" s="3">
        <f>kag[[#This Row],[Operational Profit - Daily Revenue]]-$Q$13</f>
        <v>345.4940600000009</v>
      </c>
      <c r="I713" s="1">
        <f>_xlfn.NORM.DIST(kag[[#This Row],[Diff Average Rev]],$Q$13,$Q$15,FALSE)</f>
        <v>1.1174432094200601E-4</v>
      </c>
      <c r="J713" s="3">
        <f>kag[[#This Row],[Number_of_Customers_Per_Day (any given day)]]*kag[[#This Row],[Average_Order_Value]]</f>
        <v>2059.98</v>
      </c>
      <c r="K713" s="3">
        <f>kag[[#This Row],[Operational Profit - Daily Revenue]]/kag[[#This Row],[Number_of_Employees]]</f>
        <v>251.42444444444448</v>
      </c>
      <c r="L713" s="3">
        <f>kag[[#This Row],[Operational Profit - Daily Revenue]]/kag[[#This Row],[Operating_Hours_Per_Day]]</f>
        <v>205.7109090909091</v>
      </c>
      <c r="M713" s="3">
        <f>kag[[#This Row],[Operational Profit - Daily Revenue]]/kag[[#This Row],[Marketing_Spend_Per_Day]]</f>
        <v>12.283915096900277</v>
      </c>
      <c r="N713" s="3"/>
    </row>
    <row r="714" spans="1:14">
      <c r="A714" s="1">
        <v>88</v>
      </c>
      <c r="B714" s="2">
        <v>9.58</v>
      </c>
      <c r="C714" s="1">
        <v>6</v>
      </c>
      <c r="D714" s="1">
        <v>10</v>
      </c>
      <c r="E714" s="3">
        <v>184.47</v>
      </c>
      <c r="F714" s="1">
        <v>449</v>
      </c>
      <c r="G714" s="3">
        <v>705.96</v>
      </c>
      <c r="H714" s="3">
        <f>kag[[#This Row],[Operational Profit - Daily Revenue]]-$Q$13</f>
        <v>-1211.3659399999992</v>
      </c>
      <c r="I714" s="1">
        <f>_xlfn.NORM.DIST(kag[[#This Row],[Diff Average Rev]],$Q$13,$Q$15,FALSE)</f>
        <v>2.3981426967989742E-6</v>
      </c>
      <c r="J714" s="3">
        <f>kag[[#This Row],[Number_of_Customers_Per_Day (any given day)]]*kag[[#This Row],[Average_Order_Value]]</f>
        <v>843.04</v>
      </c>
      <c r="K714" s="3">
        <f>kag[[#This Row],[Operational Profit - Daily Revenue]]/kag[[#This Row],[Number_of_Employees]]</f>
        <v>70.596000000000004</v>
      </c>
      <c r="L714" s="3">
        <f>kag[[#This Row],[Operational Profit - Daily Revenue]]/kag[[#This Row],[Operating_Hours_Per_Day]]</f>
        <v>117.66000000000001</v>
      </c>
      <c r="M714" s="3">
        <f>kag[[#This Row],[Operational Profit - Daily Revenue]]/kag[[#This Row],[Marketing_Spend_Per_Day]]</f>
        <v>3.8269637339404783</v>
      </c>
      <c r="N714" s="3"/>
    </row>
    <row r="715" spans="1:14">
      <c r="A715" s="1">
        <v>103</v>
      </c>
      <c r="B715" s="2">
        <v>5.94</v>
      </c>
      <c r="C715" s="1">
        <v>9</v>
      </c>
      <c r="D715" s="1">
        <v>2</v>
      </c>
      <c r="E715" s="3">
        <v>184.54</v>
      </c>
      <c r="F715" s="1">
        <v>835</v>
      </c>
      <c r="G715" s="3">
        <v>576.58000000000004</v>
      </c>
      <c r="H715" s="3">
        <f>kag[[#This Row],[Operational Profit - Daily Revenue]]-$Q$13</f>
        <v>-1340.7459399999993</v>
      </c>
      <c r="I715" s="1">
        <f>_xlfn.NORM.DIST(kag[[#This Row],[Diff Average Rev]],$Q$13,$Q$15,FALSE)</f>
        <v>1.5541502193893951E-6</v>
      </c>
      <c r="J715" s="3">
        <f>kag[[#This Row],[Number_of_Customers_Per_Day (any given day)]]*kag[[#This Row],[Average_Order_Value]]</f>
        <v>611.82000000000005</v>
      </c>
      <c r="K715" s="3">
        <f>kag[[#This Row],[Operational Profit - Daily Revenue]]/kag[[#This Row],[Number_of_Employees]]</f>
        <v>288.29000000000002</v>
      </c>
      <c r="L715" s="3">
        <f>kag[[#This Row],[Operational Profit - Daily Revenue]]/kag[[#This Row],[Operating_Hours_Per_Day]]</f>
        <v>64.064444444444447</v>
      </c>
      <c r="M715" s="3">
        <f>kag[[#This Row],[Operational Profit - Daily Revenue]]/kag[[#This Row],[Marketing_Spend_Per_Day]]</f>
        <v>3.1244174704671077</v>
      </c>
      <c r="N715" s="3"/>
    </row>
    <row r="716" spans="1:14">
      <c r="A716" s="1">
        <v>181</v>
      </c>
      <c r="B716" s="2">
        <v>5.42</v>
      </c>
      <c r="C716" s="1">
        <v>16</v>
      </c>
      <c r="D716" s="1">
        <v>14</v>
      </c>
      <c r="E716" s="3">
        <v>184.64</v>
      </c>
      <c r="F716" s="1">
        <v>579</v>
      </c>
      <c r="G716" s="3">
        <v>1020.08</v>
      </c>
      <c r="H716" s="3">
        <f>kag[[#This Row],[Operational Profit - Daily Revenue]]-$Q$13</f>
        <v>-897.24593999999922</v>
      </c>
      <c r="I716" s="1">
        <f>_xlfn.NORM.DIST(kag[[#This Row],[Diff Average Rev]],$Q$13,$Q$15,FALSE)</f>
        <v>6.3897704073696851E-6</v>
      </c>
      <c r="J716" s="3">
        <f>kag[[#This Row],[Number_of_Customers_Per_Day (any given day)]]*kag[[#This Row],[Average_Order_Value]]</f>
        <v>981.02</v>
      </c>
      <c r="K716" s="3">
        <f>kag[[#This Row],[Operational Profit - Daily Revenue]]/kag[[#This Row],[Number_of_Employees]]</f>
        <v>72.862857142857152</v>
      </c>
      <c r="L716" s="3">
        <f>kag[[#This Row],[Operational Profit - Daily Revenue]]/kag[[#This Row],[Operating_Hours_Per_Day]]</f>
        <v>63.755000000000003</v>
      </c>
      <c r="M716" s="3">
        <f>kag[[#This Row],[Operational Profit - Daily Revenue]]/kag[[#This Row],[Marketing_Spend_Per_Day]]</f>
        <v>5.5246967071057203</v>
      </c>
      <c r="N716" s="3"/>
    </row>
    <row r="717" spans="1:14">
      <c r="A717" s="1">
        <v>148</v>
      </c>
      <c r="B717" s="2">
        <v>7.15</v>
      </c>
      <c r="C717" s="1">
        <v>7</v>
      </c>
      <c r="D717" s="1">
        <v>12</v>
      </c>
      <c r="E717" s="3">
        <v>184.71</v>
      </c>
      <c r="F717" s="1">
        <v>244</v>
      </c>
      <c r="G717" s="3">
        <v>1021.08</v>
      </c>
      <c r="H717" s="3">
        <f>kag[[#This Row],[Operational Profit - Daily Revenue]]-$Q$13</f>
        <v>-896.24593999999922</v>
      </c>
      <c r="I717" s="1">
        <f>_xlfn.NORM.DIST(kag[[#This Row],[Diff Average Rev]],$Q$13,$Q$15,FALSE)</f>
        <v>6.4086763917146948E-6</v>
      </c>
      <c r="J717" s="3">
        <f>kag[[#This Row],[Number_of_Customers_Per_Day (any given day)]]*kag[[#This Row],[Average_Order_Value]]</f>
        <v>1058.2</v>
      </c>
      <c r="K717" s="3">
        <f>kag[[#This Row],[Operational Profit - Daily Revenue]]/kag[[#This Row],[Number_of_Employees]]</f>
        <v>85.09</v>
      </c>
      <c r="L717" s="3">
        <f>kag[[#This Row],[Operational Profit - Daily Revenue]]/kag[[#This Row],[Operating_Hours_Per_Day]]</f>
        <v>145.86857142857144</v>
      </c>
      <c r="M717" s="3">
        <f>kag[[#This Row],[Operational Profit - Daily Revenue]]/kag[[#This Row],[Marketing_Spend_Per_Day]]</f>
        <v>5.5280168913431869</v>
      </c>
      <c r="N717" s="3"/>
    </row>
    <row r="718" spans="1:14">
      <c r="A718" s="1">
        <v>381</v>
      </c>
      <c r="B718" s="2">
        <v>9.1300000000000008</v>
      </c>
      <c r="C718" s="1">
        <v>7</v>
      </c>
      <c r="D718" s="1">
        <v>5</v>
      </c>
      <c r="E718" s="3">
        <v>184.79</v>
      </c>
      <c r="F718" s="1">
        <v>498</v>
      </c>
      <c r="G718" s="3">
        <v>3346.51</v>
      </c>
      <c r="H718" s="3">
        <f>kag[[#This Row],[Operational Profit - Daily Revenue]]-$Q$13</f>
        <v>1429.184060000001</v>
      </c>
      <c r="I718" s="1">
        <f>_xlfn.NORM.DIST(kag[[#This Row],[Diff Average Rev]],$Q$13,$Q$15,FALSE)</f>
        <v>3.607079041754835E-4</v>
      </c>
      <c r="J718" s="3">
        <f>kag[[#This Row],[Number_of_Customers_Per_Day (any given day)]]*kag[[#This Row],[Average_Order_Value]]</f>
        <v>3478.53</v>
      </c>
      <c r="K718" s="3">
        <f>kag[[#This Row],[Operational Profit - Daily Revenue]]/kag[[#This Row],[Number_of_Employees]]</f>
        <v>669.30200000000002</v>
      </c>
      <c r="L718" s="3">
        <f>kag[[#This Row],[Operational Profit - Daily Revenue]]/kag[[#This Row],[Operating_Hours_Per_Day]]</f>
        <v>478.07285714285717</v>
      </c>
      <c r="M718" s="3">
        <f>kag[[#This Row],[Operational Profit - Daily Revenue]]/kag[[#This Row],[Marketing_Spend_Per_Day]]</f>
        <v>18.109800313869801</v>
      </c>
      <c r="N718" s="3"/>
    </row>
    <row r="719" spans="1:14">
      <c r="A719" s="1">
        <v>302</v>
      </c>
      <c r="B719" s="2">
        <v>7.28</v>
      </c>
      <c r="C719" s="1">
        <v>6</v>
      </c>
      <c r="D719" s="1">
        <v>9</v>
      </c>
      <c r="E719" s="3">
        <v>184.82</v>
      </c>
      <c r="F719" s="1">
        <v>70</v>
      </c>
      <c r="G719" s="3">
        <v>1808.28</v>
      </c>
      <c r="H719" s="3">
        <f>kag[[#This Row],[Operational Profit - Daily Revenue]]-$Q$13</f>
        <v>-109.04593999999929</v>
      </c>
      <c r="I719" s="1">
        <f>_xlfn.NORM.DIST(kag[[#This Row],[Diff Average Rev]],$Q$13,$Q$15,FALSE)</f>
        <v>4.7354627834225981E-5</v>
      </c>
      <c r="J719" s="3">
        <f>kag[[#This Row],[Number_of_Customers_Per_Day (any given day)]]*kag[[#This Row],[Average_Order_Value]]</f>
        <v>2198.56</v>
      </c>
      <c r="K719" s="3">
        <f>kag[[#This Row],[Operational Profit - Daily Revenue]]/kag[[#This Row],[Number_of_Employees]]</f>
        <v>200.92</v>
      </c>
      <c r="L719" s="3">
        <f>kag[[#This Row],[Operational Profit - Daily Revenue]]/kag[[#This Row],[Operating_Hours_Per_Day]]</f>
        <v>301.38</v>
      </c>
      <c r="M719" s="3">
        <f>kag[[#This Row],[Operational Profit - Daily Revenue]]/kag[[#This Row],[Marketing_Spend_Per_Day]]</f>
        <v>9.7840060599502223</v>
      </c>
      <c r="N719" s="3"/>
    </row>
    <row r="720" spans="1:14">
      <c r="A720" s="1">
        <v>227</v>
      </c>
      <c r="B720" s="2">
        <v>9.1199999999999992</v>
      </c>
      <c r="C720" s="1">
        <v>10</v>
      </c>
      <c r="D720" s="1">
        <v>12</v>
      </c>
      <c r="E720" s="3">
        <v>185.18</v>
      </c>
      <c r="F720" s="1">
        <v>608</v>
      </c>
      <c r="G720" s="3">
        <v>1880.51</v>
      </c>
      <c r="H720" s="3">
        <f>kag[[#This Row],[Operational Profit - Daily Revenue]]-$Q$13</f>
        <v>-36.815939999999273</v>
      </c>
      <c r="I720" s="1">
        <f>_xlfn.NORM.DIST(kag[[#This Row],[Diff Average Rev]],$Q$13,$Q$15,FALSE)</f>
        <v>5.50691955485467E-5</v>
      </c>
      <c r="J720" s="3">
        <f>kag[[#This Row],[Number_of_Customers_Per_Day (any given day)]]*kag[[#This Row],[Average_Order_Value]]</f>
        <v>2070.2399999999998</v>
      </c>
      <c r="K720" s="3">
        <f>kag[[#This Row],[Operational Profit - Daily Revenue]]/kag[[#This Row],[Number_of_Employees]]</f>
        <v>156.70916666666668</v>
      </c>
      <c r="L720" s="3">
        <f>kag[[#This Row],[Operational Profit - Daily Revenue]]/kag[[#This Row],[Operating_Hours_Per_Day]]</f>
        <v>188.05099999999999</v>
      </c>
      <c r="M720" s="3">
        <f>kag[[#This Row],[Operational Profit - Daily Revenue]]/kag[[#This Row],[Marketing_Spend_Per_Day]]</f>
        <v>10.155038341073549</v>
      </c>
      <c r="N720" s="3"/>
    </row>
    <row r="721" spans="1:14">
      <c r="A721" s="1">
        <v>338</v>
      </c>
      <c r="B721" s="2">
        <v>9.49</v>
      </c>
      <c r="C721" s="1">
        <v>8</v>
      </c>
      <c r="D721" s="1">
        <v>6</v>
      </c>
      <c r="E721" s="3">
        <v>185.53</v>
      </c>
      <c r="F721" s="1">
        <v>865</v>
      </c>
      <c r="G721" s="3">
        <v>3047.24</v>
      </c>
      <c r="H721" s="3">
        <f>kag[[#This Row],[Operational Profit - Daily Revenue]]-$Q$13</f>
        <v>1129.9140600000005</v>
      </c>
      <c r="I721" s="1">
        <f>_xlfn.NORM.DIST(kag[[#This Row],[Diff Average Rev]],$Q$13,$Q$15,FALSE)</f>
        <v>2.9520844575183077E-4</v>
      </c>
      <c r="J721" s="3">
        <f>kag[[#This Row],[Number_of_Customers_Per_Day (any given day)]]*kag[[#This Row],[Average_Order_Value]]</f>
        <v>3207.62</v>
      </c>
      <c r="K721" s="3">
        <f>kag[[#This Row],[Operational Profit - Daily Revenue]]/kag[[#This Row],[Number_of_Employees]]</f>
        <v>507.87333333333328</v>
      </c>
      <c r="L721" s="3">
        <f>kag[[#This Row],[Operational Profit - Daily Revenue]]/kag[[#This Row],[Operating_Hours_Per_Day]]</f>
        <v>380.90499999999997</v>
      </c>
      <c r="M721" s="3">
        <f>kag[[#This Row],[Operational Profit - Daily Revenue]]/kag[[#This Row],[Marketing_Spend_Per_Day]]</f>
        <v>16.424513555759177</v>
      </c>
      <c r="N721" s="3"/>
    </row>
    <row r="722" spans="1:14">
      <c r="A722" s="1">
        <v>54</v>
      </c>
      <c r="B722" s="2">
        <v>7.8</v>
      </c>
      <c r="C722" s="1">
        <v>7</v>
      </c>
      <c r="D722" s="1">
        <v>13</v>
      </c>
      <c r="E722" s="3">
        <v>185.78</v>
      </c>
      <c r="F722" s="1">
        <v>67</v>
      </c>
      <c r="G722" s="3">
        <v>684.09</v>
      </c>
      <c r="H722" s="3">
        <f>kag[[#This Row],[Operational Profit - Daily Revenue]]-$Q$13</f>
        <v>-1233.2359399999991</v>
      </c>
      <c r="I722" s="1">
        <f>_xlfn.NORM.DIST(kag[[#This Row],[Diff Average Rev]],$Q$13,$Q$15,FALSE)</f>
        <v>2.2313491354320742E-6</v>
      </c>
      <c r="J722" s="3">
        <f>kag[[#This Row],[Number_of_Customers_Per_Day (any given day)]]*kag[[#This Row],[Average_Order_Value]]</f>
        <v>421.2</v>
      </c>
      <c r="K722" s="3">
        <f>kag[[#This Row],[Operational Profit - Daily Revenue]]/kag[[#This Row],[Number_of_Employees]]</f>
        <v>52.622307692307693</v>
      </c>
      <c r="L722" s="3">
        <f>kag[[#This Row],[Operational Profit - Daily Revenue]]/kag[[#This Row],[Operating_Hours_Per_Day]]</f>
        <v>97.727142857142866</v>
      </c>
      <c r="M722" s="3">
        <f>kag[[#This Row],[Operational Profit - Daily Revenue]]/kag[[#This Row],[Marketing_Spend_Per_Day]]</f>
        <v>3.6822585854236194</v>
      </c>
      <c r="N722" s="3"/>
    </row>
    <row r="723" spans="1:14">
      <c r="A723" s="1">
        <v>229</v>
      </c>
      <c r="B723" s="2">
        <v>8.7100000000000009</v>
      </c>
      <c r="C723" s="1">
        <v>15</v>
      </c>
      <c r="D723" s="1">
        <v>13</v>
      </c>
      <c r="E723" s="3">
        <v>186.12</v>
      </c>
      <c r="F723" s="1">
        <v>811</v>
      </c>
      <c r="G723" s="3">
        <v>1959.46</v>
      </c>
      <c r="H723" s="3">
        <f>kag[[#This Row],[Operational Profit - Daily Revenue]]-$Q$13</f>
        <v>42.134060000000773</v>
      </c>
      <c r="I723" s="1">
        <f>_xlfn.NORM.DIST(kag[[#This Row],[Diff Average Rev]],$Q$13,$Q$15,FALSE)</f>
        <v>6.4540474324533645E-5</v>
      </c>
      <c r="J723" s="3">
        <f>kag[[#This Row],[Number_of_Customers_Per_Day (any given day)]]*kag[[#This Row],[Average_Order_Value]]</f>
        <v>1994.5900000000001</v>
      </c>
      <c r="K723" s="3">
        <f>kag[[#This Row],[Operational Profit - Daily Revenue]]/kag[[#This Row],[Number_of_Employees]]</f>
        <v>150.72769230769231</v>
      </c>
      <c r="L723" s="3">
        <f>kag[[#This Row],[Operational Profit - Daily Revenue]]/kag[[#This Row],[Operating_Hours_Per_Day]]</f>
        <v>130.63066666666666</v>
      </c>
      <c r="M723" s="3">
        <f>kag[[#This Row],[Operational Profit - Daily Revenue]]/kag[[#This Row],[Marketing_Spend_Per_Day]]</f>
        <v>10.527938964109177</v>
      </c>
      <c r="N723" s="3"/>
    </row>
    <row r="724" spans="1:14">
      <c r="A724" s="1">
        <v>382</v>
      </c>
      <c r="B724" s="2">
        <v>7.69</v>
      </c>
      <c r="C724" s="1">
        <v>8</v>
      </c>
      <c r="D724" s="1">
        <v>13</v>
      </c>
      <c r="E724" s="3">
        <v>186.31</v>
      </c>
      <c r="F724" s="1">
        <v>207</v>
      </c>
      <c r="G724" s="3">
        <v>2767.63</v>
      </c>
      <c r="H724" s="3">
        <f>kag[[#This Row],[Operational Profit - Daily Revenue]]-$Q$13</f>
        <v>850.30406000000085</v>
      </c>
      <c r="I724" s="1">
        <f>_xlfn.NORM.DIST(kag[[#This Row],[Diff Average Rev]],$Q$13,$Q$15,FALSE)</f>
        <v>2.24863223101449E-4</v>
      </c>
      <c r="J724" s="3">
        <f>kag[[#This Row],[Number_of_Customers_Per_Day (any given day)]]*kag[[#This Row],[Average_Order_Value]]</f>
        <v>2937.58</v>
      </c>
      <c r="K724" s="3">
        <f>kag[[#This Row],[Operational Profit - Daily Revenue]]/kag[[#This Row],[Number_of_Employees]]</f>
        <v>212.89461538461541</v>
      </c>
      <c r="L724" s="3">
        <f>kag[[#This Row],[Operational Profit - Daily Revenue]]/kag[[#This Row],[Operating_Hours_Per_Day]]</f>
        <v>345.95375000000001</v>
      </c>
      <c r="M724" s="3">
        <f>kag[[#This Row],[Operational Profit - Daily Revenue]]/kag[[#This Row],[Marketing_Spend_Per_Day]]</f>
        <v>14.854972894637969</v>
      </c>
      <c r="N724" s="3"/>
    </row>
    <row r="725" spans="1:14">
      <c r="A725" s="1">
        <v>262</v>
      </c>
      <c r="B725" s="2">
        <v>8.2799999999999994</v>
      </c>
      <c r="C725" s="1">
        <v>15</v>
      </c>
      <c r="D725" s="1">
        <v>14</v>
      </c>
      <c r="E725" s="3">
        <v>187</v>
      </c>
      <c r="F725" s="1">
        <v>632</v>
      </c>
      <c r="G725" s="3">
        <v>2431.12</v>
      </c>
      <c r="H725" s="3">
        <f>kag[[#This Row],[Operational Profit - Daily Revenue]]-$Q$13</f>
        <v>513.79406000000063</v>
      </c>
      <c r="I725" s="1">
        <f>_xlfn.NORM.DIST(kag[[#This Row],[Diff Average Rev]],$Q$13,$Q$15,FALSE)</f>
        <v>1.4534025086597035E-4</v>
      </c>
      <c r="J725" s="3">
        <f>kag[[#This Row],[Number_of_Customers_Per_Day (any given day)]]*kag[[#This Row],[Average_Order_Value]]</f>
        <v>2169.3599999999997</v>
      </c>
      <c r="K725" s="3">
        <f>kag[[#This Row],[Operational Profit - Daily Revenue]]/kag[[#This Row],[Number_of_Employees]]</f>
        <v>173.65142857142857</v>
      </c>
      <c r="L725" s="3">
        <f>kag[[#This Row],[Operational Profit - Daily Revenue]]/kag[[#This Row],[Operating_Hours_Per_Day]]</f>
        <v>162.07466666666667</v>
      </c>
      <c r="M725" s="3">
        <f>kag[[#This Row],[Operational Profit - Daily Revenue]]/kag[[#This Row],[Marketing_Spend_Per_Day]]</f>
        <v>13.000641711229946</v>
      </c>
      <c r="N725" s="3"/>
    </row>
    <row r="726" spans="1:14">
      <c r="A726" s="1">
        <v>387</v>
      </c>
      <c r="B726" s="2">
        <v>7.2</v>
      </c>
      <c r="C726" s="1">
        <v>17</v>
      </c>
      <c r="D726" s="1">
        <v>11</v>
      </c>
      <c r="E726" s="3">
        <v>187.15</v>
      </c>
      <c r="F726" s="1">
        <v>734</v>
      </c>
      <c r="G726" s="3">
        <v>2707.05</v>
      </c>
      <c r="H726" s="3">
        <f>kag[[#This Row],[Operational Profit - Daily Revenue]]-$Q$13</f>
        <v>789.72406000000092</v>
      </c>
      <c r="I726" s="1">
        <f>_xlfn.NORM.DIST(kag[[#This Row],[Diff Average Rev]],$Q$13,$Q$15,FALSE)</f>
        <v>2.0970500167463032E-4</v>
      </c>
      <c r="J726" s="3">
        <f>kag[[#This Row],[Number_of_Customers_Per_Day (any given day)]]*kag[[#This Row],[Average_Order_Value]]</f>
        <v>2786.4</v>
      </c>
      <c r="K726" s="3">
        <f>kag[[#This Row],[Operational Profit - Daily Revenue]]/kag[[#This Row],[Number_of_Employees]]</f>
        <v>246.09545454545457</v>
      </c>
      <c r="L726" s="3">
        <f>kag[[#This Row],[Operational Profit - Daily Revenue]]/kag[[#This Row],[Operating_Hours_Per_Day]]</f>
        <v>159.23823529411766</v>
      </c>
      <c r="M726" s="3">
        <f>kag[[#This Row],[Operational Profit - Daily Revenue]]/kag[[#This Row],[Marketing_Spend_Per_Day]]</f>
        <v>14.464600587763826</v>
      </c>
      <c r="N726" s="3"/>
    </row>
    <row r="727" spans="1:14">
      <c r="A727" s="1">
        <v>55</v>
      </c>
      <c r="B727" s="2">
        <v>8.8000000000000007</v>
      </c>
      <c r="C727" s="1">
        <v>8</v>
      </c>
      <c r="D727" s="1">
        <v>2</v>
      </c>
      <c r="E727" s="3">
        <v>187.22</v>
      </c>
      <c r="F727" s="1">
        <v>546</v>
      </c>
      <c r="G727" s="3">
        <v>1067.55</v>
      </c>
      <c r="H727" s="3">
        <f>kag[[#This Row],[Operational Profit - Daily Revenue]]-$Q$13</f>
        <v>-849.77593999999931</v>
      </c>
      <c r="I727" s="1">
        <f>_xlfn.NORM.DIST(kag[[#This Row],[Diff Average Rev]],$Q$13,$Q$15,FALSE)</f>
        <v>7.3432881112053693E-6</v>
      </c>
      <c r="J727" s="3">
        <f>kag[[#This Row],[Number_of_Customers_Per_Day (any given day)]]*kag[[#This Row],[Average_Order_Value]]</f>
        <v>484.00000000000006</v>
      </c>
      <c r="K727" s="3">
        <f>kag[[#This Row],[Operational Profit - Daily Revenue]]/kag[[#This Row],[Number_of_Employees]]</f>
        <v>533.77499999999998</v>
      </c>
      <c r="L727" s="3">
        <f>kag[[#This Row],[Operational Profit - Daily Revenue]]/kag[[#This Row],[Operating_Hours_Per_Day]]</f>
        <v>133.44374999999999</v>
      </c>
      <c r="M727" s="3">
        <f>kag[[#This Row],[Operational Profit - Daily Revenue]]/kag[[#This Row],[Marketing_Spend_Per_Day]]</f>
        <v>5.7021151586368974</v>
      </c>
      <c r="N727" s="3"/>
    </row>
    <row r="728" spans="1:14">
      <c r="A728" s="1">
        <v>88</v>
      </c>
      <c r="B728" s="2">
        <v>9.98</v>
      </c>
      <c r="C728" s="1">
        <v>17</v>
      </c>
      <c r="D728" s="1">
        <v>5</v>
      </c>
      <c r="E728" s="3">
        <v>187.27</v>
      </c>
      <c r="F728" s="1">
        <v>582</v>
      </c>
      <c r="G728" s="3">
        <v>981.9</v>
      </c>
      <c r="H728" s="3">
        <f>kag[[#This Row],[Operational Profit - Daily Revenue]]-$Q$13</f>
        <v>-935.42593999999929</v>
      </c>
      <c r="I728" s="1">
        <f>_xlfn.NORM.DIST(kag[[#This Row],[Diff Average Rev]],$Q$13,$Q$15,FALSE)</f>
        <v>5.7036898418712937E-6</v>
      </c>
      <c r="J728" s="3">
        <f>kag[[#This Row],[Number_of_Customers_Per_Day (any given day)]]*kag[[#This Row],[Average_Order_Value]]</f>
        <v>878.24</v>
      </c>
      <c r="K728" s="3">
        <f>kag[[#This Row],[Operational Profit - Daily Revenue]]/kag[[#This Row],[Number_of_Employees]]</f>
        <v>196.38</v>
      </c>
      <c r="L728" s="3">
        <f>kag[[#This Row],[Operational Profit - Daily Revenue]]/kag[[#This Row],[Operating_Hours_Per_Day]]</f>
        <v>57.758823529411764</v>
      </c>
      <c r="M728" s="3">
        <f>kag[[#This Row],[Operational Profit - Daily Revenue]]/kag[[#This Row],[Marketing_Spend_Per_Day]]</f>
        <v>5.2432316975489934</v>
      </c>
      <c r="N728" s="3"/>
    </row>
    <row r="729" spans="1:14">
      <c r="A729" s="1">
        <v>217</v>
      </c>
      <c r="B729" s="2">
        <v>4.8899999999999997</v>
      </c>
      <c r="C729" s="1">
        <v>11</v>
      </c>
      <c r="D729" s="1">
        <v>5</v>
      </c>
      <c r="E729" s="3">
        <v>187.47</v>
      </c>
      <c r="F729" s="1">
        <v>94</v>
      </c>
      <c r="G729" s="3">
        <v>1100.54</v>
      </c>
      <c r="H729" s="3">
        <f>kag[[#This Row],[Operational Profit - Daily Revenue]]-$Q$13</f>
        <v>-816.7859399999993</v>
      </c>
      <c r="I729" s="1">
        <f>_xlfn.NORM.DIST(kag[[#This Row],[Diff Average Rev]],$Q$13,$Q$15,FALSE)</f>
        <v>8.0772778899351408E-6</v>
      </c>
      <c r="J729" s="3">
        <f>kag[[#This Row],[Number_of_Customers_Per_Day (any given day)]]*kag[[#This Row],[Average_Order_Value]]</f>
        <v>1061.1299999999999</v>
      </c>
      <c r="K729" s="3">
        <f>kag[[#This Row],[Operational Profit - Daily Revenue]]/kag[[#This Row],[Number_of_Employees]]</f>
        <v>220.108</v>
      </c>
      <c r="L729" s="3">
        <f>kag[[#This Row],[Operational Profit - Daily Revenue]]/kag[[#This Row],[Operating_Hours_Per_Day]]</f>
        <v>100.04909090909091</v>
      </c>
      <c r="M729" s="3">
        <f>kag[[#This Row],[Operational Profit - Daily Revenue]]/kag[[#This Row],[Marketing_Spend_Per_Day]]</f>
        <v>5.8704859444177737</v>
      </c>
      <c r="N729" s="3"/>
    </row>
    <row r="730" spans="1:14">
      <c r="A730" s="1">
        <v>237</v>
      </c>
      <c r="B730" s="2">
        <v>8.11</v>
      </c>
      <c r="C730" s="1">
        <v>14</v>
      </c>
      <c r="D730" s="1">
        <v>3</v>
      </c>
      <c r="E730" s="3">
        <v>187.67</v>
      </c>
      <c r="F730" s="1">
        <v>781</v>
      </c>
      <c r="G730" s="3">
        <v>1836.87</v>
      </c>
      <c r="H730" s="3">
        <f>kag[[#This Row],[Operational Profit - Daily Revenue]]-$Q$13</f>
        <v>-80.455939999999373</v>
      </c>
      <c r="I730" s="1">
        <f>_xlfn.NORM.DIST(kag[[#This Row],[Diff Average Rev]],$Q$13,$Q$15,FALSE)</f>
        <v>5.0302704409769989E-5</v>
      </c>
      <c r="J730" s="3">
        <f>kag[[#This Row],[Number_of_Customers_Per_Day (any given day)]]*kag[[#This Row],[Average_Order_Value]]</f>
        <v>1922.07</v>
      </c>
      <c r="K730" s="3">
        <f>kag[[#This Row],[Operational Profit - Daily Revenue]]/kag[[#This Row],[Number_of_Employees]]</f>
        <v>612.29</v>
      </c>
      <c r="L730" s="3">
        <f>kag[[#This Row],[Operational Profit - Daily Revenue]]/kag[[#This Row],[Operating_Hours_Per_Day]]</f>
        <v>131.20499999999998</v>
      </c>
      <c r="M730" s="3">
        <f>kag[[#This Row],[Operational Profit - Daily Revenue]]/kag[[#This Row],[Marketing_Spend_Per_Day]]</f>
        <v>9.7877657590451328</v>
      </c>
      <c r="N730" s="3"/>
    </row>
    <row r="731" spans="1:14">
      <c r="A731" s="1">
        <v>239</v>
      </c>
      <c r="B731" s="2">
        <v>4.22</v>
      </c>
      <c r="C731" s="1">
        <v>9</v>
      </c>
      <c r="D731" s="1">
        <v>6</v>
      </c>
      <c r="E731" s="3">
        <v>188.17</v>
      </c>
      <c r="F731" s="1">
        <v>78</v>
      </c>
      <c r="G731" s="3">
        <v>807.32</v>
      </c>
      <c r="H731" s="3">
        <f>kag[[#This Row],[Operational Profit - Daily Revenue]]-$Q$13</f>
        <v>-1110.0059399999991</v>
      </c>
      <c r="I731" s="1">
        <f>_xlfn.NORM.DIST(kag[[#This Row],[Diff Average Rev]],$Q$13,$Q$15,FALSE)</f>
        <v>3.3275685678213896E-6</v>
      </c>
      <c r="J731" s="3">
        <f>kag[[#This Row],[Number_of_Customers_Per_Day (any given day)]]*kag[[#This Row],[Average_Order_Value]]</f>
        <v>1008.5799999999999</v>
      </c>
      <c r="K731" s="3">
        <f>kag[[#This Row],[Operational Profit - Daily Revenue]]/kag[[#This Row],[Number_of_Employees]]</f>
        <v>134.55333333333334</v>
      </c>
      <c r="L731" s="3">
        <f>kag[[#This Row],[Operational Profit - Daily Revenue]]/kag[[#This Row],[Operating_Hours_Per_Day]]</f>
        <v>89.702222222222233</v>
      </c>
      <c r="M731" s="3">
        <f>kag[[#This Row],[Operational Profit - Daily Revenue]]/kag[[#This Row],[Marketing_Spend_Per_Day]]</f>
        <v>4.2903757240792908</v>
      </c>
      <c r="N731" s="3"/>
    </row>
    <row r="732" spans="1:14">
      <c r="A732" s="1">
        <v>272</v>
      </c>
      <c r="B732" s="2">
        <v>4.75</v>
      </c>
      <c r="C732" s="1">
        <v>14</v>
      </c>
      <c r="D732" s="1">
        <v>5</v>
      </c>
      <c r="E732" s="3">
        <v>188.42</v>
      </c>
      <c r="F732" s="1">
        <v>101</v>
      </c>
      <c r="G732" s="3">
        <v>1655.44</v>
      </c>
      <c r="H732" s="3">
        <f>kag[[#This Row],[Operational Profit - Daily Revenue]]-$Q$13</f>
        <v>-261.88593999999921</v>
      </c>
      <c r="I732" s="1">
        <f>_xlfn.NORM.DIST(kag[[#This Row],[Diff Average Rev]],$Q$13,$Q$15,FALSE)</f>
        <v>3.3792700678133648E-5</v>
      </c>
      <c r="J732" s="3">
        <f>kag[[#This Row],[Number_of_Customers_Per_Day (any given day)]]*kag[[#This Row],[Average_Order_Value]]</f>
        <v>1292</v>
      </c>
      <c r="K732" s="3">
        <f>kag[[#This Row],[Operational Profit - Daily Revenue]]/kag[[#This Row],[Number_of_Employees]]</f>
        <v>331.08800000000002</v>
      </c>
      <c r="L732" s="3">
        <f>kag[[#This Row],[Operational Profit - Daily Revenue]]/kag[[#This Row],[Operating_Hours_Per_Day]]</f>
        <v>118.24571428571429</v>
      </c>
      <c r="M732" s="3">
        <f>kag[[#This Row],[Operational Profit - Daily Revenue]]/kag[[#This Row],[Marketing_Spend_Per_Day]]</f>
        <v>8.7859038318649834</v>
      </c>
      <c r="N732" s="3"/>
    </row>
    <row r="733" spans="1:14">
      <c r="A733" s="1">
        <v>175</v>
      </c>
      <c r="B733" s="2">
        <v>5.26</v>
      </c>
      <c r="C733" s="1">
        <v>8</v>
      </c>
      <c r="D733" s="1">
        <v>8</v>
      </c>
      <c r="E733" s="3">
        <v>188.64</v>
      </c>
      <c r="F733" s="1">
        <v>951</v>
      </c>
      <c r="G733" s="3">
        <v>545.99</v>
      </c>
      <c r="H733" s="3">
        <f>kag[[#This Row],[Operational Profit - Daily Revenue]]-$Q$13</f>
        <v>-1371.3359399999993</v>
      </c>
      <c r="I733" s="1">
        <f>_xlfn.NORM.DIST(kag[[#This Row],[Diff Average Rev]],$Q$13,$Q$15,FALSE)</f>
        <v>1.3990628641650595E-6</v>
      </c>
      <c r="J733" s="3">
        <f>kag[[#This Row],[Number_of_Customers_Per_Day (any given day)]]*kag[[#This Row],[Average_Order_Value]]</f>
        <v>920.5</v>
      </c>
      <c r="K733" s="3">
        <f>kag[[#This Row],[Operational Profit - Daily Revenue]]/kag[[#This Row],[Number_of_Employees]]</f>
        <v>68.248750000000001</v>
      </c>
      <c r="L733" s="3">
        <f>kag[[#This Row],[Operational Profit - Daily Revenue]]/kag[[#This Row],[Operating_Hours_Per_Day]]</f>
        <v>68.248750000000001</v>
      </c>
      <c r="M733" s="3">
        <f>kag[[#This Row],[Operational Profit - Daily Revenue]]/kag[[#This Row],[Marketing_Spend_Per_Day]]</f>
        <v>2.8943490245971164</v>
      </c>
      <c r="N733" s="3"/>
    </row>
    <row r="734" spans="1:14">
      <c r="A734" s="1">
        <v>135</v>
      </c>
      <c r="B734" s="2">
        <v>8.98</v>
      </c>
      <c r="C734" s="1">
        <v>17</v>
      </c>
      <c r="D734" s="1">
        <v>14</v>
      </c>
      <c r="E734" s="3">
        <v>188.87</v>
      </c>
      <c r="F734" s="1">
        <v>436</v>
      </c>
      <c r="G734" s="3">
        <v>1498.2</v>
      </c>
      <c r="H734" s="3">
        <f>kag[[#This Row],[Operational Profit - Daily Revenue]]-$Q$13</f>
        <v>-419.12593999999922</v>
      </c>
      <c r="I734" s="1">
        <f>_xlfn.NORM.DIST(kag[[#This Row],[Diff Average Rev]],$Q$13,$Q$15,FALSE)</f>
        <v>2.3278193509977403E-5</v>
      </c>
      <c r="J734" s="3">
        <f>kag[[#This Row],[Number_of_Customers_Per_Day (any given day)]]*kag[[#This Row],[Average_Order_Value]]</f>
        <v>1212.3</v>
      </c>
      <c r="K734" s="3">
        <f>kag[[#This Row],[Operational Profit - Daily Revenue]]/kag[[#This Row],[Number_of_Employees]]</f>
        <v>107.01428571428572</v>
      </c>
      <c r="L734" s="3">
        <f>kag[[#This Row],[Operational Profit - Daily Revenue]]/kag[[#This Row],[Operating_Hours_Per_Day]]</f>
        <v>88.129411764705878</v>
      </c>
      <c r="M734" s="3">
        <f>kag[[#This Row],[Operational Profit - Daily Revenue]]/kag[[#This Row],[Marketing_Spend_Per_Day]]</f>
        <v>7.9324403028538146</v>
      </c>
      <c r="N734" s="3"/>
    </row>
    <row r="735" spans="1:14">
      <c r="A735" s="1">
        <v>239</v>
      </c>
      <c r="B735" s="2">
        <v>6.38</v>
      </c>
      <c r="C735" s="1">
        <v>7</v>
      </c>
      <c r="D735" s="1">
        <v>12</v>
      </c>
      <c r="E735" s="3">
        <v>189.03</v>
      </c>
      <c r="F735" s="1">
        <v>684</v>
      </c>
      <c r="G735" s="3">
        <v>1527.51</v>
      </c>
      <c r="H735" s="3">
        <f>kag[[#This Row],[Operational Profit - Daily Revenue]]-$Q$13</f>
        <v>-389.81593999999927</v>
      </c>
      <c r="I735" s="1">
        <f>_xlfn.NORM.DIST(kag[[#This Row],[Diff Average Rev]],$Q$13,$Q$15,FALSE)</f>
        <v>2.5002177024336486E-5</v>
      </c>
      <c r="J735" s="3">
        <f>kag[[#This Row],[Number_of_Customers_Per_Day (any given day)]]*kag[[#This Row],[Average_Order_Value]]</f>
        <v>1524.82</v>
      </c>
      <c r="K735" s="3">
        <f>kag[[#This Row],[Operational Profit - Daily Revenue]]/kag[[#This Row],[Number_of_Employees]]</f>
        <v>127.2925</v>
      </c>
      <c r="L735" s="3">
        <f>kag[[#This Row],[Operational Profit - Daily Revenue]]/kag[[#This Row],[Operating_Hours_Per_Day]]</f>
        <v>218.21571428571428</v>
      </c>
      <c r="M735" s="3">
        <f>kag[[#This Row],[Operational Profit - Daily Revenue]]/kag[[#This Row],[Marketing_Spend_Per_Day]]</f>
        <v>8.0807808284399307</v>
      </c>
      <c r="N735" s="3"/>
    </row>
    <row r="736" spans="1:14">
      <c r="A736" s="1">
        <v>446</v>
      </c>
      <c r="B736" s="2">
        <v>7.48</v>
      </c>
      <c r="C736" s="1">
        <v>7</v>
      </c>
      <c r="D736" s="1">
        <v>6</v>
      </c>
      <c r="E736" s="3">
        <v>189.35</v>
      </c>
      <c r="F736" s="1">
        <v>322</v>
      </c>
      <c r="G736" s="3">
        <v>3245.74</v>
      </c>
      <c r="H736" s="3">
        <f>kag[[#This Row],[Operational Profit - Daily Revenue]]-$Q$13</f>
        <v>1328.4140600000005</v>
      </c>
      <c r="I736" s="1">
        <f>_xlfn.NORM.DIST(kag[[#This Row],[Diff Average Rev]],$Q$13,$Q$15,FALSE)</f>
        <v>3.4073144688603993E-4</v>
      </c>
      <c r="J736" s="3">
        <f>kag[[#This Row],[Number_of_Customers_Per_Day (any given day)]]*kag[[#This Row],[Average_Order_Value]]</f>
        <v>3336.0800000000004</v>
      </c>
      <c r="K736" s="3">
        <f>kag[[#This Row],[Operational Profit - Daily Revenue]]/kag[[#This Row],[Number_of_Employees]]</f>
        <v>540.95666666666659</v>
      </c>
      <c r="L736" s="3">
        <f>kag[[#This Row],[Operational Profit - Daily Revenue]]/kag[[#This Row],[Operating_Hours_Per_Day]]</f>
        <v>463.67714285714283</v>
      </c>
      <c r="M736" s="3">
        <f>kag[[#This Row],[Operational Profit - Daily Revenue]]/kag[[#This Row],[Marketing_Spend_Per_Day]]</f>
        <v>17.141484024293636</v>
      </c>
      <c r="N736" s="3"/>
    </row>
    <row r="737" spans="1:14">
      <c r="A737" s="1">
        <v>451</v>
      </c>
      <c r="B737" s="2">
        <v>6.39</v>
      </c>
      <c r="C737" s="1">
        <v>6</v>
      </c>
      <c r="D737" s="1">
        <v>11</v>
      </c>
      <c r="E737" s="3">
        <v>189.48</v>
      </c>
      <c r="F737" s="1">
        <v>912</v>
      </c>
      <c r="G737" s="3">
        <v>3087.47</v>
      </c>
      <c r="H737" s="3">
        <f>kag[[#This Row],[Operational Profit - Daily Revenue]]-$Q$13</f>
        <v>1170.1440600000005</v>
      </c>
      <c r="I737" s="1">
        <f>_xlfn.NORM.DIST(kag[[#This Row],[Diff Average Rev]],$Q$13,$Q$15,FALSE)</f>
        <v>3.0493223822315133E-4</v>
      </c>
      <c r="J737" s="3">
        <f>kag[[#This Row],[Number_of_Customers_Per_Day (any given day)]]*kag[[#This Row],[Average_Order_Value]]</f>
        <v>2881.89</v>
      </c>
      <c r="K737" s="3">
        <f>kag[[#This Row],[Operational Profit - Daily Revenue]]/kag[[#This Row],[Number_of_Employees]]</f>
        <v>280.67909090909092</v>
      </c>
      <c r="L737" s="3">
        <f>kag[[#This Row],[Operational Profit - Daily Revenue]]/kag[[#This Row],[Operating_Hours_Per_Day]]</f>
        <v>514.57833333333326</v>
      </c>
      <c r="M737" s="3">
        <f>kag[[#This Row],[Operational Profit - Daily Revenue]]/kag[[#This Row],[Marketing_Spend_Per_Day]]</f>
        <v>16.294437407641968</v>
      </c>
      <c r="N737" s="3"/>
    </row>
    <row r="738" spans="1:14">
      <c r="A738" s="1">
        <v>112</v>
      </c>
      <c r="B738" s="2">
        <v>9.4499999999999993</v>
      </c>
      <c r="C738" s="1">
        <v>15</v>
      </c>
      <c r="D738" s="1">
        <v>7</v>
      </c>
      <c r="E738" s="3">
        <v>189.61</v>
      </c>
      <c r="F738" s="1">
        <v>369</v>
      </c>
      <c r="G738" s="3">
        <v>1123.52</v>
      </c>
      <c r="H738" s="3">
        <f>kag[[#This Row],[Operational Profit - Daily Revenue]]-$Q$13</f>
        <v>-793.80593999999928</v>
      </c>
      <c r="I738" s="1">
        <f>_xlfn.NORM.DIST(kag[[#This Row],[Diff Average Rev]],$Q$13,$Q$15,FALSE)</f>
        <v>8.6256573681755914E-6</v>
      </c>
      <c r="J738" s="3">
        <f>kag[[#This Row],[Number_of_Customers_Per_Day (any given day)]]*kag[[#This Row],[Average_Order_Value]]</f>
        <v>1058.3999999999999</v>
      </c>
      <c r="K738" s="3">
        <f>kag[[#This Row],[Operational Profit - Daily Revenue]]/kag[[#This Row],[Number_of_Employees]]</f>
        <v>160.50285714285715</v>
      </c>
      <c r="L738" s="3">
        <f>kag[[#This Row],[Operational Profit - Daily Revenue]]/kag[[#This Row],[Operating_Hours_Per_Day]]</f>
        <v>74.901333333333326</v>
      </c>
      <c r="M738" s="3">
        <f>kag[[#This Row],[Operational Profit - Daily Revenue]]/kag[[#This Row],[Marketing_Spend_Per_Day]]</f>
        <v>5.9254258741627543</v>
      </c>
      <c r="N738" s="3"/>
    </row>
    <row r="739" spans="1:14">
      <c r="A739" s="1">
        <v>323</v>
      </c>
      <c r="B739" s="2">
        <v>8.7200000000000006</v>
      </c>
      <c r="C739" s="1">
        <v>9</v>
      </c>
      <c r="D739" s="1">
        <v>5</v>
      </c>
      <c r="E739" s="3">
        <v>189.65</v>
      </c>
      <c r="F739" s="1">
        <v>372</v>
      </c>
      <c r="G739" s="3">
        <v>2915.16</v>
      </c>
      <c r="H739" s="3">
        <f>kag[[#This Row],[Operational Profit - Daily Revenue]]-$Q$13</f>
        <v>997.83406000000059</v>
      </c>
      <c r="I739" s="1">
        <f>_xlfn.NORM.DIST(kag[[#This Row],[Diff Average Rev]],$Q$13,$Q$15,FALSE)</f>
        <v>2.6225984660107308E-4</v>
      </c>
      <c r="J739" s="3">
        <f>kag[[#This Row],[Number_of_Customers_Per_Day (any given day)]]*kag[[#This Row],[Average_Order_Value]]</f>
        <v>2816.5600000000004</v>
      </c>
      <c r="K739" s="3">
        <f>kag[[#This Row],[Operational Profit - Daily Revenue]]/kag[[#This Row],[Number_of_Employees]]</f>
        <v>583.03199999999993</v>
      </c>
      <c r="L739" s="3">
        <f>kag[[#This Row],[Operational Profit - Daily Revenue]]/kag[[#This Row],[Operating_Hours_Per_Day]]</f>
        <v>323.90666666666664</v>
      </c>
      <c r="M739" s="3">
        <f>kag[[#This Row],[Operational Profit - Daily Revenue]]/kag[[#This Row],[Marketing_Spend_Per_Day]]</f>
        <v>15.371262852623252</v>
      </c>
      <c r="N739" s="3"/>
    </row>
    <row r="740" spans="1:14">
      <c r="A740" s="1">
        <v>391</v>
      </c>
      <c r="B740" s="2">
        <v>6.55</v>
      </c>
      <c r="C740" s="1">
        <v>11</v>
      </c>
      <c r="D740" s="1">
        <v>11</v>
      </c>
      <c r="E740" s="3">
        <v>189.69</v>
      </c>
      <c r="F740" s="1">
        <v>110</v>
      </c>
      <c r="G740" s="3">
        <v>2527.46</v>
      </c>
      <c r="H740" s="3">
        <f>kag[[#This Row],[Operational Profit - Daily Revenue]]-$Q$13</f>
        <v>610.13406000000077</v>
      </c>
      <c r="I740" s="1">
        <f>_xlfn.NORM.DIST(kag[[#This Row],[Diff Average Rev]],$Q$13,$Q$15,FALSE)</f>
        <v>1.6669493931457604E-4</v>
      </c>
      <c r="J740" s="3">
        <f>kag[[#This Row],[Number_of_Customers_Per_Day (any given day)]]*kag[[#This Row],[Average_Order_Value]]</f>
        <v>2561.0499999999997</v>
      </c>
      <c r="K740" s="3">
        <f>kag[[#This Row],[Operational Profit - Daily Revenue]]/kag[[#This Row],[Number_of_Employees]]</f>
        <v>229.76909090909092</v>
      </c>
      <c r="L740" s="3">
        <f>kag[[#This Row],[Operational Profit - Daily Revenue]]/kag[[#This Row],[Operating_Hours_Per_Day]]</f>
        <v>229.76909090909092</v>
      </c>
      <c r="M740" s="3">
        <f>kag[[#This Row],[Operational Profit - Daily Revenue]]/kag[[#This Row],[Marketing_Spend_Per_Day]]</f>
        <v>13.324160472349623</v>
      </c>
      <c r="N740" s="3"/>
    </row>
    <row r="741" spans="1:14">
      <c r="A741" s="1">
        <v>333</v>
      </c>
      <c r="B741" s="2">
        <v>9.64</v>
      </c>
      <c r="C741" s="1">
        <v>17</v>
      </c>
      <c r="D741" s="1">
        <v>4</v>
      </c>
      <c r="E741" s="3">
        <v>189.71</v>
      </c>
      <c r="F741" s="1">
        <v>590</v>
      </c>
      <c r="G741" s="3">
        <v>3109.02</v>
      </c>
      <c r="H741" s="3">
        <f>kag[[#This Row],[Operational Profit - Daily Revenue]]-$Q$13</f>
        <v>1191.6940600000007</v>
      </c>
      <c r="I741" s="1">
        <f>_xlfn.NORM.DIST(kag[[#This Row],[Diff Average Rev]],$Q$13,$Q$15,FALSE)</f>
        <v>3.1005528744098009E-4</v>
      </c>
      <c r="J741" s="3">
        <f>kag[[#This Row],[Number_of_Customers_Per_Day (any given day)]]*kag[[#This Row],[Average_Order_Value]]</f>
        <v>3210.1200000000003</v>
      </c>
      <c r="K741" s="3">
        <f>kag[[#This Row],[Operational Profit - Daily Revenue]]/kag[[#This Row],[Number_of_Employees]]</f>
        <v>777.255</v>
      </c>
      <c r="L741" s="3">
        <f>kag[[#This Row],[Operational Profit - Daily Revenue]]/kag[[#This Row],[Operating_Hours_Per_Day]]</f>
        <v>182.8835294117647</v>
      </c>
      <c r="M741" s="3">
        <f>kag[[#This Row],[Operational Profit - Daily Revenue]]/kag[[#This Row],[Marketing_Spend_Per_Day]]</f>
        <v>16.388276843603393</v>
      </c>
      <c r="N741" s="3"/>
    </row>
    <row r="742" spans="1:14">
      <c r="A742" s="1">
        <v>276</v>
      </c>
      <c r="B742" s="2">
        <v>6.29</v>
      </c>
      <c r="C742" s="1">
        <v>14</v>
      </c>
      <c r="D742" s="1">
        <v>6</v>
      </c>
      <c r="E742" s="3">
        <v>189.91</v>
      </c>
      <c r="F742" s="1">
        <v>783</v>
      </c>
      <c r="G742" s="3">
        <v>1521.6</v>
      </c>
      <c r="H742" s="3">
        <f>kag[[#This Row],[Operational Profit - Daily Revenue]]-$Q$13</f>
        <v>-395.72593999999935</v>
      </c>
      <c r="I742" s="1">
        <f>_xlfn.NORM.DIST(kag[[#This Row],[Diff Average Rev]],$Q$13,$Q$15,FALSE)</f>
        <v>2.464636233684268E-5</v>
      </c>
      <c r="J742" s="3">
        <f>kag[[#This Row],[Number_of_Customers_Per_Day (any given day)]]*kag[[#This Row],[Average_Order_Value]]</f>
        <v>1736.04</v>
      </c>
      <c r="K742" s="3">
        <f>kag[[#This Row],[Operational Profit - Daily Revenue]]/kag[[#This Row],[Number_of_Employees]]</f>
        <v>253.6</v>
      </c>
      <c r="L742" s="3">
        <f>kag[[#This Row],[Operational Profit - Daily Revenue]]/kag[[#This Row],[Operating_Hours_Per_Day]]</f>
        <v>108.68571428571428</v>
      </c>
      <c r="M742" s="3">
        <f>kag[[#This Row],[Operational Profit - Daily Revenue]]/kag[[#This Row],[Marketing_Spend_Per_Day]]</f>
        <v>8.012216312990363</v>
      </c>
      <c r="N742" s="3"/>
    </row>
    <row r="743" spans="1:14">
      <c r="A743" s="1">
        <v>88</v>
      </c>
      <c r="B743" s="2">
        <v>6.93</v>
      </c>
      <c r="C743" s="1">
        <v>8</v>
      </c>
      <c r="D743" s="1">
        <v>12</v>
      </c>
      <c r="E743" s="3">
        <v>189.97</v>
      </c>
      <c r="F743" s="1">
        <v>621</v>
      </c>
      <c r="G743" s="3">
        <v>662.66</v>
      </c>
      <c r="H743" s="3">
        <f>kag[[#This Row],[Operational Profit - Daily Revenue]]-$Q$13</f>
        <v>-1254.6659399999994</v>
      </c>
      <c r="I743" s="1">
        <f>_xlfn.NORM.DIST(kag[[#This Row],[Diff Average Rev]],$Q$13,$Q$15,FALSE)</f>
        <v>2.0781570453520199E-6</v>
      </c>
      <c r="J743" s="3">
        <f>kag[[#This Row],[Number_of_Customers_Per_Day (any given day)]]*kag[[#This Row],[Average_Order_Value]]</f>
        <v>609.83999999999992</v>
      </c>
      <c r="K743" s="3">
        <f>kag[[#This Row],[Operational Profit - Daily Revenue]]/kag[[#This Row],[Number_of_Employees]]</f>
        <v>55.221666666666664</v>
      </c>
      <c r="L743" s="3">
        <f>kag[[#This Row],[Operational Profit - Daily Revenue]]/kag[[#This Row],[Operating_Hours_Per_Day]]</f>
        <v>82.832499999999996</v>
      </c>
      <c r="M743" s="3">
        <f>kag[[#This Row],[Operational Profit - Daily Revenue]]/kag[[#This Row],[Marketing_Spend_Per_Day]]</f>
        <v>3.4882349844712324</v>
      </c>
      <c r="N743" s="3"/>
    </row>
    <row r="744" spans="1:14">
      <c r="A744" s="1">
        <v>267</v>
      </c>
      <c r="B744" s="2">
        <v>7.69</v>
      </c>
      <c r="C744" s="1">
        <v>7</v>
      </c>
      <c r="D744" s="1">
        <v>8</v>
      </c>
      <c r="E744" s="3">
        <v>190</v>
      </c>
      <c r="F744" s="1">
        <v>810</v>
      </c>
      <c r="G744" s="3">
        <v>2126.9699999999998</v>
      </c>
      <c r="H744" s="3">
        <f>kag[[#This Row],[Operational Profit - Daily Revenue]]-$Q$13</f>
        <v>209.64406000000054</v>
      </c>
      <c r="I744" s="1">
        <f>_xlfn.NORM.DIST(kag[[#This Row],[Diff Average Rev]],$Q$13,$Q$15,FALSE)</f>
        <v>8.8441602518264409E-5</v>
      </c>
      <c r="J744" s="3">
        <f>kag[[#This Row],[Number_of_Customers_Per_Day (any given day)]]*kag[[#This Row],[Average_Order_Value]]</f>
        <v>2053.23</v>
      </c>
      <c r="K744" s="3">
        <f>kag[[#This Row],[Operational Profit - Daily Revenue]]/kag[[#This Row],[Number_of_Employees]]</f>
        <v>265.87124999999997</v>
      </c>
      <c r="L744" s="3">
        <f>kag[[#This Row],[Operational Profit - Daily Revenue]]/kag[[#This Row],[Operating_Hours_Per_Day]]</f>
        <v>303.85285714285709</v>
      </c>
      <c r="M744" s="3">
        <f>kag[[#This Row],[Operational Profit - Daily Revenue]]/kag[[#This Row],[Marketing_Spend_Per_Day]]</f>
        <v>11.19457894736842</v>
      </c>
      <c r="N744" s="3"/>
    </row>
    <row r="745" spans="1:14">
      <c r="A745" s="1">
        <v>344</v>
      </c>
      <c r="B745" s="2">
        <v>9.39</v>
      </c>
      <c r="C745" s="1">
        <v>12</v>
      </c>
      <c r="D745" s="1">
        <v>13</v>
      </c>
      <c r="E745" s="3">
        <v>190.18</v>
      </c>
      <c r="F745" s="1">
        <v>324</v>
      </c>
      <c r="G745" s="3">
        <v>2857.99</v>
      </c>
      <c r="H745" s="3">
        <f>kag[[#This Row],[Operational Profit - Daily Revenue]]-$Q$13</f>
        <v>940.66406000000052</v>
      </c>
      <c r="I745" s="1">
        <f>_xlfn.NORM.DIST(kag[[#This Row],[Diff Average Rev]],$Q$13,$Q$15,FALSE)</f>
        <v>2.477526807171368E-4</v>
      </c>
      <c r="J745" s="3">
        <f>kag[[#This Row],[Number_of_Customers_Per_Day (any given day)]]*kag[[#This Row],[Average_Order_Value]]</f>
        <v>3230.1600000000003</v>
      </c>
      <c r="K745" s="3">
        <f>kag[[#This Row],[Operational Profit - Daily Revenue]]/kag[[#This Row],[Number_of_Employees]]</f>
        <v>219.8453846153846</v>
      </c>
      <c r="L745" s="3">
        <f>kag[[#This Row],[Operational Profit - Daily Revenue]]/kag[[#This Row],[Operating_Hours_Per_Day]]</f>
        <v>238.16583333333332</v>
      </c>
      <c r="M745" s="3">
        <f>kag[[#This Row],[Operational Profit - Daily Revenue]]/kag[[#This Row],[Marketing_Spend_Per_Day]]</f>
        <v>15.027815753496686</v>
      </c>
      <c r="N745" s="3"/>
    </row>
    <row r="746" spans="1:14">
      <c r="A746" s="1">
        <v>180</v>
      </c>
      <c r="B746" s="2">
        <v>4.99</v>
      </c>
      <c r="C746" s="1">
        <v>16</v>
      </c>
      <c r="D746" s="1">
        <v>7</v>
      </c>
      <c r="E746" s="3">
        <v>190.46</v>
      </c>
      <c r="F746" s="1">
        <v>701</v>
      </c>
      <c r="G746" s="3">
        <v>1185.05</v>
      </c>
      <c r="H746" s="3">
        <f>kag[[#This Row],[Operational Profit - Daily Revenue]]-$Q$13</f>
        <v>-732.27593999999931</v>
      </c>
      <c r="I746" s="1">
        <f>_xlfn.NORM.DIST(kag[[#This Row],[Diff Average Rev]],$Q$13,$Q$15,FALSE)</f>
        <v>1.0256272889042519E-5</v>
      </c>
      <c r="J746" s="3">
        <f>kag[[#This Row],[Number_of_Customers_Per_Day (any given day)]]*kag[[#This Row],[Average_Order_Value]]</f>
        <v>898.2</v>
      </c>
      <c r="K746" s="3">
        <f>kag[[#This Row],[Operational Profit - Daily Revenue]]/kag[[#This Row],[Number_of_Employees]]</f>
        <v>169.29285714285714</v>
      </c>
      <c r="L746" s="3">
        <f>kag[[#This Row],[Operational Profit - Daily Revenue]]/kag[[#This Row],[Operating_Hours_Per_Day]]</f>
        <v>74.065624999999997</v>
      </c>
      <c r="M746" s="3">
        <f>kag[[#This Row],[Operational Profit - Daily Revenue]]/kag[[#This Row],[Marketing_Spend_Per_Day]]</f>
        <v>6.2220413735167481</v>
      </c>
      <c r="N746" s="3"/>
    </row>
    <row r="747" spans="1:14">
      <c r="A747" s="1">
        <v>209</v>
      </c>
      <c r="B747" s="2">
        <v>4.3499999999999996</v>
      </c>
      <c r="C747" s="1">
        <v>9</v>
      </c>
      <c r="D747" s="1">
        <v>9</v>
      </c>
      <c r="E747" s="3">
        <v>190.68</v>
      </c>
      <c r="F747" s="1">
        <v>707</v>
      </c>
      <c r="G747" s="3">
        <v>1020.72</v>
      </c>
      <c r="H747" s="3">
        <f>kag[[#This Row],[Operational Profit - Daily Revenue]]-$Q$13</f>
        <v>-896.60593999999924</v>
      </c>
      <c r="I747" s="1">
        <f>_xlfn.NORM.DIST(kag[[#This Row],[Diff Average Rev]],$Q$13,$Q$15,FALSE)</f>
        <v>6.401864576103055E-6</v>
      </c>
      <c r="J747" s="3">
        <f>kag[[#This Row],[Number_of_Customers_Per_Day (any given day)]]*kag[[#This Row],[Average_Order_Value]]</f>
        <v>909.15</v>
      </c>
      <c r="K747" s="3">
        <f>kag[[#This Row],[Operational Profit - Daily Revenue]]/kag[[#This Row],[Number_of_Employees]]</f>
        <v>113.41333333333334</v>
      </c>
      <c r="L747" s="3">
        <f>kag[[#This Row],[Operational Profit - Daily Revenue]]/kag[[#This Row],[Operating_Hours_Per_Day]]</f>
        <v>113.41333333333334</v>
      </c>
      <c r="M747" s="3">
        <f>kag[[#This Row],[Operational Profit - Daily Revenue]]/kag[[#This Row],[Marketing_Spend_Per_Day]]</f>
        <v>5.3530522341095024</v>
      </c>
      <c r="N747" s="3"/>
    </row>
    <row r="748" spans="1:14">
      <c r="A748" s="1">
        <v>210</v>
      </c>
      <c r="B748" s="2">
        <v>4.53</v>
      </c>
      <c r="C748" s="1">
        <v>12</v>
      </c>
      <c r="D748" s="1">
        <v>7</v>
      </c>
      <c r="E748" s="3">
        <v>190.82</v>
      </c>
      <c r="F748" s="1">
        <v>621</v>
      </c>
      <c r="G748" s="3">
        <v>1278.67</v>
      </c>
      <c r="H748" s="3">
        <f>kag[[#This Row],[Operational Profit - Daily Revenue]]-$Q$13</f>
        <v>-638.65593999999919</v>
      </c>
      <c r="I748" s="1">
        <f>_xlfn.NORM.DIST(kag[[#This Row],[Diff Average Rev]],$Q$13,$Q$15,FALSE)</f>
        <v>1.3246267732809579E-5</v>
      </c>
      <c r="J748" s="3">
        <f>kag[[#This Row],[Number_of_Customers_Per_Day (any given day)]]*kag[[#This Row],[Average_Order_Value]]</f>
        <v>951.30000000000007</v>
      </c>
      <c r="K748" s="3">
        <f>kag[[#This Row],[Operational Profit - Daily Revenue]]/kag[[#This Row],[Number_of_Employees]]</f>
        <v>182.66714285714286</v>
      </c>
      <c r="L748" s="3">
        <f>kag[[#This Row],[Operational Profit - Daily Revenue]]/kag[[#This Row],[Operating_Hours_Per_Day]]</f>
        <v>106.55583333333334</v>
      </c>
      <c r="M748" s="3">
        <f>kag[[#This Row],[Operational Profit - Daily Revenue]]/kag[[#This Row],[Marketing_Spend_Per_Day]]</f>
        <v>6.700922335184992</v>
      </c>
      <c r="N748" s="3"/>
    </row>
    <row r="749" spans="1:14">
      <c r="A749" s="1">
        <v>377</v>
      </c>
      <c r="B749" s="2">
        <v>6.88</v>
      </c>
      <c r="C749" s="1">
        <v>11</v>
      </c>
      <c r="D749" s="1">
        <v>11</v>
      </c>
      <c r="E749" s="3">
        <v>191</v>
      </c>
      <c r="F749" s="1">
        <v>648</v>
      </c>
      <c r="G749" s="3">
        <v>2808.45</v>
      </c>
      <c r="H749" s="3">
        <f>kag[[#This Row],[Operational Profit - Daily Revenue]]-$Q$13</f>
        <v>891.12406000000055</v>
      </c>
      <c r="I749" s="1">
        <f>_xlfn.NORM.DIST(kag[[#This Row],[Diff Average Rev]],$Q$13,$Q$15,FALSE)</f>
        <v>2.3517872706033409E-4</v>
      </c>
      <c r="J749" s="3">
        <f>kag[[#This Row],[Number_of_Customers_Per_Day (any given day)]]*kag[[#This Row],[Average_Order_Value]]</f>
        <v>2593.7599999999998</v>
      </c>
      <c r="K749" s="3">
        <f>kag[[#This Row],[Operational Profit - Daily Revenue]]/kag[[#This Row],[Number_of_Employees]]</f>
        <v>255.31363636363633</v>
      </c>
      <c r="L749" s="3">
        <f>kag[[#This Row],[Operational Profit - Daily Revenue]]/kag[[#This Row],[Operating_Hours_Per_Day]]</f>
        <v>255.31363636363633</v>
      </c>
      <c r="M749" s="3">
        <f>kag[[#This Row],[Operational Profit - Daily Revenue]]/kag[[#This Row],[Marketing_Spend_Per_Day]]</f>
        <v>14.70392670157068</v>
      </c>
      <c r="N749" s="3"/>
    </row>
    <row r="750" spans="1:14">
      <c r="A750" s="1">
        <v>57</v>
      </c>
      <c r="B750" s="2">
        <v>7.43</v>
      </c>
      <c r="C750" s="1">
        <v>13</v>
      </c>
      <c r="D750" s="1">
        <v>7</v>
      </c>
      <c r="E750" s="3">
        <v>191.54</v>
      </c>
      <c r="F750" s="1">
        <v>521</v>
      </c>
      <c r="G750" s="3">
        <v>813.53</v>
      </c>
      <c r="H750" s="3">
        <f>kag[[#This Row],[Operational Profit - Daily Revenue]]-$Q$13</f>
        <v>-1103.7959399999993</v>
      </c>
      <c r="I750" s="1">
        <f>_xlfn.NORM.DIST(kag[[#This Row],[Diff Average Rev]],$Q$13,$Q$15,FALSE)</f>
        <v>3.3938296743005183E-6</v>
      </c>
      <c r="J750" s="3">
        <f>kag[[#This Row],[Number_of_Customers_Per_Day (any given day)]]*kag[[#This Row],[Average_Order_Value]]</f>
        <v>423.51</v>
      </c>
      <c r="K750" s="3">
        <f>kag[[#This Row],[Operational Profit - Daily Revenue]]/kag[[#This Row],[Number_of_Employees]]</f>
        <v>116.21857142857142</v>
      </c>
      <c r="L750" s="3">
        <f>kag[[#This Row],[Operational Profit - Daily Revenue]]/kag[[#This Row],[Operating_Hours_Per_Day]]</f>
        <v>62.579230769230769</v>
      </c>
      <c r="M750" s="3">
        <f>kag[[#This Row],[Operational Profit - Daily Revenue]]/kag[[#This Row],[Marketing_Spend_Per_Day]]</f>
        <v>4.2473112665761725</v>
      </c>
      <c r="N750" s="3"/>
    </row>
    <row r="751" spans="1:14">
      <c r="A751" s="1">
        <v>291</v>
      </c>
      <c r="B751" s="2">
        <v>7.06</v>
      </c>
      <c r="C751" s="1">
        <v>9</v>
      </c>
      <c r="D751" s="1">
        <v>6</v>
      </c>
      <c r="E751" s="3">
        <v>191.92</v>
      </c>
      <c r="F751" s="1">
        <v>828</v>
      </c>
      <c r="G751" s="3">
        <v>2056.1999999999998</v>
      </c>
      <c r="H751" s="3">
        <f>kag[[#This Row],[Operational Profit - Daily Revenue]]-$Q$13</f>
        <v>138.87406000000055</v>
      </c>
      <c r="I751" s="1">
        <f>_xlfn.NORM.DIST(kag[[#This Row],[Diff Average Rev]],$Q$13,$Q$15,FALSE)</f>
        <v>7.7698297196659955E-5</v>
      </c>
      <c r="J751" s="3">
        <f>kag[[#This Row],[Number_of_Customers_Per_Day (any given day)]]*kag[[#This Row],[Average_Order_Value]]</f>
        <v>2054.46</v>
      </c>
      <c r="K751" s="3">
        <f>kag[[#This Row],[Operational Profit - Daily Revenue]]/kag[[#This Row],[Number_of_Employees]]</f>
        <v>342.7</v>
      </c>
      <c r="L751" s="3">
        <f>kag[[#This Row],[Operational Profit - Daily Revenue]]/kag[[#This Row],[Operating_Hours_Per_Day]]</f>
        <v>228.46666666666664</v>
      </c>
      <c r="M751" s="3">
        <f>kag[[#This Row],[Operational Profit - Daily Revenue]]/kag[[#This Row],[Marketing_Spend_Per_Day]]</f>
        <v>10.713839099624844</v>
      </c>
      <c r="N751" s="3"/>
    </row>
    <row r="752" spans="1:14">
      <c r="A752" s="1">
        <v>266</v>
      </c>
      <c r="B752" s="2">
        <v>5.26</v>
      </c>
      <c r="C752" s="1">
        <v>13</v>
      </c>
      <c r="D752" s="1">
        <v>12</v>
      </c>
      <c r="E752" s="3">
        <v>192.2</v>
      </c>
      <c r="F752" s="1">
        <v>492</v>
      </c>
      <c r="G752" s="3">
        <v>1724.15</v>
      </c>
      <c r="H752" s="3">
        <f>kag[[#This Row],[Operational Profit - Daily Revenue]]-$Q$13</f>
        <v>-193.17593999999917</v>
      </c>
      <c r="I752" s="1">
        <f>_xlfn.NORM.DIST(kag[[#This Row],[Diff Average Rev]],$Q$13,$Q$15,FALSE)</f>
        <v>3.944739513472136E-5</v>
      </c>
      <c r="J752" s="3">
        <f>kag[[#This Row],[Number_of_Customers_Per_Day (any given day)]]*kag[[#This Row],[Average_Order_Value]]</f>
        <v>1399.1599999999999</v>
      </c>
      <c r="K752" s="3">
        <f>kag[[#This Row],[Operational Profit - Daily Revenue]]/kag[[#This Row],[Number_of_Employees]]</f>
        <v>143.67916666666667</v>
      </c>
      <c r="L752" s="3">
        <f>kag[[#This Row],[Operational Profit - Daily Revenue]]/kag[[#This Row],[Operating_Hours_Per_Day]]</f>
        <v>132.62692307692308</v>
      </c>
      <c r="M752" s="3">
        <f>kag[[#This Row],[Operational Profit - Daily Revenue]]/kag[[#This Row],[Marketing_Spend_Per_Day]]</f>
        <v>8.9706035379812707</v>
      </c>
      <c r="N752" s="3"/>
    </row>
    <row r="753" spans="1:14">
      <c r="A753" s="1">
        <v>272</v>
      </c>
      <c r="B753" s="2">
        <v>4.24</v>
      </c>
      <c r="C753" s="1">
        <v>16</v>
      </c>
      <c r="D753" s="1">
        <v>2</v>
      </c>
      <c r="E753" s="3">
        <v>192.43</v>
      </c>
      <c r="F753" s="1">
        <v>499</v>
      </c>
      <c r="G753" s="3">
        <v>1480.69</v>
      </c>
      <c r="H753" s="3">
        <f>kag[[#This Row],[Operational Profit - Daily Revenue]]-$Q$13</f>
        <v>-436.63593999999921</v>
      </c>
      <c r="I753" s="1">
        <f>_xlfn.NORM.DIST(kag[[#This Row],[Diff Average Rev]],$Q$13,$Q$15,FALSE)</f>
        <v>2.2295935502925623E-5</v>
      </c>
      <c r="J753" s="3">
        <f>kag[[#This Row],[Number_of_Customers_Per_Day (any given day)]]*kag[[#This Row],[Average_Order_Value]]</f>
        <v>1153.28</v>
      </c>
      <c r="K753" s="3">
        <f>kag[[#This Row],[Operational Profit - Daily Revenue]]/kag[[#This Row],[Number_of_Employees]]</f>
        <v>740.34500000000003</v>
      </c>
      <c r="L753" s="3">
        <f>kag[[#This Row],[Operational Profit - Daily Revenue]]/kag[[#This Row],[Operating_Hours_Per_Day]]</f>
        <v>92.543125000000003</v>
      </c>
      <c r="M753" s="3">
        <f>kag[[#This Row],[Operational Profit - Daily Revenue]]/kag[[#This Row],[Marketing_Spend_Per_Day]]</f>
        <v>7.694694174505015</v>
      </c>
      <c r="N753" s="3"/>
    </row>
    <row r="754" spans="1:14">
      <c r="A754" s="1">
        <v>285</v>
      </c>
      <c r="B754" s="2">
        <v>7.72</v>
      </c>
      <c r="C754" s="1">
        <v>12</v>
      </c>
      <c r="D754" s="1">
        <v>2</v>
      </c>
      <c r="E754" s="3">
        <v>192.6</v>
      </c>
      <c r="F754" s="1">
        <v>913</v>
      </c>
      <c r="G754" s="3">
        <v>2216.7199999999998</v>
      </c>
      <c r="H754" s="3">
        <f>kag[[#This Row],[Operational Profit - Daily Revenue]]-$Q$13</f>
        <v>299.39406000000054</v>
      </c>
      <c r="I754" s="1">
        <f>_xlfn.NORM.DIST(kag[[#This Row],[Diff Average Rev]],$Q$13,$Q$15,FALSE)</f>
        <v>1.0344317464508723E-4</v>
      </c>
      <c r="J754" s="3">
        <f>kag[[#This Row],[Number_of_Customers_Per_Day (any given day)]]*kag[[#This Row],[Average_Order_Value]]</f>
        <v>2200.1999999999998</v>
      </c>
      <c r="K754" s="3">
        <f>kag[[#This Row],[Operational Profit - Daily Revenue]]/kag[[#This Row],[Number_of_Employees]]</f>
        <v>1108.3599999999999</v>
      </c>
      <c r="L754" s="3">
        <f>kag[[#This Row],[Operational Profit - Daily Revenue]]/kag[[#This Row],[Operating_Hours_Per_Day]]</f>
        <v>184.72666666666666</v>
      </c>
      <c r="M754" s="3">
        <f>kag[[#This Row],[Operational Profit - Daily Revenue]]/kag[[#This Row],[Marketing_Spend_Per_Day]]</f>
        <v>11.509449636552439</v>
      </c>
      <c r="N754" s="3"/>
    </row>
    <row r="755" spans="1:14">
      <c r="A755" s="1">
        <v>491</v>
      </c>
      <c r="B755" s="2">
        <v>9.86</v>
      </c>
      <c r="C755" s="1">
        <v>12</v>
      </c>
      <c r="D755" s="1">
        <v>3</v>
      </c>
      <c r="E755" s="3">
        <v>192.87</v>
      </c>
      <c r="F755" s="1">
        <v>570</v>
      </c>
      <c r="G755" s="3">
        <v>4179.09</v>
      </c>
      <c r="H755" s="3">
        <f>kag[[#This Row],[Operational Profit - Daily Revenue]]-$Q$13</f>
        <v>2261.7640600000009</v>
      </c>
      <c r="I755" s="1">
        <f>_xlfn.NORM.DIST(kag[[#This Row],[Diff Average Rev]],$Q$13,$Q$15,FALSE)</f>
        <v>3.8408908560253472E-4</v>
      </c>
      <c r="J755" s="3">
        <f>kag[[#This Row],[Number_of_Customers_Per_Day (any given day)]]*kag[[#This Row],[Average_Order_Value]]</f>
        <v>4841.2599999999993</v>
      </c>
      <c r="K755" s="3">
        <f>kag[[#This Row],[Operational Profit - Daily Revenue]]/kag[[#This Row],[Number_of_Employees]]</f>
        <v>1393.03</v>
      </c>
      <c r="L755" s="3">
        <f>kag[[#This Row],[Operational Profit - Daily Revenue]]/kag[[#This Row],[Operating_Hours_Per_Day]]</f>
        <v>348.25749999999999</v>
      </c>
      <c r="M755" s="3">
        <f>kag[[#This Row],[Operational Profit - Daily Revenue]]/kag[[#This Row],[Marketing_Spend_Per_Day]]</f>
        <v>21.667911028153679</v>
      </c>
      <c r="N755" s="3"/>
    </row>
    <row r="756" spans="1:14">
      <c r="A756" s="1">
        <v>239</v>
      </c>
      <c r="B756" s="2">
        <v>4.26</v>
      </c>
      <c r="C756" s="1">
        <v>16</v>
      </c>
      <c r="D756" s="1">
        <v>9</v>
      </c>
      <c r="E756" s="3">
        <v>192.94</v>
      </c>
      <c r="F756" s="1">
        <v>443</v>
      </c>
      <c r="G756" s="3">
        <v>1231.43</v>
      </c>
      <c r="H756" s="3">
        <f>kag[[#This Row],[Operational Profit - Daily Revenue]]-$Q$13</f>
        <v>-685.8959399999992</v>
      </c>
      <c r="I756" s="1">
        <f>_xlfn.NORM.DIST(kag[[#This Row],[Diff Average Rev]],$Q$13,$Q$15,FALSE)</f>
        <v>1.1655495467345228E-5</v>
      </c>
      <c r="J756" s="3">
        <f>kag[[#This Row],[Number_of_Customers_Per_Day (any given day)]]*kag[[#This Row],[Average_Order_Value]]</f>
        <v>1018.14</v>
      </c>
      <c r="K756" s="3">
        <f>kag[[#This Row],[Operational Profit - Daily Revenue]]/kag[[#This Row],[Number_of_Employees]]</f>
        <v>136.82555555555555</v>
      </c>
      <c r="L756" s="3">
        <f>kag[[#This Row],[Operational Profit - Daily Revenue]]/kag[[#This Row],[Operating_Hours_Per_Day]]</f>
        <v>76.964375000000004</v>
      </c>
      <c r="M756" s="3">
        <f>kag[[#This Row],[Operational Profit - Daily Revenue]]/kag[[#This Row],[Marketing_Spend_Per_Day]]</f>
        <v>6.382450502746968</v>
      </c>
      <c r="N756" s="3"/>
    </row>
    <row r="757" spans="1:14">
      <c r="A757" s="1">
        <v>278</v>
      </c>
      <c r="B757" s="2">
        <v>8.91</v>
      </c>
      <c r="C757" s="1">
        <v>7</v>
      </c>
      <c r="D757" s="1">
        <v>11</v>
      </c>
      <c r="E757" s="3">
        <v>192.99</v>
      </c>
      <c r="F757" s="1">
        <v>198</v>
      </c>
      <c r="G757" s="3">
        <v>2334.13</v>
      </c>
      <c r="H757" s="3">
        <f>kag[[#This Row],[Operational Profit - Daily Revenue]]-$Q$13</f>
        <v>416.80406000000085</v>
      </c>
      <c r="I757" s="1">
        <f>_xlfn.NORM.DIST(kag[[#This Row],[Diff Average Rev]],$Q$13,$Q$15,FALSE)</f>
        <v>1.2536401365124437E-4</v>
      </c>
      <c r="J757" s="3">
        <f>kag[[#This Row],[Number_of_Customers_Per_Day (any given day)]]*kag[[#This Row],[Average_Order_Value]]</f>
        <v>2476.98</v>
      </c>
      <c r="K757" s="3">
        <f>kag[[#This Row],[Operational Profit - Daily Revenue]]/kag[[#This Row],[Number_of_Employees]]</f>
        <v>212.19363636363639</v>
      </c>
      <c r="L757" s="3">
        <f>kag[[#This Row],[Operational Profit - Daily Revenue]]/kag[[#This Row],[Operating_Hours_Per_Day]]</f>
        <v>333.44714285714286</v>
      </c>
      <c r="M757" s="3">
        <f>kag[[#This Row],[Operational Profit - Daily Revenue]]/kag[[#This Row],[Marketing_Spend_Per_Day]]</f>
        <v>12.094564485206487</v>
      </c>
      <c r="N757" s="3"/>
    </row>
    <row r="758" spans="1:14">
      <c r="A758" s="1">
        <v>356</v>
      </c>
      <c r="B758" s="2">
        <v>5.09</v>
      </c>
      <c r="C758" s="1">
        <v>11</v>
      </c>
      <c r="D758" s="1">
        <v>10</v>
      </c>
      <c r="E758" s="3">
        <v>193.91</v>
      </c>
      <c r="F758" s="1">
        <v>213</v>
      </c>
      <c r="G758" s="3">
        <v>1778.23</v>
      </c>
      <c r="H758" s="3">
        <f>kag[[#This Row],[Operational Profit - Daily Revenue]]-$Q$13</f>
        <v>-139.09593999999925</v>
      </c>
      <c r="I758" s="1">
        <f>_xlfn.NORM.DIST(kag[[#This Row],[Diff Average Rev]],$Q$13,$Q$15,FALSE)</f>
        <v>4.4400960859325016E-5</v>
      </c>
      <c r="J758" s="3">
        <f>kag[[#This Row],[Number_of_Customers_Per_Day (any given day)]]*kag[[#This Row],[Average_Order_Value]]</f>
        <v>1812.04</v>
      </c>
      <c r="K758" s="3">
        <f>kag[[#This Row],[Operational Profit - Daily Revenue]]/kag[[#This Row],[Number_of_Employees]]</f>
        <v>177.82300000000001</v>
      </c>
      <c r="L758" s="3">
        <f>kag[[#This Row],[Operational Profit - Daily Revenue]]/kag[[#This Row],[Operating_Hours_Per_Day]]</f>
        <v>161.65727272727273</v>
      </c>
      <c r="M758" s="3">
        <f>kag[[#This Row],[Operational Profit - Daily Revenue]]/kag[[#This Row],[Marketing_Spend_Per_Day]]</f>
        <v>9.1703883244804292</v>
      </c>
      <c r="N758" s="3"/>
    </row>
    <row r="759" spans="1:14">
      <c r="A759" s="1">
        <v>456</v>
      </c>
      <c r="B759" s="2">
        <v>4.3499999999999996</v>
      </c>
      <c r="C759" s="1">
        <v>10</v>
      </c>
      <c r="D759" s="1">
        <v>2</v>
      </c>
      <c r="E759" s="3">
        <v>194.15</v>
      </c>
      <c r="F759" s="1">
        <v>284</v>
      </c>
      <c r="G759" s="3">
        <v>2227.94</v>
      </c>
      <c r="H759" s="3">
        <f>kag[[#This Row],[Operational Profit - Daily Revenue]]-$Q$13</f>
        <v>310.61406000000079</v>
      </c>
      <c r="I759" s="1">
        <f>_xlfn.NORM.DIST(kag[[#This Row],[Diff Average Rev]],$Q$13,$Q$15,FALSE)</f>
        <v>1.0542659282326531E-4</v>
      </c>
      <c r="J759" s="3">
        <f>kag[[#This Row],[Number_of_Customers_Per_Day (any given day)]]*kag[[#This Row],[Average_Order_Value]]</f>
        <v>1983.6</v>
      </c>
      <c r="K759" s="3">
        <f>kag[[#This Row],[Operational Profit - Daily Revenue]]/kag[[#This Row],[Number_of_Employees]]</f>
        <v>1113.97</v>
      </c>
      <c r="L759" s="3">
        <f>kag[[#This Row],[Operational Profit - Daily Revenue]]/kag[[#This Row],[Operating_Hours_Per_Day]]</f>
        <v>222.79400000000001</v>
      </c>
      <c r="M759" s="3">
        <f>kag[[#This Row],[Operational Profit - Daily Revenue]]/kag[[#This Row],[Marketing_Spend_Per_Day]]</f>
        <v>11.475354107648725</v>
      </c>
      <c r="N759" s="3"/>
    </row>
    <row r="760" spans="1:14">
      <c r="A760" s="1">
        <v>196</v>
      </c>
      <c r="B760" s="2">
        <v>6.63</v>
      </c>
      <c r="C760" s="1">
        <v>15</v>
      </c>
      <c r="D760" s="1">
        <v>8</v>
      </c>
      <c r="E760" s="3">
        <v>194.23</v>
      </c>
      <c r="F760" s="1">
        <v>768</v>
      </c>
      <c r="G760" s="3">
        <v>1287.48</v>
      </c>
      <c r="H760" s="3">
        <f>kag[[#This Row],[Operational Profit - Daily Revenue]]-$Q$13</f>
        <v>-629.84593999999925</v>
      </c>
      <c r="I760" s="1">
        <f>_xlfn.NORM.DIST(kag[[#This Row],[Diff Average Rev]],$Q$13,$Q$15,FALSE)</f>
        <v>1.3562604823014246E-5</v>
      </c>
      <c r="J760" s="3">
        <f>kag[[#This Row],[Number_of_Customers_Per_Day (any given day)]]*kag[[#This Row],[Average_Order_Value]]</f>
        <v>1299.48</v>
      </c>
      <c r="K760" s="3">
        <f>kag[[#This Row],[Operational Profit - Daily Revenue]]/kag[[#This Row],[Number_of_Employees]]</f>
        <v>160.935</v>
      </c>
      <c r="L760" s="3">
        <f>kag[[#This Row],[Operational Profit - Daily Revenue]]/kag[[#This Row],[Operating_Hours_Per_Day]]</f>
        <v>85.832000000000008</v>
      </c>
      <c r="M760" s="3">
        <f>kag[[#This Row],[Operational Profit - Daily Revenue]]/kag[[#This Row],[Marketing_Spend_Per_Day]]</f>
        <v>6.628636153014468</v>
      </c>
      <c r="N760" s="3"/>
    </row>
    <row r="761" spans="1:14">
      <c r="A761" s="1">
        <v>449</v>
      </c>
      <c r="B761" s="2">
        <v>3.26</v>
      </c>
      <c r="C761" s="1">
        <v>11</v>
      </c>
      <c r="D761" s="1">
        <v>11</v>
      </c>
      <c r="E761" s="3">
        <v>194.33</v>
      </c>
      <c r="F761" s="1">
        <v>539</v>
      </c>
      <c r="G761" s="3">
        <v>1688.96</v>
      </c>
      <c r="H761" s="3">
        <f>kag[[#This Row],[Operational Profit - Daily Revenue]]-$Q$13</f>
        <v>-228.36593999999923</v>
      </c>
      <c r="I761" s="1">
        <f>_xlfn.NORM.DIST(kag[[#This Row],[Diff Average Rev]],$Q$13,$Q$15,FALSE)</f>
        <v>3.6464724492739485E-5</v>
      </c>
      <c r="J761" s="3">
        <f>kag[[#This Row],[Number_of_Customers_Per_Day (any given day)]]*kag[[#This Row],[Average_Order_Value]]</f>
        <v>1463.74</v>
      </c>
      <c r="K761" s="3">
        <f>kag[[#This Row],[Operational Profit - Daily Revenue]]/kag[[#This Row],[Number_of_Employees]]</f>
        <v>153.54181818181817</v>
      </c>
      <c r="L761" s="3">
        <f>kag[[#This Row],[Operational Profit - Daily Revenue]]/kag[[#This Row],[Operating_Hours_Per_Day]]</f>
        <v>153.54181818181817</v>
      </c>
      <c r="M761" s="3">
        <f>kag[[#This Row],[Operational Profit - Daily Revenue]]/kag[[#This Row],[Marketing_Spend_Per_Day]]</f>
        <v>8.6911953892862659</v>
      </c>
      <c r="N761" s="3"/>
    </row>
    <row r="762" spans="1:14">
      <c r="A762" s="1">
        <v>287</v>
      </c>
      <c r="B762" s="2">
        <v>8.52</v>
      </c>
      <c r="C762" s="1">
        <v>8</v>
      </c>
      <c r="D762" s="1">
        <v>3</v>
      </c>
      <c r="E762" s="3">
        <v>194.37</v>
      </c>
      <c r="F762" s="1">
        <v>672</v>
      </c>
      <c r="G762" s="3">
        <v>2275.85</v>
      </c>
      <c r="H762" s="3">
        <f>kag[[#This Row],[Operational Profit - Daily Revenue]]-$Q$13</f>
        <v>358.52406000000065</v>
      </c>
      <c r="I762" s="1">
        <f>_xlfn.NORM.DIST(kag[[#This Row],[Diff Average Rev]],$Q$13,$Q$15,FALSE)</f>
        <v>1.1416293980379487E-4</v>
      </c>
      <c r="J762" s="3">
        <f>kag[[#This Row],[Number_of_Customers_Per_Day (any given day)]]*kag[[#This Row],[Average_Order_Value]]</f>
        <v>2445.2399999999998</v>
      </c>
      <c r="K762" s="3">
        <f>kag[[#This Row],[Operational Profit - Daily Revenue]]/kag[[#This Row],[Number_of_Employees]]</f>
        <v>758.61666666666667</v>
      </c>
      <c r="L762" s="3">
        <f>kag[[#This Row],[Operational Profit - Daily Revenue]]/kag[[#This Row],[Operating_Hours_Per_Day]]</f>
        <v>284.48124999999999</v>
      </c>
      <c r="M762" s="3">
        <f>kag[[#This Row],[Operational Profit - Daily Revenue]]/kag[[#This Row],[Marketing_Spend_Per_Day]]</f>
        <v>11.708854247054585</v>
      </c>
      <c r="N762" s="3"/>
    </row>
    <row r="763" spans="1:14">
      <c r="A763" s="1">
        <v>278</v>
      </c>
      <c r="B763" s="2">
        <v>8.17</v>
      </c>
      <c r="C763" s="1">
        <v>15</v>
      </c>
      <c r="D763" s="1">
        <v>2</v>
      </c>
      <c r="E763" s="3">
        <v>194.64</v>
      </c>
      <c r="F763" s="1">
        <v>487</v>
      </c>
      <c r="G763" s="3">
        <v>2134.63</v>
      </c>
      <c r="H763" s="3">
        <f>kag[[#This Row],[Operational Profit - Daily Revenue]]-$Q$13</f>
        <v>217.30406000000085</v>
      </c>
      <c r="I763" s="1">
        <f>_xlfn.NORM.DIST(kag[[#This Row],[Diff Average Rev]],$Q$13,$Q$15,FALSE)</f>
        <v>8.9661808657525783E-5</v>
      </c>
      <c r="J763" s="3">
        <f>kag[[#This Row],[Number_of_Customers_Per_Day (any given day)]]*kag[[#This Row],[Average_Order_Value]]</f>
        <v>2271.2599999999998</v>
      </c>
      <c r="K763" s="3">
        <f>kag[[#This Row],[Operational Profit - Daily Revenue]]/kag[[#This Row],[Number_of_Employees]]</f>
        <v>1067.3150000000001</v>
      </c>
      <c r="L763" s="3">
        <f>kag[[#This Row],[Operational Profit - Daily Revenue]]/kag[[#This Row],[Operating_Hours_Per_Day]]</f>
        <v>142.30866666666668</v>
      </c>
      <c r="M763" s="3">
        <f>kag[[#This Row],[Operational Profit - Daily Revenue]]/kag[[#This Row],[Marketing_Spend_Per_Day]]</f>
        <v>10.967067406494042</v>
      </c>
      <c r="N763" s="3"/>
    </row>
    <row r="764" spans="1:14">
      <c r="A764" s="1">
        <v>451</v>
      </c>
      <c r="B764" s="2">
        <v>8.98</v>
      </c>
      <c r="C764" s="1">
        <v>13</v>
      </c>
      <c r="D764" s="1">
        <v>8</v>
      </c>
      <c r="E764" s="3">
        <v>194.9</v>
      </c>
      <c r="F764" s="1">
        <v>696</v>
      </c>
      <c r="G764" s="3">
        <v>3889.46</v>
      </c>
      <c r="H764" s="3">
        <f>kag[[#This Row],[Operational Profit - Daily Revenue]]-$Q$13</f>
        <v>1972.1340600000008</v>
      </c>
      <c r="I764" s="1">
        <f>_xlfn.NORM.DIST(kag[[#This Row],[Diff Average Rev]],$Q$13,$Q$15,FALSE)</f>
        <v>4.0812557826572888E-4</v>
      </c>
      <c r="J764" s="3">
        <f>kag[[#This Row],[Number_of_Customers_Per_Day (any given day)]]*kag[[#This Row],[Average_Order_Value]]</f>
        <v>4049.98</v>
      </c>
      <c r="K764" s="3">
        <f>kag[[#This Row],[Operational Profit - Daily Revenue]]/kag[[#This Row],[Number_of_Employees]]</f>
        <v>486.1825</v>
      </c>
      <c r="L764" s="3">
        <f>kag[[#This Row],[Operational Profit - Daily Revenue]]/kag[[#This Row],[Operating_Hours_Per_Day]]</f>
        <v>299.18923076923079</v>
      </c>
      <c r="M764" s="3">
        <f>kag[[#This Row],[Operational Profit - Daily Revenue]]/kag[[#This Row],[Marketing_Spend_Per_Day]]</f>
        <v>19.956182657773216</v>
      </c>
      <c r="N764" s="3"/>
    </row>
    <row r="765" spans="1:14">
      <c r="A765" s="1">
        <v>51</v>
      </c>
      <c r="B765" s="2">
        <v>3.63</v>
      </c>
      <c r="C765" s="1">
        <v>12</v>
      </c>
      <c r="D765" s="1">
        <v>3</v>
      </c>
      <c r="E765" s="3">
        <v>195.37</v>
      </c>
      <c r="F765" s="1">
        <v>967</v>
      </c>
      <c r="G765" s="3">
        <v>379.18</v>
      </c>
      <c r="H765" s="3">
        <f>kag[[#This Row],[Operational Profit - Daily Revenue]]-$Q$13</f>
        <v>-1538.1459399999992</v>
      </c>
      <c r="I765" s="1">
        <f>_xlfn.NORM.DIST(kag[[#This Row],[Diff Average Rev]],$Q$13,$Q$15,FALSE)</f>
        <v>7.7511361798853557E-7</v>
      </c>
      <c r="J765" s="3">
        <f>kag[[#This Row],[Number_of_Customers_Per_Day (any given day)]]*kag[[#This Row],[Average_Order_Value]]</f>
        <v>185.13</v>
      </c>
      <c r="K765" s="3">
        <f>kag[[#This Row],[Operational Profit - Daily Revenue]]/kag[[#This Row],[Number_of_Employees]]</f>
        <v>126.39333333333333</v>
      </c>
      <c r="L765" s="3">
        <f>kag[[#This Row],[Operational Profit - Daily Revenue]]/kag[[#This Row],[Operating_Hours_Per_Day]]</f>
        <v>31.598333333333333</v>
      </c>
      <c r="M765" s="3">
        <f>kag[[#This Row],[Operational Profit - Daily Revenue]]/kag[[#This Row],[Marketing_Spend_Per_Day]]</f>
        <v>1.9408302195833547</v>
      </c>
      <c r="N765" s="3"/>
    </row>
    <row r="766" spans="1:14">
      <c r="A766" s="1">
        <v>166</v>
      </c>
      <c r="B766" s="2">
        <v>7.85</v>
      </c>
      <c r="C766" s="1">
        <v>9</v>
      </c>
      <c r="D766" s="1">
        <v>3</v>
      </c>
      <c r="E766" s="3">
        <v>195.39</v>
      </c>
      <c r="F766" s="1">
        <v>473</v>
      </c>
      <c r="G766" s="3">
        <v>1452.28</v>
      </c>
      <c r="H766" s="3">
        <f>kag[[#This Row],[Operational Profit - Daily Revenue]]-$Q$13</f>
        <v>-465.04593999999929</v>
      </c>
      <c r="I766" s="1">
        <f>_xlfn.NORM.DIST(kag[[#This Row],[Diff Average Rev]],$Q$13,$Q$15,FALSE)</f>
        <v>2.0775393409768988E-5</v>
      </c>
      <c r="J766" s="3">
        <f>kag[[#This Row],[Number_of_Customers_Per_Day (any given day)]]*kag[[#This Row],[Average_Order_Value]]</f>
        <v>1303.0999999999999</v>
      </c>
      <c r="K766" s="3">
        <f>kag[[#This Row],[Operational Profit - Daily Revenue]]/kag[[#This Row],[Number_of_Employees]]</f>
        <v>484.09333333333331</v>
      </c>
      <c r="L766" s="3">
        <f>kag[[#This Row],[Operational Profit - Daily Revenue]]/kag[[#This Row],[Operating_Hours_Per_Day]]</f>
        <v>161.36444444444444</v>
      </c>
      <c r="M766" s="3">
        <f>kag[[#This Row],[Operational Profit - Daily Revenue]]/kag[[#This Row],[Marketing_Spend_Per_Day]]</f>
        <v>7.4327242949997441</v>
      </c>
      <c r="N766" s="3"/>
    </row>
    <row r="767" spans="1:14">
      <c r="A767" s="1">
        <v>109</v>
      </c>
      <c r="B767" s="2">
        <v>4.7699999999999996</v>
      </c>
      <c r="C767" s="1">
        <v>16</v>
      </c>
      <c r="D767" s="1">
        <v>3</v>
      </c>
      <c r="E767" s="3">
        <v>195.56</v>
      </c>
      <c r="F767" s="1">
        <v>563</v>
      </c>
      <c r="G767" s="3">
        <v>1032.2</v>
      </c>
      <c r="H767" s="3">
        <f>kag[[#This Row],[Operational Profit - Daily Revenue]]-$Q$13</f>
        <v>-885.12593999999922</v>
      </c>
      <c r="I767" s="1">
        <f>_xlfn.NORM.DIST(kag[[#This Row],[Diff Average Rev]],$Q$13,$Q$15,FALSE)</f>
        <v>6.622249849394729E-6</v>
      </c>
      <c r="J767" s="3">
        <f>kag[[#This Row],[Number_of_Customers_Per_Day (any given day)]]*kag[[#This Row],[Average_Order_Value]]</f>
        <v>519.92999999999995</v>
      </c>
      <c r="K767" s="3">
        <f>kag[[#This Row],[Operational Profit - Daily Revenue]]/kag[[#This Row],[Number_of_Employees]]</f>
        <v>344.06666666666666</v>
      </c>
      <c r="L767" s="3">
        <f>kag[[#This Row],[Operational Profit - Daily Revenue]]/kag[[#This Row],[Operating_Hours_Per_Day]]</f>
        <v>64.512500000000003</v>
      </c>
      <c r="M767" s="3">
        <f>kag[[#This Row],[Operational Profit - Daily Revenue]]/kag[[#This Row],[Marketing_Spend_Per_Day]]</f>
        <v>5.2781754960114542</v>
      </c>
      <c r="N767" s="3"/>
    </row>
    <row r="768" spans="1:14">
      <c r="A768" s="1">
        <v>484</v>
      </c>
      <c r="B768" s="2">
        <v>9.1199999999999992</v>
      </c>
      <c r="C768" s="1">
        <v>14</v>
      </c>
      <c r="D768" s="1">
        <v>8</v>
      </c>
      <c r="E768" s="3">
        <v>195.69</v>
      </c>
      <c r="F768" s="1">
        <v>367</v>
      </c>
      <c r="G768" s="3">
        <v>4273.33</v>
      </c>
      <c r="H768" s="3">
        <f>kag[[#This Row],[Operational Profit - Daily Revenue]]-$Q$13</f>
        <v>2356.0040600000007</v>
      </c>
      <c r="I768" s="1">
        <f>_xlfn.NORM.DIST(kag[[#This Row],[Diff Average Rev]],$Q$13,$Q$15,FALSE)</f>
        <v>3.6949370820966353E-4</v>
      </c>
      <c r="J768" s="3">
        <f>kag[[#This Row],[Number_of_Customers_Per_Day (any given day)]]*kag[[#This Row],[Average_Order_Value]]</f>
        <v>4414.08</v>
      </c>
      <c r="K768" s="3">
        <f>kag[[#This Row],[Operational Profit - Daily Revenue]]/kag[[#This Row],[Number_of_Employees]]</f>
        <v>534.16624999999999</v>
      </c>
      <c r="L768" s="3">
        <f>kag[[#This Row],[Operational Profit - Daily Revenue]]/kag[[#This Row],[Operating_Hours_Per_Day]]</f>
        <v>305.23785714285714</v>
      </c>
      <c r="M768" s="3">
        <f>kag[[#This Row],[Operational Profit - Daily Revenue]]/kag[[#This Row],[Marketing_Spend_Per_Day]]</f>
        <v>21.837242577546117</v>
      </c>
      <c r="N768" s="3"/>
    </row>
    <row r="769" spans="1:14">
      <c r="A769" s="1">
        <v>124</v>
      </c>
      <c r="B769" s="2">
        <v>7.65</v>
      </c>
      <c r="C769" s="1">
        <v>17</v>
      </c>
      <c r="D769" s="1">
        <v>9</v>
      </c>
      <c r="E769" s="3">
        <v>195.89</v>
      </c>
      <c r="F769" s="1">
        <v>887</v>
      </c>
      <c r="G769" s="3">
        <v>1193.78</v>
      </c>
      <c r="H769" s="3">
        <f>kag[[#This Row],[Operational Profit - Daily Revenue]]-$Q$13</f>
        <v>-723.54593999999929</v>
      </c>
      <c r="I769" s="1">
        <f>_xlfn.NORM.DIST(kag[[#This Row],[Diff Average Rev]],$Q$13,$Q$15,FALSE)</f>
        <v>1.0507971505266738E-5</v>
      </c>
      <c r="J769" s="3">
        <f>kag[[#This Row],[Number_of_Customers_Per_Day (any given day)]]*kag[[#This Row],[Average_Order_Value]]</f>
        <v>948.6</v>
      </c>
      <c r="K769" s="3">
        <f>kag[[#This Row],[Operational Profit - Daily Revenue]]/kag[[#This Row],[Number_of_Employees]]</f>
        <v>132.64222222222222</v>
      </c>
      <c r="L769" s="3">
        <f>kag[[#This Row],[Operational Profit - Daily Revenue]]/kag[[#This Row],[Operating_Hours_Per_Day]]</f>
        <v>70.222352941176467</v>
      </c>
      <c r="M769" s="3">
        <f>kag[[#This Row],[Operational Profit - Daily Revenue]]/kag[[#This Row],[Marketing_Spend_Per_Day]]</f>
        <v>6.0941344632191541</v>
      </c>
      <c r="N769" s="3"/>
    </row>
    <row r="770" spans="1:14">
      <c r="A770" s="1">
        <v>66</v>
      </c>
      <c r="B770" s="2">
        <v>2.5</v>
      </c>
      <c r="C770" s="1">
        <v>9</v>
      </c>
      <c r="D770" s="1">
        <v>4</v>
      </c>
      <c r="E770" s="3">
        <v>196.16</v>
      </c>
      <c r="F770" s="1">
        <v>356</v>
      </c>
      <c r="G770" s="3">
        <v>598.94000000000005</v>
      </c>
      <c r="H770" s="3">
        <f>kag[[#This Row],[Operational Profit - Daily Revenue]]-$Q$13</f>
        <v>-1318.3859399999992</v>
      </c>
      <c r="I770" s="1">
        <f>_xlfn.NORM.DIST(kag[[#This Row],[Diff Average Rev]],$Q$13,$Q$15,FALSE)</f>
        <v>1.6772411791705505E-6</v>
      </c>
      <c r="J770" s="3">
        <f>kag[[#This Row],[Number_of_Customers_Per_Day (any given day)]]*kag[[#This Row],[Average_Order_Value]]</f>
        <v>165</v>
      </c>
      <c r="K770" s="3">
        <f>kag[[#This Row],[Operational Profit - Daily Revenue]]/kag[[#This Row],[Number_of_Employees]]</f>
        <v>149.73500000000001</v>
      </c>
      <c r="L770" s="3">
        <f>kag[[#This Row],[Operational Profit - Daily Revenue]]/kag[[#This Row],[Operating_Hours_Per_Day]]</f>
        <v>66.548888888888897</v>
      </c>
      <c r="M770" s="3">
        <f>kag[[#This Row],[Operational Profit - Daily Revenue]]/kag[[#This Row],[Marketing_Spend_Per_Day]]</f>
        <v>3.0533238172920067</v>
      </c>
      <c r="N770" s="3"/>
    </row>
    <row r="771" spans="1:14">
      <c r="A771" s="1">
        <v>495</v>
      </c>
      <c r="B771" s="2">
        <v>3.41</v>
      </c>
      <c r="C771" s="1">
        <v>13</v>
      </c>
      <c r="D771" s="1">
        <v>7</v>
      </c>
      <c r="E771" s="3">
        <v>197.36</v>
      </c>
      <c r="F771" s="1">
        <v>515</v>
      </c>
      <c r="G771" s="3">
        <v>1639.41</v>
      </c>
      <c r="H771" s="3">
        <f>kag[[#This Row],[Operational Profit - Daily Revenue]]-$Q$13</f>
        <v>-277.91593999999918</v>
      </c>
      <c r="I771" s="1">
        <f>_xlfn.NORM.DIST(kag[[#This Row],[Diff Average Rev]],$Q$13,$Q$15,FALSE)</f>
        <v>3.2571410785742164E-5</v>
      </c>
      <c r="J771" s="3">
        <f>kag[[#This Row],[Number_of_Customers_Per_Day (any given day)]]*kag[[#This Row],[Average_Order_Value]]</f>
        <v>1687.95</v>
      </c>
      <c r="K771" s="3">
        <f>kag[[#This Row],[Operational Profit - Daily Revenue]]/kag[[#This Row],[Number_of_Employees]]</f>
        <v>234.20142857142858</v>
      </c>
      <c r="L771" s="3">
        <f>kag[[#This Row],[Operational Profit - Daily Revenue]]/kag[[#This Row],[Operating_Hours_Per_Day]]</f>
        <v>126.10846153846154</v>
      </c>
      <c r="M771" s="3">
        <f>kag[[#This Row],[Operational Profit - Daily Revenue]]/kag[[#This Row],[Marketing_Spend_Per_Day]]</f>
        <v>8.3066984191325499</v>
      </c>
      <c r="N771" s="3"/>
    </row>
    <row r="772" spans="1:14">
      <c r="A772" s="1">
        <v>363</v>
      </c>
      <c r="B772" s="2">
        <v>7.24</v>
      </c>
      <c r="C772" s="1">
        <v>11</v>
      </c>
      <c r="D772" s="1">
        <v>7</v>
      </c>
      <c r="E772" s="3">
        <v>197.59</v>
      </c>
      <c r="F772" s="1">
        <v>861</v>
      </c>
      <c r="G772" s="3">
        <v>2745.29</v>
      </c>
      <c r="H772" s="3">
        <f>kag[[#This Row],[Operational Profit - Daily Revenue]]-$Q$13</f>
        <v>827.9640600000007</v>
      </c>
      <c r="I772" s="1">
        <f>_xlfn.NORM.DIST(kag[[#This Row],[Diff Average Rev]],$Q$13,$Q$15,FALSE)</f>
        <v>2.1924815358964191E-4</v>
      </c>
      <c r="J772" s="3">
        <f>kag[[#This Row],[Number_of_Customers_Per_Day (any given day)]]*kag[[#This Row],[Average_Order_Value]]</f>
        <v>2628.12</v>
      </c>
      <c r="K772" s="3">
        <f>kag[[#This Row],[Operational Profit - Daily Revenue]]/kag[[#This Row],[Number_of_Employees]]</f>
        <v>392.18428571428569</v>
      </c>
      <c r="L772" s="3">
        <f>kag[[#This Row],[Operational Profit - Daily Revenue]]/kag[[#This Row],[Operating_Hours_Per_Day]]</f>
        <v>249.57181818181817</v>
      </c>
      <c r="M772" s="3">
        <f>kag[[#This Row],[Operational Profit - Daily Revenue]]/kag[[#This Row],[Marketing_Spend_Per_Day]]</f>
        <v>13.893871147325269</v>
      </c>
      <c r="N772" s="3"/>
    </row>
    <row r="773" spans="1:14">
      <c r="A773" s="1">
        <v>88</v>
      </c>
      <c r="B773" s="2">
        <v>7.18</v>
      </c>
      <c r="C773" s="1">
        <v>10</v>
      </c>
      <c r="D773" s="1">
        <v>9</v>
      </c>
      <c r="E773" s="3">
        <v>197.7</v>
      </c>
      <c r="F773" s="1">
        <v>75</v>
      </c>
      <c r="G773" s="3">
        <v>576.32000000000005</v>
      </c>
      <c r="H773" s="3">
        <f>kag[[#This Row],[Operational Profit - Daily Revenue]]-$Q$13</f>
        <v>-1341.0059399999991</v>
      </c>
      <c r="I773" s="1">
        <f>_xlfn.NORM.DIST(kag[[#This Row],[Diff Average Rev]],$Q$13,$Q$15,FALSE)</f>
        <v>1.5527686001542513E-6</v>
      </c>
      <c r="J773" s="3">
        <f>kag[[#This Row],[Number_of_Customers_Per_Day (any given day)]]*kag[[#This Row],[Average_Order_Value]]</f>
        <v>631.83999999999992</v>
      </c>
      <c r="K773" s="3">
        <f>kag[[#This Row],[Operational Profit - Daily Revenue]]/kag[[#This Row],[Number_of_Employees]]</f>
        <v>64.035555555555561</v>
      </c>
      <c r="L773" s="3">
        <f>kag[[#This Row],[Operational Profit - Daily Revenue]]/kag[[#This Row],[Operating_Hours_Per_Day]]</f>
        <v>57.632000000000005</v>
      </c>
      <c r="M773" s="3">
        <f>kag[[#This Row],[Operational Profit - Daily Revenue]]/kag[[#This Row],[Marketing_Spend_Per_Day]]</f>
        <v>2.9151239251390999</v>
      </c>
      <c r="N773" s="3"/>
    </row>
    <row r="774" spans="1:14">
      <c r="A774" s="1">
        <v>98</v>
      </c>
      <c r="B774" s="2">
        <v>9.73</v>
      </c>
      <c r="C774" s="1">
        <v>13</v>
      </c>
      <c r="D774" s="1">
        <v>10</v>
      </c>
      <c r="E774" s="3">
        <v>197.75</v>
      </c>
      <c r="F774" s="1">
        <v>700</v>
      </c>
      <c r="G774" s="3">
        <v>1259.69</v>
      </c>
      <c r="H774" s="3">
        <f>kag[[#This Row],[Operational Profit - Daily Revenue]]-$Q$13</f>
        <v>-657.63593999999921</v>
      </c>
      <c r="I774" s="1">
        <f>_xlfn.NORM.DIST(kag[[#This Row],[Diff Average Rev]],$Q$13,$Q$15,FALSE)</f>
        <v>1.2586120784680463E-5</v>
      </c>
      <c r="J774" s="3">
        <f>kag[[#This Row],[Number_of_Customers_Per_Day (any given day)]]*kag[[#This Row],[Average_Order_Value]]</f>
        <v>953.54000000000008</v>
      </c>
      <c r="K774" s="3">
        <f>kag[[#This Row],[Operational Profit - Daily Revenue]]/kag[[#This Row],[Number_of_Employees]]</f>
        <v>125.96900000000001</v>
      </c>
      <c r="L774" s="3">
        <f>kag[[#This Row],[Operational Profit - Daily Revenue]]/kag[[#This Row],[Operating_Hours_Per_Day]]</f>
        <v>96.899230769230769</v>
      </c>
      <c r="M774" s="3">
        <f>kag[[#This Row],[Operational Profit - Daily Revenue]]/kag[[#This Row],[Marketing_Spend_Per_Day]]</f>
        <v>6.3701137800252852</v>
      </c>
      <c r="N774" s="3"/>
    </row>
    <row r="775" spans="1:14">
      <c r="A775" s="1">
        <v>63</v>
      </c>
      <c r="B775" s="2">
        <v>4.7699999999999996</v>
      </c>
      <c r="C775" s="1">
        <v>16</v>
      </c>
      <c r="D775" s="1">
        <v>7</v>
      </c>
      <c r="E775" s="3">
        <v>197.91</v>
      </c>
      <c r="F775" s="1">
        <v>776</v>
      </c>
      <c r="G775" s="3">
        <v>694.4</v>
      </c>
      <c r="H775" s="3">
        <f>kag[[#This Row],[Operational Profit - Daily Revenue]]-$Q$13</f>
        <v>-1222.9259399999992</v>
      </c>
      <c r="I775" s="1">
        <f>_xlfn.NORM.DIST(kag[[#This Row],[Diff Average Rev]],$Q$13,$Q$15,FALSE)</f>
        <v>2.3086268483335461E-6</v>
      </c>
      <c r="J775" s="3">
        <f>kag[[#This Row],[Number_of_Customers_Per_Day (any given day)]]*kag[[#This Row],[Average_Order_Value]]</f>
        <v>300.51</v>
      </c>
      <c r="K775" s="3">
        <f>kag[[#This Row],[Operational Profit - Daily Revenue]]/kag[[#This Row],[Number_of_Employees]]</f>
        <v>99.2</v>
      </c>
      <c r="L775" s="3">
        <f>kag[[#This Row],[Operational Profit - Daily Revenue]]/kag[[#This Row],[Operating_Hours_Per_Day]]</f>
        <v>43.4</v>
      </c>
      <c r="M775" s="3">
        <f>kag[[#This Row],[Operational Profit - Daily Revenue]]/kag[[#This Row],[Marketing_Spend_Per_Day]]</f>
        <v>3.5086655550502752</v>
      </c>
      <c r="N775" s="3"/>
    </row>
    <row r="776" spans="1:14">
      <c r="A776" s="1">
        <v>157</v>
      </c>
      <c r="B776" s="2">
        <v>4.05</v>
      </c>
      <c r="C776" s="1">
        <v>17</v>
      </c>
      <c r="D776" s="1">
        <v>12</v>
      </c>
      <c r="E776" s="3">
        <v>197.93</v>
      </c>
      <c r="F776" s="1">
        <v>444</v>
      </c>
      <c r="G776" s="3">
        <v>976.49</v>
      </c>
      <c r="H776" s="3">
        <f>kag[[#This Row],[Operational Profit - Daily Revenue]]-$Q$13</f>
        <v>-940.83593999999925</v>
      </c>
      <c r="I776" s="1">
        <f>_xlfn.NORM.DIST(kag[[#This Row],[Diff Average Rev]],$Q$13,$Q$15,FALSE)</f>
        <v>5.6119307964612763E-6</v>
      </c>
      <c r="J776" s="3">
        <f>kag[[#This Row],[Number_of_Customers_Per_Day (any given day)]]*kag[[#This Row],[Average_Order_Value]]</f>
        <v>635.85</v>
      </c>
      <c r="K776" s="3">
        <f>kag[[#This Row],[Operational Profit - Daily Revenue]]/kag[[#This Row],[Number_of_Employees]]</f>
        <v>81.374166666666667</v>
      </c>
      <c r="L776" s="3">
        <f>kag[[#This Row],[Operational Profit - Daily Revenue]]/kag[[#This Row],[Operating_Hours_Per_Day]]</f>
        <v>57.440588235294115</v>
      </c>
      <c r="M776" s="3">
        <f>kag[[#This Row],[Operational Profit - Daily Revenue]]/kag[[#This Row],[Marketing_Spend_Per_Day]]</f>
        <v>4.9335118476228965</v>
      </c>
      <c r="N776" s="3"/>
    </row>
    <row r="777" spans="1:14">
      <c r="A777" s="1">
        <v>161</v>
      </c>
      <c r="B777" s="2">
        <v>6.31</v>
      </c>
      <c r="C777" s="1">
        <v>12</v>
      </c>
      <c r="D777" s="1">
        <v>2</v>
      </c>
      <c r="E777" s="3">
        <v>197.95</v>
      </c>
      <c r="F777" s="1">
        <v>779</v>
      </c>
      <c r="G777" s="3">
        <v>1112.07</v>
      </c>
      <c r="H777" s="3">
        <f>kag[[#This Row],[Operational Profit - Daily Revenue]]-$Q$13</f>
        <v>-805.25593999999933</v>
      </c>
      <c r="I777" s="1">
        <f>_xlfn.NORM.DIST(kag[[#This Row],[Diff Average Rev]],$Q$13,$Q$15,FALSE)</f>
        <v>8.348498368371782E-6</v>
      </c>
      <c r="J777" s="3">
        <f>kag[[#This Row],[Number_of_Customers_Per_Day (any given day)]]*kag[[#This Row],[Average_Order_Value]]</f>
        <v>1015.91</v>
      </c>
      <c r="K777" s="3">
        <f>kag[[#This Row],[Operational Profit - Daily Revenue]]/kag[[#This Row],[Number_of_Employees]]</f>
        <v>556.03499999999997</v>
      </c>
      <c r="L777" s="3">
        <f>kag[[#This Row],[Operational Profit - Daily Revenue]]/kag[[#This Row],[Operating_Hours_Per_Day]]</f>
        <v>92.672499999999999</v>
      </c>
      <c r="M777" s="3">
        <f>kag[[#This Row],[Operational Profit - Daily Revenue]]/kag[[#This Row],[Marketing_Spend_Per_Day]]</f>
        <v>5.6179338216721391</v>
      </c>
      <c r="N777" s="3"/>
    </row>
    <row r="778" spans="1:14">
      <c r="A778" s="1">
        <v>214</v>
      </c>
      <c r="B778" s="2">
        <v>8.09</v>
      </c>
      <c r="C778" s="1">
        <v>8</v>
      </c>
      <c r="D778" s="1">
        <v>10</v>
      </c>
      <c r="E778" s="3">
        <v>197.97</v>
      </c>
      <c r="F778" s="1">
        <v>253</v>
      </c>
      <c r="G778" s="3">
        <v>2054.88</v>
      </c>
      <c r="H778" s="3">
        <f>kag[[#This Row],[Operational Profit - Daily Revenue]]-$Q$13</f>
        <v>137.55406000000085</v>
      </c>
      <c r="I778" s="1">
        <f>_xlfn.NORM.DIST(kag[[#This Row],[Diff Average Rev]],$Q$13,$Q$15,FALSE)</f>
        <v>7.7506963895121583E-5</v>
      </c>
      <c r="J778" s="3">
        <f>kag[[#This Row],[Number_of_Customers_Per_Day (any given day)]]*kag[[#This Row],[Average_Order_Value]]</f>
        <v>1731.26</v>
      </c>
      <c r="K778" s="3">
        <f>kag[[#This Row],[Operational Profit - Daily Revenue]]/kag[[#This Row],[Number_of_Employees]]</f>
        <v>205.488</v>
      </c>
      <c r="L778" s="3">
        <f>kag[[#This Row],[Operational Profit - Daily Revenue]]/kag[[#This Row],[Operating_Hours_Per_Day]]</f>
        <v>256.86</v>
      </c>
      <c r="M778" s="3">
        <f>kag[[#This Row],[Operational Profit - Daily Revenue]]/kag[[#This Row],[Marketing_Spend_Per_Day]]</f>
        <v>10.379754508258827</v>
      </c>
      <c r="N778" s="3"/>
    </row>
    <row r="779" spans="1:14">
      <c r="A779" s="1">
        <v>241</v>
      </c>
      <c r="B779" s="2">
        <v>6.16</v>
      </c>
      <c r="C779" s="1">
        <v>16</v>
      </c>
      <c r="D779" s="1">
        <v>4</v>
      </c>
      <c r="E779" s="3">
        <v>198.17</v>
      </c>
      <c r="F779" s="1">
        <v>681</v>
      </c>
      <c r="G779" s="3">
        <v>1789.72</v>
      </c>
      <c r="H779" s="3">
        <f>kag[[#This Row],[Operational Profit - Daily Revenue]]-$Q$13</f>
        <v>-127.60593999999924</v>
      </c>
      <c r="I779" s="1">
        <f>_xlfn.NORM.DIST(kag[[#This Row],[Diff Average Rev]],$Q$13,$Q$15,FALSE)</f>
        <v>4.5513024188482715E-5</v>
      </c>
      <c r="J779" s="3">
        <f>kag[[#This Row],[Number_of_Customers_Per_Day (any given day)]]*kag[[#This Row],[Average_Order_Value]]</f>
        <v>1484.56</v>
      </c>
      <c r="K779" s="3">
        <f>kag[[#This Row],[Operational Profit - Daily Revenue]]/kag[[#This Row],[Number_of_Employees]]</f>
        <v>447.43</v>
      </c>
      <c r="L779" s="3">
        <f>kag[[#This Row],[Operational Profit - Daily Revenue]]/kag[[#This Row],[Operating_Hours_Per_Day]]</f>
        <v>111.8575</v>
      </c>
      <c r="M779" s="3">
        <f>kag[[#This Row],[Operational Profit - Daily Revenue]]/kag[[#This Row],[Marketing_Spend_Per_Day]]</f>
        <v>9.0312358076399057</v>
      </c>
      <c r="N779" s="3"/>
    </row>
    <row r="780" spans="1:14">
      <c r="A780" s="1">
        <v>111</v>
      </c>
      <c r="B780" s="2">
        <v>8.11</v>
      </c>
      <c r="C780" s="1">
        <v>6</v>
      </c>
      <c r="D780" s="1">
        <v>11</v>
      </c>
      <c r="E780" s="3">
        <v>198.92</v>
      </c>
      <c r="F780" s="1">
        <v>257</v>
      </c>
      <c r="G780" s="3">
        <v>1212.01</v>
      </c>
      <c r="H780" s="3">
        <f>kag[[#This Row],[Operational Profit - Daily Revenue]]-$Q$13</f>
        <v>-705.31593999999927</v>
      </c>
      <c r="I780" s="1">
        <f>_xlfn.NORM.DIST(kag[[#This Row],[Diff Average Rev]],$Q$13,$Q$15,FALSE)</f>
        <v>1.1050811740653084E-5</v>
      </c>
      <c r="J780" s="3">
        <f>kag[[#This Row],[Number_of_Customers_Per_Day (any given day)]]*kag[[#This Row],[Average_Order_Value]]</f>
        <v>900.20999999999992</v>
      </c>
      <c r="K780" s="3">
        <f>kag[[#This Row],[Operational Profit - Daily Revenue]]/kag[[#This Row],[Number_of_Employees]]</f>
        <v>110.18272727272728</v>
      </c>
      <c r="L780" s="3">
        <f>kag[[#This Row],[Operational Profit - Daily Revenue]]/kag[[#This Row],[Operating_Hours_Per_Day]]</f>
        <v>202.00166666666667</v>
      </c>
      <c r="M780" s="3">
        <f>kag[[#This Row],[Operational Profit - Daily Revenue]]/kag[[#This Row],[Marketing_Spend_Per_Day]]</f>
        <v>6.092951940478585</v>
      </c>
      <c r="N780" s="3"/>
    </row>
    <row r="781" spans="1:14">
      <c r="A781" s="1">
        <v>440</v>
      </c>
      <c r="B781" s="2">
        <v>5.03</v>
      </c>
      <c r="C781" s="1">
        <v>12</v>
      </c>
      <c r="D781" s="1">
        <v>8</v>
      </c>
      <c r="E781" s="3">
        <v>199.26</v>
      </c>
      <c r="F781" s="1">
        <v>281</v>
      </c>
      <c r="G781" s="3">
        <v>2300.17</v>
      </c>
      <c r="H781" s="3">
        <f>kag[[#This Row],[Operational Profit - Daily Revenue]]-$Q$13</f>
        <v>382.84406000000081</v>
      </c>
      <c r="I781" s="1">
        <f>_xlfn.NORM.DIST(kag[[#This Row],[Diff Average Rev]],$Q$13,$Q$15,FALSE)</f>
        <v>1.1876147020471925E-4</v>
      </c>
      <c r="J781" s="3">
        <f>kag[[#This Row],[Number_of_Customers_Per_Day (any given day)]]*kag[[#This Row],[Average_Order_Value]]</f>
        <v>2213.2000000000003</v>
      </c>
      <c r="K781" s="3">
        <f>kag[[#This Row],[Operational Profit - Daily Revenue]]/kag[[#This Row],[Number_of_Employees]]</f>
        <v>287.52125000000001</v>
      </c>
      <c r="L781" s="3">
        <f>kag[[#This Row],[Operational Profit - Daily Revenue]]/kag[[#This Row],[Operating_Hours_Per_Day]]</f>
        <v>191.68083333333334</v>
      </c>
      <c r="M781" s="3">
        <f>kag[[#This Row],[Operational Profit - Daily Revenue]]/kag[[#This Row],[Marketing_Spend_Per_Day]]</f>
        <v>11.543561176352505</v>
      </c>
      <c r="N781" s="3"/>
    </row>
    <row r="782" spans="1:14">
      <c r="A782" s="1">
        <v>193</v>
      </c>
      <c r="B782" s="2">
        <v>3.1</v>
      </c>
      <c r="C782" s="1">
        <v>16</v>
      </c>
      <c r="D782" s="1">
        <v>4</v>
      </c>
      <c r="E782" s="3">
        <v>199.37</v>
      </c>
      <c r="F782" s="1">
        <v>964</v>
      </c>
      <c r="G782" s="3">
        <v>563.38</v>
      </c>
      <c r="H782" s="3">
        <f>kag[[#This Row],[Operational Profit - Daily Revenue]]-$Q$13</f>
        <v>-1353.9459399999992</v>
      </c>
      <c r="I782" s="1">
        <f>_xlfn.NORM.DIST(kag[[#This Row],[Diff Average Rev]],$Q$13,$Q$15,FALSE)</f>
        <v>1.485402819092465E-6</v>
      </c>
      <c r="J782" s="3">
        <f>kag[[#This Row],[Number_of_Customers_Per_Day (any given day)]]*kag[[#This Row],[Average_Order_Value]]</f>
        <v>598.30000000000007</v>
      </c>
      <c r="K782" s="3">
        <f>kag[[#This Row],[Operational Profit - Daily Revenue]]/kag[[#This Row],[Number_of_Employees]]</f>
        <v>140.845</v>
      </c>
      <c r="L782" s="3">
        <f>kag[[#This Row],[Operational Profit - Daily Revenue]]/kag[[#This Row],[Operating_Hours_Per_Day]]</f>
        <v>35.21125</v>
      </c>
      <c r="M782" s="3">
        <f>kag[[#This Row],[Operational Profit - Daily Revenue]]/kag[[#This Row],[Marketing_Spend_Per_Day]]</f>
        <v>2.8258012740131413</v>
      </c>
      <c r="N782" s="3"/>
    </row>
    <row r="783" spans="1:14">
      <c r="A783" s="1">
        <v>239</v>
      </c>
      <c r="B783" s="2">
        <v>6.84</v>
      </c>
      <c r="C783" s="1">
        <v>14</v>
      </c>
      <c r="D783" s="1">
        <v>7</v>
      </c>
      <c r="E783" s="3">
        <v>200.8</v>
      </c>
      <c r="F783" s="1">
        <v>948</v>
      </c>
      <c r="G783" s="3">
        <v>1898.09</v>
      </c>
      <c r="H783" s="3">
        <f>kag[[#This Row],[Operational Profit - Daily Revenue]]-$Q$13</f>
        <v>-19.235939999999346</v>
      </c>
      <c r="I783" s="1">
        <f>_xlfn.NORM.DIST(kag[[#This Row],[Diff Average Rev]],$Q$13,$Q$15,FALSE)</f>
        <v>5.7082376952140753E-5</v>
      </c>
      <c r="J783" s="3">
        <f>kag[[#This Row],[Number_of_Customers_Per_Day (any given day)]]*kag[[#This Row],[Average_Order_Value]]</f>
        <v>1634.76</v>
      </c>
      <c r="K783" s="3">
        <f>kag[[#This Row],[Operational Profit - Daily Revenue]]/kag[[#This Row],[Number_of_Employees]]</f>
        <v>271.15571428571428</v>
      </c>
      <c r="L783" s="3">
        <f>kag[[#This Row],[Operational Profit - Daily Revenue]]/kag[[#This Row],[Operating_Hours_Per_Day]]</f>
        <v>135.57785714285714</v>
      </c>
      <c r="M783" s="3">
        <f>kag[[#This Row],[Operational Profit - Daily Revenue]]/kag[[#This Row],[Marketing_Spend_Per_Day]]</f>
        <v>9.4526394422310744</v>
      </c>
      <c r="N783" s="3"/>
    </row>
    <row r="784" spans="1:14">
      <c r="A784" s="1">
        <v>296</v>
      </c>
      <c r="B784" s="2">
        <v>7.15</v>
      </c>
      <c r="C784" s="1">
        <v>15</v>
      </c>
      <c r="D784" s="1">
        <v>10</v>
      </c>
      <c r="E784" s="3">
        <v>200.82</v>
      </c>
      <c r="F784" s="1">
        <v>357</v>
      </c>
      <c r="G784" s="3">
        <v>2218.71</v>
      </c>
      <c r="H784" s="3">
        <f>kag[[#This Row],[Operational Profit - Daily Revenue]]-$Q$13</f>
        <v>301.38406000000077</v>
      </c>
      <c r="I784" s="1">
        <f>_xlfn.NORM.DIST(kag[[#This Row],[Diff Average Rev]],$Q$13,$Q$15,FALSE)</f>
        <v>1.0379321563636777E-4</v>
      </c>
      <c r="J784" s="3">
        <f>kag[[#This Row],[Number_of_Customers_Per_Day (any given day)]]*kag[[#This Row],[Average_Order_Value]]</f>
        <v>2116.4</v>
      </c>
      <c r="K784" s="3">
        <f>kag[[#This Row],[Operational Profit - Daily Revenue]]/kag[[#This Row],[Number_of_Employees]]</f>
        <v>221.87100000000001</v>
      </c>
      <c r="L784" s="3">
        <f>kag[[#This Row],[Operational Profit - Daily Revenue]]/kag[[#This Row],[Operating_Hours_Per_Day]]</f>
        <v>147.91400000000002</v>
      </c>
      <c r="M784" s="3">
        <f>kag[[#This Row],[Operational Profit - Daily Revenue]]/kag[[#This Row],[Marketing_Spend_Per_Day]]</f>
        <v>11.048252166118912</v>
      </c>
      <c r="N784" s="3"/>
    </row>
    <row r="785" spans="1:14">
      <c r="A785" s="1">
        <v>103</v>
      </c>
      <c r="B785" s="2">
        <v>3.46</v>
      </c>
      <c r="C785" s="1">
        <v>9</v>
      </c>
      <c r="D785" s="1">
        <v>8</v>
      </c>
      <c r="E785" s="3">
        <v>201.22</v>
      </c>
      <c r="F785" s="1">
        <v>975</v>
      </c>
      <c r="G785" s="3">
        <v>905.28</v>
      </c>
      <c r="H785" s="3">
        <f>kag[[#This Row],[Operational Profit - Daily Revenue]]-$Q$13</f>
        <v>-1012.0459399999993</v>
      </c>
      <c r="I785" s="1">
        <f>_xlfn.NORM.DIST(kag[[#This Row],[Diff Average Rev]],$Q$13,$Q$15,FALSE)</f>
        <v>4.5201826982320066E-6</v>
      </c>
      <c r="J785" s="3">
        <f>kag[[#This Row],[Number_of_Customers_Per_Day (any given day)]]*kag[[#This Row],[Average_Order_Value]]</f>
        <v>356.38</v>
      </c>
      <c r="K785" s="3">
        <f>kag[[#This Row],[Operational Profit - Daily Revenue]]/kag[[#This Row],[Number_of_Employees]]</f>
        <v>113.16</v>
      </c>
      <c r="L785" s="3">
        <f>kag[[#This Row],[Operational Profit - Daily Revenue]]/kag[[#This Row],[Operating_Hours_Per_Day]]</f>
        <v>100.58666666666666</v>
      </c>
      <c r="M785" s="3">
        <f>kag[[#This Row],[Operational Profit - Daily Revenue]]/kag[[#This Row],[Marketing_Spend_Per_Day]]</f>
        <v>4.4989563661663849</v>
      </c>
      <c r="N785" s="3"/>
    </row>
    <row r="786" spans="1:14">
      <c r="A786" s="1">
        <v>213</v>
      </c>
      <c r="B786" s="2">
        <v>5.29</v>
      </c>
      <c r="C786" s="1">
        <v>6</v>
      </c>
      <c r="D786" s="1">
        <v>12</v>
      </c>
      <c r="E786" s="3">
        <v>201.28</v>
      </c>
      <c r="F786" s="1">
        <v>877</v>
      </c>
      <c r="G786" s="3">
        <v>1195.97</v>
      </c>
      <c r="H786" s="3">
        <f>kag[[#This Row],[Operational Profit - Daily Revenue]]-$Q$13</f>
        <v>-721.35593999999924</v>
      </c>
      <c r="I786" s="1">
        <f>_xlfn.NORM.DIST(kag[[#This Row],[Diff Average Rev]],$Q$13,$Q$15,FALSE)</f>
        <v>1.0571942926885441E-5</v>
      </c>
      <c r="J786" s="3">
        <f>kag[[#This Row],[Number_of_Customers_Per_Day (any given day)]]*kag[[#This Row],[Average_Order_Value]]</f>
        <v>1126.77</v>
      </c>
      <c r="K786" s="3">
        <f>kag[[#This Row],[Operational Profit - Daily Revenue]]/kag[[#This Row],[Number_of_Employees]]</f>
        <v>99.664166666666674</v>
      </c>
      <c r="L786" s="3">
        <f>kag[[#This Row],[Operational Profit - Daily Revenue]]/kag[[#This Row],[Operating_Hours_Per_Day]]</f>
        <v>199.32833333333335</v>
      </c>
      <c r="M786" s="3">
        <f>kag[[#This Row],[Operational Profit - Daily Revenue]]/kag[[#This Row],[Marketing_Spend_Per_Day]]</f>
        <v>5.9418223370429253</v>
      </c>
      <c r="N786" s="3"/>
    </row>
    <row r="787" spans="1:14">
      <c r="A787" s="1">
        <v>83</v>
      </c>
      <c r="B787" s="2">
        <v>2.84</v>
      </c>
      <c r="C787" s="1">
        <v>15</v>
      </c>
      <c r="D787" s="1">
        <v>6</v>
      </c>
      <c r="E787" s="3">
        <v>202.49</v>
      </c>
      <c r="F787" s="1">
        <v>89</v>
      </c>
      <c r="G787" s="3">
        <v>612.85</v>
      </c>
      <c r="H787" s="3">
        <f>kag[[#This Row],[Operational Profit - Daily Revenue]]-$Q$13</f>
        <v>-1304.4759399999994</v>
      </c>
      <c r="I787" s="1">
        <f>_xlfn.NORM.DIST(kag[[#This Row],[Diff Average Rev]],$Q$13,$Q$15,FALSE)</f>
        <v>1.7582205296609597E-6</v>
      </c>
      <c r="J787" s="3">
        <f>kag[[#This Row],[Number_of_Customers_Per_Day (any given day)]]*kag[[#This Row],[Average_Order_Value]]</f>
        <v>235.72</v>
      </c>
      <c r="K787" s="3">
        <f>kag[[#This Row],[Operational Profit - Daily Revenue]]/kag[[#This Row],[Number_of_Employees]]</f>
        <v>102.14166666666667</v>
      </c>
      <c r="L787" s="3">
        <f>kag[[#This Row],[Operational Profit - Daily Revenue]]/kag[[#This Row],[Operating_Hours_Per_Day]]</f>
        <v>40.856666666666669</v>
      </c>
      <c r="M787" s="3">
        <f>kag[[#This Row],[Operational Profit - Daily Revenue]]/kag[[#This Row],[Marketing_Spend_Per_Day]]</f>
        <v>3.0265692132944837</v>
      </c>
      <c r="N787" s="3"/>
    </row>
    <row r="788" spans="1:14">
      <c r="A788" s="1">
        <v>342</v>
      </c>
      <c r="B788" s="2">
        <v>7.97</v>
      </c>
      <c r="C788" s="1">
        <v>12</v>
      </c>
      <c r="D788" s="1">
        <v>12</v>
      </c>
      <c r="E788" s="3">
        <v>202.9</v>
      </c>
      <c r="F788" s="1">
        <v>402</v>
      </c>
      <c r="G788" s="3">
        <v>2723.15</v>
      </c>
      <c r="H788" s="3">
        <f>kag[[#This Row],[Operational Profit - Daily Revenue]]-$Q$13</f>
        <v>805.82406000000083</v>
      </c>
      <c r="I788" s="1">
        <f>_xlfn.NORM.DIST(kag[[#This Row],[Diff Average Rev]],$Q$13,$Q$15,FALSE)</f>
        <v>2.1371119368823329E-4</v>
      </c>
      <c r="J788" s="3">
        <f>kag[[#This Row],[Number_of_Customers_Per_Day (any given day)]]*kag[[#This Row],[Average_Order_Value]]</f>
        <v>2725.74</v>
      </c>
      <c r="K788" s="3">
        <f>kag[[#This Row],[Operational Profit - Daily Revenue]]/kag[[#This Row],[Number_of_Employees]]</f>
        <v>226.92916666666667</v>
      </c>
      <c r="L788" s="3">
        <f>kag[[#This Row],[Operational Profit - Daily Revenue]]/kag[[#This Row],[Operating_Hours_Per_Day]]</f>
        <v>226.92916666666667</v>
      </c>
      <c r="M788" s="3">
        <f>kag[[#This Row],[Operational Profit - Daily Revenue]]/kag[[#This Row],[Marketing_Spend_Per_Day]]</f>
        <v>13.421143420404141</v>
      </c>
      <c r="N788" s="3"/>
    </row>
    <row r="789" spans="1:14">
      <c r="A789" s="1">
        <v>189</v>
      </c>
      <c r="B789" s="2">
        <v>6.75</v>
      </c>
      <c r="C789" s="1">
        <v>11</v>
      </c>
      <c r="D789" s="1">
        <v>7</v>
      </c>
      <c r="E789" s="3">
        <v>203.15</v>
      </c>
      <c r="F789" s="1">
        <v>960</v>
      </c>
      <c r="G789" s="3">
        <v>1517.9</v>
      </c>
      <c r="H789" s="3">
        <f>kag[[#This Row],[Operational Profit - Daily Revenue]]-$Q$13</f>
        <v>-399.42593999999917</v>
      </c>
      <c r="I789" s="1">
        <f>_xlfn.NORM.DIST(kag[[#This Row],[Diff Average Rev]],$Q$13,$Q$15,FALSE)</f>
        <v>2.4425728001221898E-5</v>
      </c>
      <c r="J789" s="3">
        <f>kag[[#This Row],[Number_of_Customers_Per_Day (any given day)]]*kag[[#This Row],[Average_Order_Value]]</f>
        <v>1275.75</v>
      </c>
      <c r="K789" s="3">
        <f>kag[[#This Row],[Operational Profit - Daily Revenue]]/kag[[#This Row],[Number_of_Employees]]</f>
        <v>216.84285714285716</v>
      </c>
      <c r="L789" s="3">
        <f>kag[[#This Row],[Operational Profit - Daily Revenue]]/kag[[#This Row],[Operating_Hours_Per_Day]]</f>
        <v>137.9909090909091</v>
      </c>
      <c r="M789" s="3">
        <f>kag[[#This Row],[Operational Profit - Daily Revenue]]/kag[[#This Row],[Marketing_Spend_Per_Day]]</f>
        <v>7.4718188530642387</v>
      </c>
      <c r="N789" s="3"/>
    </row>
    <row r="790" spans="1:14">
      <c r="A790" s="1">
        <v>489</v>
      </c>
      <c r="B790" s="2">
        <v>4.68</v>
      </c>
      <c r="C790" s="1">
        <v>16</v>
      </c>
      <c r="D790" s="1">
        <v>2</v>
      </c>
      <c r="E790" s="3">
        <v>203.23</v>
      </c>
      <c r="F790" s="1">
        <v>788</v>
      </c>
      <c r="G790" s="3">
        <v>2323.34</v>
      </c>
      <c r="H790" s="3">
        <f>kag[[#This Row],[Operational Profit - Daily Revenue]]-$Q$13</f>
        <v>406.01406000000088</v>
      </c>
      <c r="I790" s="1">
        <f>_xlfn.NORM.DIST(kag[[#This Row],[Diff Average Rev]],$Q$13,$Q$15,FALSE)</f>
        <v>1.2324353753308869E-4</v>
      </c>
      <c r="J790" s="3">
        <f>kag[[#This Row],[Number_of_Customers_Per_Day (any given day)]]*kag[[#This Row],[Average_Order_Value]]</f>
        <v>2288.52</v>
      </c>
      <c r="K790" s="3">
        <f>kag[[#This Row],[Operational Profit - Daily Revenue]]/kag[[#This Row],[Number_of_Employees]]</f>
        <v>1161.67</v>
      </c>
      <c r="L790" s="3">
        <f>kag[[#This Row],[Operational Profit - Daily Revenue]]/kag[[#This Row],[Operating_Hours_Per_Day]]</f>
        <v>145.20875000000001</v>
      </c>
      <c r="M790" s="3">
        <f>kag[[#This Row],[Operational Profit - Daily Revenue]]/kag[[#This Row],[Marketing_Spend_Per_Day]]</f>
        <v>11.432072036608769</v>
      </c>
      <c r="N790" s="3"/>
    </row>
    <row r="791" spans="1:14">
      <c r="A791" s="1">
        <v>358</v>
      </c>
      <c r="B791" s="2">
        <v>6.17</v>
      </c>
      <c r="C791" s="1">
        <v>16</v>
      </c>
      <c r="D791" s="1">
        <v>7</v>
      </c>
      <c r="E791" s="3">
        <v>203.46</v>
      </c>
      <c r="F791" s="1">
        <v>758</v>
      </c>
      <c r="G791" s="3">
        <v>2084.4299999999998</v>
      </c>
      <c r="H791" s="3">
        <f>kag[[#This Row],[Operational Profit - Daily Revenue]]-$Q$13</f>
        <v>167.10406000000057</v>
      </c>
      <c r="I791" s="1">
        <f>_xlfn.NORM.DIST(kag[[#This Row],[Diff Average Rev]],$Q$13,$Q$15,FALSE)</f>
        <v>8.1869347585832063E-5</v>
      </c>
      <c r="J791" s="3">
        <f>kag[[#This Row],[Number_of_Customers_Per_Day (any given day)]]*kag[[#This Row],[Average_Order_Value]]</f>
        <v>2208.86</v>
      </c>
      <c r="K791" s="3">
        <f>kag[[#This Row],[Operational Profit - Daily Revenue]]/kag[[#This Row],[Number_of_Employees]]</f>
        <v>297.77571428571429</v>
      </c>
      <c r="L791" s="3">
        <f>kag[[#This Row],[Operational Profit - Daily Revenue]]/kag[[#This Row],[Operating_Hours_Per_Day]]</f>
        <v>130.27687499999999</v>
      </c>
      <c r="M791" s="3">
        <f>kag[[#This Row],[Operational Profit - Daily Revenue]]/kag[[#This Row],[Marketing_Spend_Per_Day]]</f>
        <v>10.244913005013268</v>
      </c>
      <c r="N791" s="3"/>
    </row>
    <row r="792" spans="1:14">
      <c r="A792" s="1">
        <v>335</v>
      </c>
      <c r="B792" s="2">
        <v>9.85</v>
      </c>
      <c r="C792" s="1">
        <v>9</v>
      </c>
      <c r="D792" s="1">
        <v>4</v>
      </c>
      <c r="E792" s="3">
        <v>204.07</v>
      </c>
      <c r="F792" s="1">
        <v>807</v>
      </c>
      <c r="G792" s="3">
        <v>3151.74</v>
      </c>
      <c r="H792" s="3">
        <f>kag[[#This Row],[Operational Profit - Daily Revenue]]-$Q$13</f>
        <v>1234.4140600000005</v>
      </c>
      <c r="I792" s="1">
        <f>_xlfn.NORM.DIST(kag[[#This Row],[Diff Average Rev]],$Q$13,$Q$15,FALSE)</f>
        <v>3.2000533086220943E-4</v>
      </c>
      <c r="J792" s="3">
        <f>kag[[#This Row],[Number_of_Customers_Per_Day (any given day)]]*kag[[#This Row],[Average_Order_Value]]</f>
        <v>3299.75</v>
      </c>
      <c r="K792" s="3">
        <f>kag[[#This Row],[Operational Profit - Daily Revenue]]/kag[[#This Row],[Number_of_Employees]]</f>
        <v>787.93499999999995</v>
      </c>
      <c r="L792" s="3">
        <f>kag[[#This Row],[Operational Profit - Daily Revenue]]/kag[[#This Row],[Operating_Hours_Per_Day]]</f>
        <v>350.19333333333333</v>
      </c>
      <c r="M792" s="3">
        <f>kag[[#This Row],[Operational Profit - Daily Revenue]]/kag[[#This Row],[Marketing_Spend_Per_Day]]</f>
        <v>15.444406331160875</v>
      </c>
      <c r="N792" s="3"/>
    </row>
    <row r="793" spans="1:14">
      <c r="A793" s="1">
        <v>251</v>
      </c>
      <c r="B793" s="2">
        <v>7.81</v>
      </c>
      <c r="C793" s="1">
        <v>9</v>
      </c>
      <c r="D793" s="1">
        <v>2</v>
      </c>
      <c r="E793" s="3">
        <v>204.18</v>
      </c>
      <c r="F793" s="1">
        <v>962</v>
      </c>
      <c r="G793" s="3">
        <v>2090.2800000000002</v>
      </c>
      <c r="H793" s="3">
        <f>kag[[#This Row],[Operational Profit - Daily Revenue]]-$Q$13</f>
        <v>172.95406000000094</v>
      </c>
      <c r="I793" s="1">
        <f>_xlfn.NORM.DIST(kag[[#This Row],[Diff Average Rev]],$Q$13,$Q$15,FALSE)</f>
        <v>8.275265819037347E-5</v>
      </c>
      <c r="J793" s="3">
        <f>kag[[#This Row],[Number_of_Customers_Per_Day (any given day)]]*kag[[#This Row],[Average_Order_Value]]</f>
        <v>1960.31</v>
      </c>
      <c r="K793" s="3">
        <f>kag[[#This Row],[Operational Profit - Daily Revenue]]/kag[[#This Row],[Number_of_Employees]]</f>
        <v>1045.1400000000001</v>
      </c>
      <c r="L793" s="3">
        <f>kag[[#This Row],[Operational Profit - Daily Revenue]]/kag[[#This Row],[Operating_Hours_Per_Day]]</f>
        <v>232.25333333333336</v>
      </c>
      <c r="M793" s="3">
        <f>kag[[#This Row],[Operational Profit - Daily Revenue]]/kag[[#This Row],[Marketing_Spend_Per_Day]]</f>
        <v>10.237437555098444</v>
      </c>
      <c r="N793" s="3"/>
    </row>
    <row r="794" spans="1:14">
      <c r="A794" s="1">
        <v>342</v>
      </c>
      <c r="B794" s="2">
        <v>3.99</v>
      </c>
      <c r="C794" s="1">
        <v>12</v>
      </c>
      <c r="D794" s="1">
        <v>11</v>
      </c>
      <c r="E794" s="3">
        <v>204.62</v>
      </c>
      <c r="F794" s="1">
        <v>635</v>
      </c>
      <c r="G794" s="3">
        <v>1326.83</v>
      </c>
      <c r="H794" s="3">
        <f>kag[[#This Row],[Operational Profit - Daily Revenue]]-$Q$13</f>
        <v>-590.49593999999934</v>
      </c>
      <c r="I794" s="1">
        <f>_xlfn.NORM.DIST(kag[[#This Row],[Diff Average Rev]],$Q$13,$Q$15,FALSE)</f>
        <v>1.505535397726463E-5</v>
      </c>
      <c r="J794" s="3">
        <f>kag[[#This Row],[Number_of_Customers_Per_Day (any given day)]]*kag[[#This Row],[Average_Order_Value]]</f>
        <v>1364.5800000000002</v>
      </c>
      <c r="K794" s="3">
        <f>kag[[#This Row],[Operational Profit - Daily Revenue]]/kag[[#This Row],[Number_of_Employees]]</f>
        <v>120.62090909090908</v>
      </c>
      <c r="L794" s="3">
        <f>kag[[#This Row],[Operational Profit - Daily Revenue]]/kag[[#This Row],[Operating_Hours_Per_Day]]</f>
        <v>110.56916666666666</v>
      </c>
      <c r="M794" s="3">
        <f>kag[[#This Row],[Operational Profit - Daily Revenue]]/kag[[#This Row],[Marketing_Spend_Per_Day]]</f>
        <v>6.4843612550092846</v>
      </c>
      <c r="N794" s="3"/>
    </row>
    <row r="795" spans="1:14">
      <c r="A795" s="1">
        <v>423</v>
      </c>
      <c r="B795" s="2">
        <v>4.78</v>
      </c>
      <c r="C795" s="1">
        <v>16</v>
      </c>
      <c r="D795" s="1">
        <v>13</v>
      </c>
      <c r="E795" s="3">
        <v>204.67</v>
      </c>
      <c r="F795" s="1">
        <v>292</v>
      </c>
      <c r="G795" s="3">
        <v>2018.71</v>
      </c>
      <c r="H795" s="3">
        <f>kag[[#This Row],[Operational Profit - Daily Revenue]]-$Q$13</f>
        <v>101.38406000000077</v>
      </c>
      <c r="I795" s="1">
        <f>_xlfn.NORM.DIST(kag[[#This Row],[Diff Average Rev]],$Q$13,$Q$15,FALSE)</f>
        <v>7.2392020532035254E-5</v>
      </c>
      <c r="J795" s="3">
        <f>kag[[#This Row],[Number_of_Customers_Per_Day (any given day)]]*kag[[#This Row],[Average_Order_Value]]</f>
        <v>2021.94</v>
      </c>
      <c r="K795" s="3">
        <f>kag[[#This Row],[Operational Profit - Daily Revenue]]/kag[[#This Row],[Number_of_Employees]]</f>
        <v>155.28538461538463</v>
      </c>
      <c r="L795" s="3">
        <f>kag[[#This Row],[Operational Profit - Daily Revenue]]/kag[[#This Row],[Operating_Hours_Per_Day]]</f>
        <v>126.169375</v>
      </c>
      <c r="M795" s="3">
        <f>kag[[#This Row],[Operational Profit - Daily Revenue]]/kag[[#This Row],[Marketing_Spend_Per_Day]]</f>
        <v>9.863243269653589</v>
      </c>
      <c r="N795" s="3"/>
    </row>
    <row r="796" spans="1:14">
      <c r="A796" s="1">
        <v>492</v>
      </c>
      <c r="B796" s="2">
        <v>7.7</v>
      </c>
      <c r="C796" s="1">
        <v>9</v>
      </c>
      <c r="D796" s="1">
        <v>12</v>
      </c>
      <c r="E796" s="3">
        <v>205.14</v>
      </c>
      <c r="F796" s="1">
        <v>842</v>
      </c>
      <c r="G796" s="3">
        <v>3795.53</v>
      </c>
      <c r="H796" s="3">
        <f>kag[[#This Row],[Operational Profit - Daily Revenue]]-$Q$13</f>
        <v>1878.2040600000009</v>
      </c>
      <c r="I796" s="1">
        <f>_xlfn.NORM.DIST(kag[[#This Row],[Diff Average Rev]],$Q$13,$Q$15,FALSE)</f>
        <v>4.0844136371172898E-4</v>
      </c>
      <c r="J796" s="3">
        <f>kag[[#This Row],[Number_of_Customers_Per_Day (any given day)]]*kag[[#This Row],[Average_Order_Value]]</f>
        <v>3788.4</v>
      </c>
      <c r="K796" s="3">
        <f>kag[[#This Row],[Operational Profit - Daily Revenue]]/kag[[#This Row],[Number_of_Employees]]</f>
        <v>316.29416666666668</v>
      </c>
      <c r="L796" s="3">
        <f>kag[[#This Row],[Operational Profit - Daily Revenue]]/kag[[#This Row],[Operating_Hours_Per_Day]]</f>
        <v>421.72555555555556</v>
      </c>
      <c r="M796" s="3">
        <f>kag[[#This Row],[Operational Profit - Daily Revenue]]/kag[[#This Row],[Marketing_Spend_Per_Day]]</f>
        <v>18.502144876669593</v>
      </c>
      <c r="N796" s="3"/>
    </row>
    <row r="797" spans="1:14">
      <c r="A797" s="1">
        <v>331</v>
      </c>
      <c r="B797" s="2">
        <v>9.33</v>
      </c>
      <c r="C797" s="1">
        <v>13</v>
      </c>
      <c r="D797" s="1">
        <v>8</v>
      </c>
      <c r="E797" s="3">
        <v>205.25</v>
      </c>
      <c r="F797" s="1">
        <v>581</v>
      </c>
      <c r="G797" s="3">
        <v>2923.67</v>
      </c>
      <c r="H797" s="3">
        <f>kag[[#This Row],[Operational Profit - Daily Revenue]]-$Q$13</f>
        <v>1006.3440600000008</v>
      </c>
      <c r="I797" s="1">
        <f>_xlfn.NORM.DIST(kag[[#This Row],[Diff Average Rev]],$Q$13,$Q$15,FALSE)</f>
        <v>2.6441316809207251E-4</v>
      </c>
      <c r="J797" s="3">
        <f>kag[[#This Row],[Number_of_Customers_Per_Day (any given day)]]*kag[[#This Row],[Average_Order_Value]]</f>
        <v>3088.23</v>
      </c>
      <c r="K797" s="3">
        <f>kag[[#This Row],[Operational Profit - Daily Revenue]]/kag[[#This Row],[Number_of_Employees]]</f>
        <v>365.45875000000001</v>
      </c>
      <c r="L797" s="3">
        <f>kag[[#This Row],[Operational Profit - Daily Revenue]]/kag[[#This Row],[Operating_Hours_Per_Day]]</f>
        <v>224.89769230769232</v>
      </c>
      <c r="M797" s="3">
        <f>kag[[#This Row],[Operational Profit - Daily Revenue]]/kag[[#This Row],[Marketing_Spend_Per_Day]]</f>
        <v>14.244433617539586</v>
      </c>
      <c r="N797" s="3"/>
    </row>
    <row r="798" spans="1:14">
      <c r="A798" s="1">
        <v>310</v>
      </c>
      <c r="B798" s="2">
        <v>5.85</v>
      </c>
      <c r="C798" s="1">
        <v>9</v>
      </c>
      <c r="D798" s="1">
        <v>14</v>
      </c>
      <c r="E798" s="3">
        <v>205.86</v>
      </c>
      <c r="F798" s="1">
        <v>276</v>
      </c>
      <c r="G798" s="3">
        <v>2032.04</v>
      </c>
      <c r="H798" s="3">
        <f>kag[[#This Row],[Operational Profit - Daily Revenue]]-$Q$13</f>
        <v>114.7140600000007</v>
      </c>
      <c r="I798" s="1">
        <f>_xlfn.NORM.DIST(kag[[#This Row],[Diff Average Rev]],$Q$13,$Q$15,FALSE)</f>
        <v>7.4248426311768057E-5</v>
      </c>
      <c r="J798" s="3">
        <f>kag[[#This Row],[Number_of_Customers_Per_Day (any given day)]]*kag[[#This Row],[Average_Order_Value]]</f>
        <v>1813.5</v>
      </c>
      <c r="K798" s="3">
        <f>kag[[#This Row],[Operational Profit - Daily Revenue]]/kag[[#This Row],[Number_of_Employees]]</f>
        <v>145.14571428571429</v>
      </c>
      <c r="L798" s="3">
        <f>kag[[#This Row],[Operational Profit - Daily Revenue]]/kag[[#This Row],[Operating_Hours_Per_Day]]</f>
        <v>225.78222222222223</v>
      </c>
      <c r="M798" s="3">
        <f>kag[[#This Row],[Operational Profit - Daily Revenue]]/kag[[#This Row],[Marketing_Spend_Per_Day]]</f>
        <v>9.8709802778587381</v>
      </c>
      <c r="N798" s="3"/>
    </row>
    <row r="799" spans="1:14">
      <c r="A799" s="1">
        <v>196</v>
      </c>
      <c r="B799" s="2">
        <v>9.08</v>
      </c>
      <c r="C799" s="1">
        <v>10</v>
      </c>
      <c r="D799" s="1">
        <v>7</v>
      </c>
      <c r="E799" s="3">
        <v>206.16</v>
      </c>
      <c r="F799" s="1">
        <v>203</v>
      </c>
      <c r="G799" s="3">
        <v>1955.26</v>
      </c>
      <c r="H799" s="3">
        <f>kag[[#This Row],[Operational Profit - Daily Revenue]]-$Q$13</f>
        <v>37.934060000000727</v>
      </c>
      <c r="I799" s="1">
        <f>_xlfn.NORM.DIST(kag[[#This Row],[Diff Average Rev]],$Q$13,$Q$15,FALSE)</f>
        <v>6.4008422274057262E-5</v>
      </c>
      <c r="J799" s="3">
        <f>kag[[#This Row],[Number_of_Customers_Per_Day (any given day)]]*kag[[#This Row],[Average_Order_Value]]</f>
        <v>1779.68</v>
      </c>
      <c r="K799" s="3">
        <f>kag[[#This Row],[Operational Profit - Daily Revenue]]/kag[[#This Row],[Number_of_Employees]]</f>
        <v>279.32285714285712</v>
      </c>
      <c r="L799" s="3">
        <f>kag[[#This Row],[Operational Profit - Daily Revenue]]/kag[[#This Row],[Operating_Hours_Per_Day]]</f>
        <v>195.52600000000001</v>
      </c>
      <c r="M799" s="3">
        <f>kag[[#This Row],[Operational Profit - Daily Revenue]]/kag[[#This Row],[Marketing_Spend_Per_Day]]</f>
        <v>9.4841870391928609</v>
      </c>
      <c r="N799" s="3"/>
    </row>
    <row r="800" spans="1:14">
      <c r="A800" s="1">
        <v>229</v>
      </c>
      <c r="B800" s="2">
        <v>6.36</v>
      </c>
      <c r="C800" s="1">
        <v>8</v>
      </c>
      <c r="D800" s="1">
        <v>2</v>
      </c>
      <c r="E800" s="3">
        <v>206.17</v>
      </c>
      <c r="F800" s="1">
        <v>725</v>
      </c>
      <c r="G800" s="3">
        <v>1543.43</v>
      </c>
      <c r="H800" s="3">
        <f>kag[[#This Row],[Operational Profit - Daily Revenue]]-$Q$13</f>
        <v>-373.8959399999992</v>
      </c>
      <c r="I800" s="1">
        <f>_xlfn.NORM.DIST(kag[[#This Row],[Diff Average Rev]],$Q$13,$Q$15,FALSE)</f>
        <v>2.5981673180653518E-5</v>
      </c>
      <c r="J800" s="3">
        <f>kag[[#This Row],[Number_of_Customers_Per_Day (any given day)]]*kag[[#This Row],[Average_Order_Value]]</f>
        <v>1456.44</v>
      </c>
      <c r="K800" s="3">
        <f>kag[[#This Row],[Operational Profit - Daily Revenue]]/kag[[#This Row],[Number_of_Employees]]</f>
        <v>771.71500000000003</v>
      </c>
      <c r="L800" s="3">
        <f>kag[[#This Row],[Operational Profit - Daily Revenue]]/kag[[#This Row],[Operating_Hours_Per_Day]]</f>
        <v>192.92875000000001</v>
      </c>
      <c r="M800" s="3">
        <f>kag[[#This Row],[Operational Profit - Daily Revenue]]/kag[[#This Row],[Marketing_Spend_Per_Day]]</f>
        <v>7.4862007081534667</v>
      </c>
      <c r="N800" s="3"/>
    </row>
    <row r="801" spans="1:14">
      <c r="A801" s="1">
        <v>496</v>
      </c>
      <c r="B801" s="2">
        <v>5.88</v>
      </c>
      <c r="C801" s="1">
        <v>6</v>
      </c>
      <c r="D801" s="1">
        <v>6</v>
      </c>
      <c r="E801" s="3">
        <v>206.48</v>
      </c>
      <c r="F801" s="1">
        <v>140</v>
      </c>
      <c r="G801" s="3">
        <v>2950.07</v>
      </c>
      <c r="H801" s="3">
        <f>kag[[#This Row],[Operational Profit - Daily Revenue]]-$Q$13</f>
        <v>1032.7440600000009</v>
      </c>
      <c r="I801" s="1">
        <f>_xlfn.NORM.DIST(kag[[#This Row],[Diff Average Rev]],$Q$13,$Q$15,FALSE)</f>
        <v>2.7107524416367633E-4</v>
      </c>
      <c r="J801" s="3">
        <f>kag[[#This Row],[Number_of_Customers_Per_Day (any given day)]]*kag[[#This Row],[Average_Order_Value]]</f>
        <v>2916.48</v>
      </c>
      <c r="K801" s="3">
        <f>kag[[#This Row],[Operational Profit - Daily Revenue]]/kag[[#This Row],[Number_of_Employees]]</f>
        <v>491.67833333333334</v>
      </c>
      <c r="L801" s="3">
        <f>kag[[#This Row],[Operational Profit - Daily Revenue]]/kag[[#This Row],[Operating_Hours_Per_Day]]</f>
        <v>491.67833333333334</v>
      </c>
      <c r="M801" s="3">
        <f>kag[[#This Row],[Operational Profit - Daily Revenue]]/kag[[#This Row],[Marketing_Spend_Per_Day]]</f>
        <v>14.287437039907013</v>
      </c>
      <c r="N801" s="3"/>
    </row>
    <row r="802" spans="1:14">
      <c r="A802" s="1">
        <v>403</v>
      </c>
      <c r="B802" s="2">
        <v>7.68</v>
      </c>
      <c r="C802" s="1">
        <v>13</v>
      </c>
      <c r="D802" s="1">
        <v>2</v>
      </c>
      <c r="E802" s="3">
        <v>207.11</v>
      </c>
      <c r="F802" s="1">
        <v>487</v>
      </c>
      <c r="G802" s="3">
        <v>2815.62</v>
      </c>
      <c r="H802" s="3">
        <f>kag[[#This Row],[Operational Profit - Daily Revenue]]-$Q$13</f>
        <v>898.29406000000063</v>
      </c>
      <c r="I802" s="1">
        <f>_xlfn.NORM.DIST(kag[[#This Row],[Diff Average Rev]],$Q$13,$Q$15,FALSE)</f>
        <v>2.369960827637637E-4</v>
      </c>
      <c r="J802" s="3">
        <f>kag[[#This Row],[Number_of_Customers_Per_Day (any given day)]]*kag[[#This Row],[Average_Order_Value]]</f>
        <v>3095.04</v>
      </c>
      <c r="K802" s="3">
        <f>kag[[#This Row],[Operational Profit - Daily Revenue]]/kag[[#This Row],[Number_of_Employees]]</f>
        <v>1407.81</v>
      </c>
      <c r="L802" s="3">
        <f>kag[[#This Row],[Operational Profit - Daily Revenue]]/kag[[#This Row],[Operating_Hours_Per_Day]]</f>
        <v>216.58615384615385</v>
      </c>
      <c r="M802" s="3">
        <f>kag[[#This Row],[Operational Profit - Daily Revenue]]/kag[[#This Row],[Marketing_Spend_Per_Day]]</f>
        <v>13.594804693158224</v>
      </c>
      <c r="N802" s="3"/>
    </row>
    <row r="803" spans="1:14">
      <c r="A803" s="1">
        <v>370</v>
      </c>
      <c r="B803" s="2">
        <v>6.68</v>
      </c>
      <c r="C803" s="1">
        <v>17</v>
      </c>
      <c r="D803" s="1">
        <v>14</v>
      </c>
      <c r="E803" s="3">
        <v>207.24</v>
      </c>
      <c r="F803" s="1">
        <v>938</v>
      </c>
      <c r="G803" s="3">
        <v>2575.7800000000002</v>
      </c>
      <c r="H803" s="3">
        <f>kag[[#This Row],[Operational Profit - Daily Revenue]]-$Q$13</f>
        <v>658.45406000000094</v>
      </c>
      <c r="I803" s="1">
        <f>_xlfn.NORM.DIST(kag[[#This Row],[Diff Average Rev]],$Q$13,$Q$15,FALSE)</f>
        <v>1.7790567975895703E-4</v>
      </c>
      <c r="J803" s="3">
        <f>kag[[#This Row],[Number_of_Customers_Per_Day (any given day)]]*kag[[#This Row],[Average_Order_Value]]</f>
        <v>2471.6</v>
      </c>
      <c r="K803" s="3">
        <f>kag[[#This Row],[Operational Profit - Daily Revenue]]/kag[[#This Row],[Number_of_Employees]]</f>
        <v>183.98428571428573</v>
      </c>
      <c r="L803" s="3">
        <f>kag[[#This Row],[Operational Profit - Daily Revenue]]/kag[[#This Row],[Operating_Hours_Per_Day]]</f>
        <v>151.51647058823531</v>
      </c>
      <c r="M803" s="3">
        <f>kag[[#This Row],[Operational Profit - Daily Revenue]]/kag[[#This Row],[Marketing_Spend_Per_Day]]</f>
        <v>12.428971241073153</v>
      </c>
      <c r="N803" s="3"/>
    </row>
    <row r="804" spans="1:14">
      <c r="A804" s="1">
        <v>405</v>
      </c>
      <c r="B804" s="2">
        <v>5.78</v>
      </c>
      <c r="C804" s="1">
        <v>6</v>
      </c>
      <c r="D804" s="1">
        <v>14</v>
      </c>
      <c r="E804" s="3">
        <v>207.36</v>
      </c>
      <c r="F804" s="1">
        <v>315</v>
      </c>
      <c r="G804" s="3">
        <v>2593.73</v>
      </c>
      <c r="H804" s="3">
        <f>kag[[#This Row],[Operational Profit - Daily Revenue]]-$Q$13</f>
        <v>676.40406000000075</v>
      </c>
      <c r="I804" s="1">
        <f>_xlfn.NORM.DIST(kag[[#This Row],[Diff Average Rev]],$Q$13,$Q$15,FALSE)</f>
        <v>1.8214591995504087E-4</v>
      </c>
      <c r="J804" s="3">
        <f>kag[[#This Row],[Number_of_Customers_Per_Day (any given day)]]*kag[[#This Row],[Average_Order_Value]]</f>
        <v>2340.9</v>
      </c>
      <c r="K804" s="3">
        <f>kag[[#This Row],[Operational Profit - Daily Revenue]]/kag[[#This Row],[Number_of_Employees]]</f>
        <v>185.26642857142858</v>
      </c>
      <c r="L804" s="3">
        <f>kag[[#This Row],[Operational Profit - Daily Revenue]]/kag[[#This Row],[Operating_Hours_Per_Day]]</f>
        <v>432.28833333333336</v>
      </c>
      <c r="M804" s="3">
        <f>kag[[#This Row],[Operational Profit - Daily Revenue]]/kag[[#This Row],[Marketing_Spend_Per_Day]]</f>
        <v>12.508342978395062</v>
      </c>
      <c r="N804" s="3"/>
    </row>
    <row r="805" spans="1:14">
      <c r="A805" s="1">
        <v>243</v>
      </c>
      <c r="B805" s="2">
        <v>5.16</v>
      </c>
      <c r="C805" s="1">
        <v>13</v>
      </c>
      <c r="D805" s="1">
        <v>11</v>
      </c>
      <c r="E805" s="3">
        <v>207.49</v>
      </c>
      <c r="F805" s="1">
        <v>753</v>
      </c>
      <c r="G805" s="3">
        <v>1102.9100000000001</v>
      </c>
      <c r="H805" s="3">
        <f>kag[[#This Row],[Operational Profit - Daily Revenue]]-$Q$13</f>
        <v>-814.41593999999918</v>
      </c>
      <c r="I805" s="1">
        <f>_xlfn.NORM.DIST(kag[[#This Row],[Diff Average Rev]],$Q$13,$Q$15,FALSE)</f>
        <v>8.1323911356294674E-6</v>
      </c>
      <c r="J805" s="3">
        <f>kag[[#This Row],[Number_of_Customers_Per_Day (any given day)]]*kag[[#This Row],[Average_Order_Value]]</f>
        <v>1253.8800000000001</v>
      </c>
      <c r="K805" s="3">
        <f>kag[[#This Row],[Operational Profit - Daily Revenue]]/kag[[#This Row],[Number_of_Employees]]</f>
        <v>100.26454545454546</v>
      </c>
      <c r="L805" s="3">
        <f>kag[[#This Row],[Operational Profit - Daily Revenue]]/kag[[#This Row],[Operating_Hours_Per_Day]]</f>
        <v>84.839230769230781</v>
      </c>
      <c r="M805" s="3">
        <f>kag[[#This Row],[Operational Profit - Daily Revenue]]/kag[[#This Row],[Marketing_Spend_Per_Day]]</f>
        <v>5.3154850836184879</v>
      </c>
      <c r="N805" s="3"/>
    </row>
    <row r="806" spans="1:14">
      <c r="A806" s="1">
        <v>353</v>
      </c>
      <c r="B806" s="2">
        <v>8.2200000000000006</v>
      </c>
      <c r="C806" s="1">
        <v>11</v>
      </c>
      <c r="D806" s="1">
        <v>4</v>
      </c>
      <c r="E806" s="3">
        <v>207.72</v>
      </c>
      <c r="F806" s="1">
        <v>104</v>
      </c>
      <c r="G806" s="3">
        <v>3173.78</v>
      </c>
      <c r="H806" s="3">
        <f>kag[[#This Row],[Operational Profit - Daily Revenue]]-$Q$13</f>
        <v>1256.4540600000009</v>
      </c>
      <c r="I806" s="1">
        <f>_xlfn.NORM.DIST(kag[[#This Row],[Diff Average Rev]],$Q$13,$Q$15,FALSE)</f>
        <v>3.2501934693083292E-4</v>
      </c>
      <c r="J806" s="3">
        <f>kag[[#This Row],[Number_of_Customers_Per_Day (any given day)]]*kag[[#This Row],[Average_Order_Value]]</f>
        <v>2901.6600000000003</v>
      </c>
      <c r="K806" s="3">
        <f>kag[[#This Row],[Operational Profit - Daily Revenue]]/kag[[#This Row],[Number_of_Employees]]</f>
        <v>793.44500000000005</v>
      </c>
      <c r="L806" s="3">
        <f>kag[[#This Row],[Operational Profit - Daily Revenue]]/kag[[#This Row],[Operating_Hours_Per_Day]]</f>
        <v>288.52545454545458</v>
      </c>
      <c r="M806" s="3">
        <f>kag[[#This Row],[Operational Profit - Daily Revenue]]/kag[[#This Row],[Marketing_Spend_Per_Day]]</f>
        <v>15.279125746196804</v>
      </c>
      <c r="N806" s="3"/>
    </row>
    <row r="807" spans="1:14">
      <c r="A807" s="1">
        <v>129</v>
      </c>
      <c r="B807" s="2">
        <v>8.24</v>
      </c>
      <c r="C807" s="1">
        <v>11</v>
      </c>
      <c r="D807" s="1">
        <v>12</v>
      </c>
      <c r="E807" s="3">
        <v>207.79</v>
      </c>
      <c r="F807" s="1">
        <v>755</v>
      </c>
      <c r="G807" s="3">
        <v>989.97</v>
      </c>
      <c r="H807" s="3">
        <f>kag[[#This Row],[Operational Profit - Daily Revenue]]-$Q$13</f>
        <v>-927.35593999999924</v>
      </c>
      <c r="I807" s="1">
        <f>_xlfn.NORM.DIST(kag[[#This Row],[Diff Average Rev]],$Q$13,$Q$15,FALSE)</f>
        <v>5.8430271510167413E-6</v>
      </c>
      <c r="J807" s="3">
        <f>kag[[#This Row],[Number_of_Customers_Per_Day (any given day)]]*kag[[#This Row],[Average_Order_Value]]</f>
        <v>1062.96</v>
      </c>
      <c r="K807" s="3">
        <f>kag[[#This Row],[Operational Profit - Daily Revenue]]/kag[[#This Row],[Number_of_Employees]]</f>
        <v>82.497500000000002</v>
      </c>
      <c r="L807" s="3">
        <f>kag[[#This Row],[Operational Profit - Daily Revenue]]/kag[[#This Row],[Operating_Hours_Per_Day]]</f>
        <v>89.99727272727273</v>
      </c>
      <c r="M807" s="3">
        <f>kag[[#This Row],[Operational Profit - Daily Revenue]]/kag[[#This Row],[Marketing_Spend_Per_Day]]</f>
        <v>4.7642812454882337</v>
      </c>
      <c r="N807" s="3"/>
    </row>
    <row r="808" spans="1:14">
      <c r="A808" s="1">
        <v>459</v>
      </c>
      <c r="B808" s="2">
        <v>9.4499999999999993</v>
      </c>
      <c r="C808" s="1">
        <v>16</v>
      </c>
      <c r="D808" s="1">
        <v>7</v>
      </c>
      <c r="E808" s="3">
        <v>208.21</v>
      </c>
      <c r="F808" s="1">
        <v>76</v>
      </c>
      <c r="G808" s="3">
        <v>4253.8100000000004</v>
      </c>
      <c r="H808" s="3">
        <f>kag[[#This Row],[Operational Profit - Daily Revenue]]-$Q$13</f>
        <v>2336.4840600000011</v>
      </c>
      <c r="I808" s="1">
        <f>_xlfn.NORM.DIST(kag[[#This Row],[Diff Average Rev]],$Q$13,$Q$15,FALSE)</f>
        <v>3.7275589285729049E-4</v>
      </c>
      <c r="J808" s="3">
        <f>kag[[#This Row],[Number_of_Customers_Per_Day (any given day)]]*kag[[#This Row],[Average_Order_Value]]</f>
        <v>4337.5499999999993</v>
      </c>
      <c r="K808" s="3">
        <f>kag[[#This Row],[Operational Profit - Daily Revenue]]/kag[[#This Row],[Number_of_Employees]]</f>
        <v>607.68714285714293</v>
      </c>
      <c r="L808" s="3">
        <f>kag[[#This Row],[Operational Profit - Daily Revenue]]/kag[[#This Row],[Operating_Hours_Per_Day]]</f>
        <v>265.86312500000003</v>
      </c>
      <c r="M808" s="3">
        <f>kag[[#This Row],[Operational Profit - Daily Revenue]]/kag[[#This Row],[Marketing_Spend_Per_Day]]</f>
        <v>20.430382786609673</v>
      </c>
      <c r="N808" s="3"/>
    </row>
    <row r="809" spans="1:14">
      <c r="A809" s="1">
        <v>180</v>
      </c>
      <c r="B809" s="2">
        <v>7.71</v>
      </c>
      <c r="C809" s="1">
        <v>14</v>
      </c>
      <c r="D809" s="1">
        <v>11</v>
      </c>
      <c r="E809" s="3">
        <v>208.28</v>
      </c>
      <c r="F809" s="1">
        <v>851</v>
      </c>
      <c r="G809" s="3">
        <v>1872.52</v>
      </c>
      <c r="H809" s="3">
        <f>kag[[#This Row],[Operational Profit - Daily Revenue]]-$Q$13</f>
        <v>-44.805939999999282</v>
      </c>
      <c r="I809" s="1">
        <f>_xlfn.NORM.DIST(kag[[#This Row],[Diff Average Rev]],$Q$13,$Q$15,FALSE)</f>
        <v>5.4172027554856951E-5</v>
      </c>
      <c r="J809" s="3">
        <f>kag[[#This Row],[Number_of_Customers_Per_Day (any given day)]]*kag[[#This Row],[Average_Order_Value]]</f>
        <v>1387.8</v>
      </c>
      <c r="K809" s="3">
        <f>kag[[#This Row],[Operational Profit - Daily Revenue]]/kag[[#This Row],[Number_of_Employees]]</f>
        <v>170.2290909090909</v>
      </c>
      <c r="L809" s="3">
        <f>kag[[#This Row],[Operational Profit - Daily Revenue]]/kag[[#This Row],[Operating_Hours_Per_Day]]</f>
        <v>133.75142857142856</v>
      </c>
      <c r="M809" s="3">
        <f>kag[[#This Row],[Operational Profit - Daily Revenue]]/kag[[#This Row],[Marketing_Spend_Per_Day]]</f>
        <v>8.9903975417706938</v>
      </c>
      <c r="N809" s="3"/>
    </row>
    <row r="810" spans="1:14">
      <c r="A810" s="1">
        <v>476</v>
      </c>
      <c r="B810" s="2">
        <v>8.35</v>
      </c>
      <c r="C810" s="1">
        <v>10</v>
      </c>
      <c r="D810" s="1">
        <v>4</v>
      </c>
      <c r="E810" s="3">
        <v>208.31</v>
      </c>
      <c r="F810" s="1">
        <v>342</v>
      </c>
      <c r="G810" s="3">
        <v>3729.82</v>
      </c>
      <c r="H810" s="3">
        <f>kag[[#This Row],[Operational Profit - Daily Revenue]]-$Q$13</f>
        <v>1812.4940600000009</v>
      </c>
      <c r="I810" s="1">
        <f>_xlfn.NORM.DIST(kag[[#This Row],[Diff Average Rev]],$Q$13,$Q$15,FALSE)</f>
        <v>4.0641828137446358E-4</v>
      </c>
      <c r="J810" s="3">
        <f>kag[[#This Row],[Number_of_Customers_Per_Day (any given day)]]*kag[[#This Row],[Average_Order_Value]]</f>
        <v>3974.6</v>
      </c>
      <c r="K810" s="3">
        <f>kag[[#This Row],[Operational Profit - Daily Revenue]]/kag[[#This Row],[Number_of_Employees]]</f>
        <v>932.45500000000004</v>
      </c>
      <c r="L810" s="3">
        <f>kag[[#This Row],[Operational Profit - Daily Revenue]]/kag[[#This Row],[Operating_Hours_Per_Day]]</f>
        <v>372.98200000000003</v>
      </c>
      <c r="M810" s="3">
        <f>kag[[#This Row],[Operational Profit - Daily Revenue]]/kag[[#This Row],[Marketing_Spend_Per_Day]]</f>
        <v>17.905141375834095</v>
      </c>
      <c r="N810" s="3"/>
    </row>
    <row r="811" spans="1:14">
      <c r="A811" s="1">
        <v>56</v>
      </c>
      <c r="B811" s="2">
        <v>2.98</v>
      </c>
      <c r="C811" s="1">
        <v>13</v>
      </c>
      <c r="D811" s="1">
        <v>8</v>
      </c>
      <c r="E811" s="3">
        <v>208.45</v>
      </c>
      <c r="F811" s="1">
        <v>731</v>
      </c>
      <c r="G811" s="3">
        <v>507.43</v>
      </c>
      <c r="H811" s="3">
        <f>kag[[#This Row],[Operational Profit - Daily Revenue]]-$Q$13</f>
        <v>-1409.8959399999992</v>
      </c>
      <c r="I811" s="1">
        <f>_xlfn.NORM.DIST(kag[[#This Row],[Diff Average Rev]],$Q$13,$Q$15,FALSE)</f>
        <v>1.2237094270409263E-6</v>
      </c>
      <c r="J811" s="3">
        <f>kag[[#This Row],[Number_of_Customers_Per_Day (any given day)]]*kag[[#This Row],[Average_Order_Value]]</f>
        <v>166.88</v>
      </c>
      <c r="K811" s="3">
        <f>kag[[#This Row],[Operational Profit - Daily Revenue]]/kag[[#This Row],[Number_of_Employees]]</f>
        <v>63.428750000000001</v>
      </c>
      <c r="L811" s="3">
        <f>kag[[#This Row],[Operational Profit - Daily Revenue]]/kag[[#This Row],[Operating_Hours_Per_Day]]</f>
        <v>39.033076923076926</v>
      </c>
      <c r="M811" s="3">
        <f>kag[[#This Row],[Operational Profit - Daily Revenue]]/kag[[#This Row],[Marketing_Spend_Per_Day]]</f>
        <v>2.4343007915567285</v>
      </c>
      <c r="N811" s="3"/>
    </row>
    <row r="812" spans="1:14">
      <c r="A812" s="1">
        <v>437</v>
      </c>
      <c r="B812" s="2">
        <v>8.1199999999999992</v>
      </c>
      <c r="C812" s="1">
        <v>10</v>
      </c>
      <c r="D812" s="1">
        <v>5</v>
      </c>
      <c r="E812" s="3">
        <v>208.55</v>
      </c>
      <c r="F812" s="1">
        <v>219</v>
      </c>
      <c r="G812" s="3">
        <v>3553.46</v>
      </c>
      <c r="H812" s="3">
        <f>kag[[#This Row],[Operational Profit - Daily Revenue]]-$Q$13</f>
        <v>1636.1340600000008</v>
      </c>
      <c r="I812" s="1">
        <f>_xlfn.NORM.DIST(kag[[#This Row],[Diff Average Rev]],$Q$13,$Q$15,FALSE)</f>
        <v>3.921504693069489E-4</v>
      </c>
      <c r="J812" s="3">
        <f>kag[[#This Row],[Number_of_Customers_Per_Day (any given day)]]*kag[[#This Row],[Average_Order_Value]]</f>
        <v>3548.4399999999996</v>
      </c>
      <c r="K812" s="3">
        <f>kag[[#This Row],[Operational Profit - Daily Revenue]]/kag[[#This Row],[Number_of_Employees]]</f>
        <v>710.69200000000001</v>
      </c>
      <c r="L812" s="3">
        <f>kag[[#This Row],[Operational Profit - Daily Revenue]]/kag[[#This Row],[Operating_Hours_Per_Day]]</f>
        <v>355.346</v>
      </c>
      <c r="M812" s="3">
        <f>kag[[#This Row],[Operational Profit - Daily Revenue]]/kag[[#This Row],[Marketing_Spend_Per_Day]]</f>
        <v>17.038887556940782</v>
      </c>
      <c r="N812" s="3"/>
    </row>
    <row r="813" spans="1:14">
      <c r="A813" s="1">
        <v>447</v>
      </c>
      <c r="B813" s="2">
        <v>8</v>
      </c>
      <c r="C813" s="1">
        <v>14</v>
      </c>
      <c r="D813" s="1">
        <v>8</v>
      </c>
      <c r="E813" s="3">
        <v>208.8</v>
      </c>
      <c r="F813" s="1">
        <v>327</v>
      </c>
      <c r="G813" s="3">
        <v>3593.75</v>
      </c>
      <c r="H813" s="3">
        <f>kag[[#This Row],[Operational Profit - Daily Revenue]]-$Q$13</f>
        <v>1676.4240600000007</v>
      </c>
      <c r="I813" s="1">
        <f>_xlfn.NORM.DIST(kag[[#This Row],[Diff Average Rev]],$Q$13,$Q$15,FALSE)</f>
        <v>3.9650464189954171E-4</v>
      </c>
      <c r="J813" s="3">
        <f>kag[[#This Row],[Number_of_Customers_Per_Day (any given day)]]*kag[[#This Row],[Average_Order_Value]]</f>
        <v>3576</v>
      </c>
      <c r="K813" s="3">
        <f>kag[[#This Row],[Operational Profit - Daily Revenue]]/kag[[#This Row],[Number_of_Employees]]</f>
        <v>449.21875</v>
      </c>
      <c r="L813" s="3">
        <f>kag[[#This Row],[Operational Profit - Daily Revenue]]/kag[[#This Row],[Operating_Hours_Per_Day]]</f>
        <v>256.69642857142856</v>
      </c>
      <c r="M813" s="3">
        <f>kag[[#This Row],[Operational Profit - Daily Revenue]]/kag[[#This Row],[Marketing_Spend_Per_Day]]</f>
        <v>17.211446360153257</v>
      </c>
      <c r="N813" s="3"/>
    </row>
    <row r="814" spans="1:14">
      <c r="A814" s="1">
        <v>62</v>
      </c>
      <c r="B814" s="2">
        <v>8.42</v>
      </c>
      <c r="C814" s="1">
        <v>8</v>
      </c>
      <c r="D814" s="1">
        <v>5</v>
      </c>
      <c r="E814" s="3">
        <v>209.1</v>
      </c>
      <c r="F814" s="1">
        <v>632</v>
      </c>
      <c r="G814" s="3">
        <v>602.71</v>
      </c>
      <c r="H814" s="3">
        <f>kag[[#This Row],[Operational Profit - Daily Revenue]]-$Q$13</f>
        <v>-1314.6159399999992</v>
      </c>
      <c r="I814" s="1">
        <f>_xlfn.NORM.DIST(kag[[#This Row],[Diff Average Rev]],$Q$13,$Q$15,FALSE)</f>
        <v>1.6988471178968682E-6</v>
      </c>
      <c r="J814" s="3">
        <f>kag[[#This Row],[Number_of_Customers_Per_Day (any given day)]]*kag[[#This Row],[Average_Order_Value]]</f>
        <v>522.04</v>
      </c>
      <c r="K814" s="3">
        <f>kag[[#This Row],[Operational Profit - Daily Revenue]]/kag[[#This Row],[Number_of_Employees]]</f>
        <v>120.542</v>
      </c>
      <c r="L814" s="3">
        <f>kag[[#This Row],[Operational Profit - Daily Revenue]]/kag[[#This Row],[Operating_Hours_Per_Day]]</f>
        <v>75.338750000000005</v>
      </c>
      <c r="M814" s="3">
        <f>kag[[#This Row],[Operational Profit - Daily Revenue]]/kag[[#This Row],[Marketing_Spend_Per_Day]]</f>
        <v>2.8824007651841228</v>
      </c>
      <c r="N814" s="3"/>
    </row>
    <row r="815" spans="1:14">
      <c r="A815" s="1">
        <v>168</v>
      </c>
      <c r="B815" s="2">
        <v>4.1900000000000004</v>
      </c>
      <c r="C815" s="1">
        <v>10</v>
      </c>
      <c r="D815" s="1">
        <v>5</v>
      </c>
      <c r="E815" s="3">
        <v>209.12</v>
      </c>
      <c r="F815" s="1">
        <v>596</v>
      </c>
      <c r="G815" s="3">
        <v>1145.2</v>
      </c>
      <c r="H815" s="3">
        <f>kag[[#This Row],[Operational Profit - Daily Revenue]]-$Q$13</f>
        <v>-772.12593999999922</v>
      </c>
      <c r="I815" s="1">
        <f>_xlfn.NORM.DIST(kag[[#This Row],[Diff Average Rev]],$Q$13,$Q$15,FALSE)</f>
        <v>9.1724391248696924E-6</v>
      </c>
      <c r="J815" s="3">
        <f>kag[[#This Row],[Number_of_Customers_Per_Day (any given day)]]*kag[[#This Row],[Average_Order_Value]]</f>
        <v>703.92000000000007</v>
      </c>
      <c r="K815" s="3">
        <f>kag[[#This Row],[Operational Profit - Daily Revenue]]/kag[[#This Row],[Number_of_Employees]]</f>
        <v>229.04000000000002</v>
      </c>
      <c r="L815" s="3">
        <f>kag[[#This Row],[Operational Profit - Daily Revenue]]/kag[[#This Row],[Operating_Hours_Per_Day]]</f>
        <v>114.52000000000001</v>
      </c>
      <c r="M815" s="3">
        <f>kag[[#This Row],[Operational Profit - Daily Revenue]]/kag[[#This Row],[Marketing_Spend_Per_Day]]</f>
        <v>5.4762815608263198</v>
      </c>
      <c r="N815" s="3"/>
    </row>
    <row r="816" spans="1:14">
      <c r="A816" s="1">
        <v>367</v>
      </c>
      <c r="B816" s="2">
        <v>6.95</v>
      </c>
      <c r="C816" s="1">
        <v>8</v>
      </c>
      <c r="D816" s="1">
        <v>7</v>
      </c>
      <c r="E816" s="3">
        <v>209.17</v>
      </c>
      <c r="F816" s="1">
        <v>347</v>
      </c>
      <c r="G816" s="3">
        <v>2653.17</v>
      </c>
      <c r="H816" s="3">
        <f>kag[[#This Row],[Operational Profit - Daily Revenue]]-$Q$13</f>
        <v>735.84406000000081</v>
      </c>
      <c r="I816" s="1">
        <f>_xlfn.NORM.DIST(kag[[#This Row],[Diff Average Rev]],$Q$13,$Q$15,FALSE)</f>
        <v>1.9644698123226267E-4</v>
      </c>
      <c r="J816" s="3">
        <f>kag[[#This Row],[Number_of_Customers_Per_Day (any given day)]]*kag[[#This Row],[Average_Order_Value]]</f>
        <v>2550.65</v>
      </c>
      <c r="K816" s="3">
        <f>kag[[#This Row],[Operational Profit - Daily Revenue]]/kag[[#This Row],[Number_of_Employees]]</f>
        <v>379.02428571428572</v>
      </c>
      <c r="L816" s="3">
        <f>kag[[#This Row],[Operational Profit - Daily Revenue]]/kag[[#This Row],[Operating_Hours_Per_Day]]</f>
        <v>331.64625000000001</v>
      </c>
      <c r="M816" s="3">
        <f>kag[[#This Row],[Operational Profit - Daily Revenue]]/kag[[#This Row],[Marketing_Spend_Per_Day]]</f>
        <v>12.684275947793662</v>
      </c>
      <c r="N816" s="3"/>
    </row>
    <row r="817" spans="1:14">
      <c r="A817" s="1">
        <v>419</v>
      </c>
      <c r="B817" s="2">
        <v>5.33</v>
      </c>
      <c r="C817" s="1">
        <v>11</v>
      </c>
      <c r="D817" s="1">
        <v>9</v>
      </c>
      <c r="E817" s="3">
        <v>209.25</v>
      </c>
      <c r="F817" s="1">
        <v>227</v>
      </c>
      <c r="G817" s="3">
        <v>2138.67</v>
      </c>
      <c r="H817" s="3">
        <f>kag[[#This Row],[Operational Profit - Daily Revenue]]-$Q$13</f>
        <v>221.34406000000081</v>
      </c>
      <c r="I817" s="1">
        <f>_xlfn.NORM.DIST(kag[[#This Row],[Diff Average Rev]],$Q$13,$Q$15,FALSE)</f>
        <v>9.0309889262405363E-5</v>
      </c>
      <c r="J817" s="3">
        <f>kag[[#This Row],[Number_of_Customers_Per_Day (any given day)]]*kag[[#This Row],[Average_Order_Value]]</f>
        <v>2233.27</v>
      </c>
      <c r="K817" s="3">
        <f>kag[[#This Row],[Operational Profit - Daily Revenue]]/kag[[#This Row],[Number_of_Employees]]</f>
        <v>237.63</v>
      </c>
      <c r="L817" s="3">
        <f>kag[[#This Row],[Operational Profit - Daily Revenue]]/kag[[#This Row],[Operating_Hours_Per_Day]]</f>
        <v>194.42454545454547</v>
      </c>
      <c r="M817" s="3">
        <f>kag[[#This Row],[Operational Profit - Daily Revenue]]/kag[[#This Row],[Marketing_Spend_Per_Day]]</f>
        <v>10.220645161290323</v>
      </c>
      <c r="N817" s="3"/>
    </row>
    <row r="818" spans="1:14">
      <c r="A818" s="1">
        <v>338</v>
      </c>
      <c r="B818" s="2">
        <v>8.9499999999999993</v>
      </c>
      <c r="C818" s="1">
        <v>15</v>
      </c>
      <c r="D818" s="1">
        <v>2</v>
      </c>
      <c r="E818" s="3">
        <v>209.32</v>
      </c>
      <c r="F818" s="1">
        <v>82</v>
      </c>
      <c r="G818" s="3">
        <v>2909.78</v>
      </c>
      <c r="H818" s="3">
        <f>kag[[#This Row],[Operational Profit - Daily Revenue]]-$Q$13</f>
        <v>992.45406000000094</v>
      </c>
      <c r="I818" s="1">
        <f>_xlfn.NORM.DIST(kag[[#This Row],[Diff Average Rev]],$Q$13,$Q$15,FALSE)</f>
        <v>2.6089734433477516E-4</v>
      </c>
      <c r="J818" s="3">
        <f>kag[[#This Row],[Number_of_Customers_Per_Day (any given day)]]*kag[[#This Row],[Average_Order_Value]]</f>
        <v>3025.1</v>
      </c>
      <c r="K818" s="3">
        <f>kag[[#This Row],[Operational Profit - Daily Revenue]]/kag[[#This Row],[Number_of_Employees]]</f>
        <v>1454.89</v>
      </c>
      <c r="L818" s="3">
        <f>kag[[#This Row],[Operational Profit - Daily Revenue]]/kag[[#This Row],[Operating_Hours_Per_Day]]</f>
        <v>193.98533333333336</v>
      </c>
      <c r="M818" s="3">
        <f>kag[[#This Row],[Operational Profit - Daily Revenue]]/kag[[#This Row],[Marketing_Spend_Per_Day]]</f>
        <v>13.901108350850373</v>
      </c>
      <c r="N818" s="3"/>
    </row>
    <row r="819" spans="1:14">
      <c r="A819" s="1">
        <v>372</v>
      </c>
      <c r="B819" s="2">
        <v>6.23</v>
      </c>
      <c r="C819" s="1">
        <v>12</v>
      </c>
      <c r="D819" s="1">
        <v>8</v>
      </c>
      <c r="E819" s="3">
        <v>209.63</v>
      </c>
      <c r="F819" s="1">
        <v>888</v>
      </c>
      <c r="G819" s="3">
        <v>2385.46</v>
      </c>
      <c r="H819" s="3">
        <f>kag[[#This Row],[Operational Profit - Daily Revenue]]-$Q$13</f>
        <v>468.13406000000077</v>
      </c>
      <c r="I819" s="1">
        <f>_xlfn.NORM.DIST(kag[[#This Row],[Diff Average Rev]],$Q$13,$Q$15,FALSE)</f>
        <v>1.3573462521271874E-4</v>
      </c>
      <c r="J819" s="3">
        <f>kag[[#This Row],[Number_of_Customers_Per_Day (any given day)]]*kag[[#This Row],[Average_Order_Value]]</f>
        <v>2317.56</v>
      </c>
      <c r="K819" s="3">
        <f>kag[[#This Row],[Operational Profit - Daily Revenue]]/kag[[#This Row],[Number_of_Employees]]</f>
        <v>298.1825</v>
      </c>
      <c r="L819" s="3">
        <f>kag[[#This Row],[Operational Profit - Daily Revenue]]/kag[[#This Row],[Operating_Hours_Per_Day]]</f>
        <v>198.78833333333333</v>
      </c>
      <c r="M819" s="3">
        <f>kag[[#This Row],[Operational Profit - Daily Revenue]]/kag[[#This Row],[Marketing_Spend_Per_Day]]</f>
        <v>11.379382721938654</v>
      </c>
      <c r="N819" s="3"/>
    </row>
    <row r="820" spans="1:14">
      <c r="A820" s="1">
        <v>232</v>
      </c>
      <c r="B820" s="2">
        <v>7.26</v>
      </c>
      <c r="C820" s="1">
        <v>12</v>
      </c>
      <c r="D820" s="1">
        <v>13</v>
      </c>
      <c r="E820" s="3">
        <v>209.87</v>
      </c>
      <c r="F820" s="1">
        <v>353</v>
      </c>
      <c r="G820" s="3">
        <v>1396.5</v>
      </c>
      <c r="H820" s="3">
        <f>kag[[#This Row],[Operational Profit - Daily Revenue]]-$Q$13</f>
        <v>-520.82593999999926</v>
      </c>
      <c r="I820" s="1">
        <f>_xlfn.NORM.DIST(kag[[#This Row],[Diff Average Rev]],$Q$13,$Q$15,FALSE)</f>
        <v>1.8040506642576708E-5</v>
      </c>
      <c r="J820" s="3">
        <f>kag[[#This Row],[Number_of_Customers_Per_Day (any given day)]]*kag[[#This Row],[Average_Order_Value]]</f>
        <v>1684.32</v>
      </c>
      <c r="K820" s="3">
        <f>kag[[#This Row],[Operational Profit - Daily Revenue]]/kag[[#This Row],[Number_of_Employees]]</f>
        <v>107.42307692307692</v>
      </c>
      <c r="L820" s="3">
        <f>kag[[#This Row],[Operational Profit - Daily Revenue]]/kag[[#This Row],[Operating_Hours_Per_Day]]</f>
        <v>116.375</v>
      </c>
      <c r="M820" s="3">
        <f>kag[[#This Row],[Operational Profit - Daily Revenue]]/kag[[#This Row],[Marketing_Spend_Per_Day]]</f>
        <v>6.6541192166579313</v>
      </c>
      <c r="N820" s="3"/>
    </row>
    <row r="821" spans="1:14">
      <c r="A821" s="1">
        <v>87</v>
      </c>
      <c r="B821" s="2">
        <v>9.98</v>
      </c>
      <c r="C821" s="1">
        <v>8</v>
      </c>
      <c r="D821" s="1">
        <v>9</v>
      </c>
      <c r="E821" s="3">
        <v>209.94</v>
      </c>
      <c r="F821" s="1">
        <v>137</v>
      </c>
      <c r="G821" s="3">
        <v>976.9</v>
      </c>
      <c r="H821" s="3">
        <f>kag[[#This Row],[Operational Profit - Daily Revenue]]-$Q$13</f>
        <v>-940.42593999999929</v>
      </c>
      <c r="I821" s="1">
        <f>_xlfn.NORM.DIST(kag[[#This Row],[Diff Average Rev]],$Q$13,$Q$15,FALSE)</f>
        <v>5.6188388572358149E-6</v>
      </c>
      <c r="J821" s="3">
        <f>kag[[#This Row],[Number_of_Customers_Per_Day (any given day)]]*kag[[#This Row],[Average_Order_Value]]</f>
        <v>868.26</v>
      </c>
      <c r="K821" s="3">
        <f>kag[[#This Row],[Operational Profit - Daily Revenue]]/kag[[#This Row],[Number_of_Employees]]</f>
        <v>108.54444444444444</v>
      </c>
      <c r="L821" s="3">
        <f>kag[[#This Row],[Operational Profit - Daily Revenue]]/kag[[#This Row],[Operating_Hours_Per_Day]]</f>
        <v>122.1125</v>
      </c>
      <c r="M821" s="3">
        <f>kag[[#This Row],[Operational Profit - Daily Revenue]]/kag[[#This Row],[Marketing_Spend_Per_Day]]</f>
        <v>4.6532342574068783</v>
      </c>
      <c r="N821" s="3"/>
    </row>
    <row r="822" spans="1:14">
      <c r="A822" s="1">
        <v>196</v>
      </c>
      <c r="B822" s="2">
        <v>5.62</v>
      </c>
      <c r="C822" s="1">
        <v>10</v>
      </c>
      <c r="D822" s="1">
        <v>11</v>
      </c>
      <c r="E822" s="3">
        <v>210.26</v>
      </c>
      <c r="F822" s="1">
        <v>548</v>
      </c>
      <c r="G822" s="3">
        <v>1476.76</v>
      </c>
      <c r="H822" s="3">
        <f>kag[[#This Row],[Operational Profit - Daily Revenue]]-$Q$13</f>
        <v>-440.56593999999927</v>
      </c>
      <c r="I822" s="1">
        <f>_xlfn.NORM.DIST(kag[[#This Row],[Diff Average Rev]],$Q$13,$Q$15,FALSE)</f>
        <v>2.2080256372145415E-5</v>
      </c>
      <c r="J822" s="3">
        <f>kag[[#This Row],[Number_of_Customers_Per_Day (any given day)]]*kag[[#This Row],[Average_Order_Value]]</f>
        <v>1101.52</v>
      </c>
      <c r="K822" s="3">
        <f>kag[[#This Row],[Operational Profit - Daily Revenue]]/kag[[#This Row],[Number_of_Employees]]</f>
        <v>134.25090909090909</v>
      </c>
      <c r="L822" s="3">
        <f>kag[[#This Row],[Operational Profit - Daily Revenue]]/kag[[#This Row],[Operating_Hours_Per_Day]]</f>
        <v>147.67599999999999</v>
      </c>
      <c r="M822" s="3">
        <f>kag[[#This Row],[Operational Profit - Daily Revenue]]/kag[[#This Row],[Marketing_Spend_Per_Day]]</f>
        <v>7.0234947208218399</v>
      </c>
      <c r="N822" s="3"/>
    </row>
    <row r="823" spans="1:14">
      <c r="A823" s="1">
        <v>259</v>
      </c>
      <c r="B823" s="2">
        <v>9.6</v>
      </c>
      <c r="C823" s="1">
        <v>16</v>
      </c>
      <c r="D823" s="1">
        <v>4</v>
      </c>
      <c r="E823" s="3">
        <v>210.37</v>
      </c>
      <c r="F823" s="1">
        <v>628</v>
      </c>
      <c r="G823" s="3">
        <v>2471.02</v>
      </c>
      <c r="H823" s="3">
        <f>kag[[#This Row],[Operational Profit - Daily Revenue]]-$Q$13</f>
        <v>553.69406000000072</v>
      </c>
      <c r="I823" s="1">
        <f>_xlfn.NORM.DIST(kag[[#This Row],[Diff Average Rev]],$Q$13,$Q$15,FALSE)</f>
        <v>1.540128059408397E-4</v>
      </c>
      <c r="J823" s="3">
        <f>kag[[#This Row],[Number_of_Customers_Per_Day (any given day)]]*kag[[#This Row],[Average_Order_Value]]</f>
        <v>2486.4</v>
      </c>
      <c r="K823" s="3">
        <f>kag[[#This Row],[Operational Profit - Daily Revenue]]/kag[[#This Row],[Number_of_Employees]]</f>
        <v>617.755</v>
      </c>
      <c r="L823" s="3">
        <f>kag[[#This Row],[Operational Profit - Daily Revenue]]/kag[[#This Row],[Operating_Hours_Per_Day]]</f>
        <v>154.43875</v>
      </c>
      <c r="M823" s="3">
        <f>kag[[#This Row],[Operational Profit - Daily Revenue]]/kag[[#This Row],[Marketing_Spend_Per_Day]]</f>
        <v>11.746066454342349</v>
      </c>
      <c r="N823" s="3"/>
    </row>
    <row r="824" spans="1:14">
      <c r="A824" s="1">
        <v>343</v>
      </c>
      <c r="B824" s="2">
        <v>4.63</v>
      </c>
      <c r="C824" s="1">
        <v>17</v>
      </c>
      <c r="D824" s="1">
        <v>7</v>
      </c>
      <c r="E824" s="3">
        <v>210.68</v>
      </c>
      <c r="F824" s="1">
        <v>393</v>
      </c>
      <c r="G824" s="3">
        <v>1586.06</v>
      </c>
      <c r="H824" s="3">
        <f>kag[[#This Row],[Operational Profit - Daily Revenue]]-$Q$13</f>
        <v>-331.26593999999932</v>
      </c>
      <c r="I824" s="1">
        <f>_xlfn.NORM.DIST(kag[[#This Row],[Diff Average Rev]],$Q$13,$Q$15,FALSE)</f>
        <v>2.8759945828871479E-5</v>
      </c>
      <c r="J824" s="3">
        <f>kag[[#This Row],[Number_of_Customers_Per_Day (any given day)]]*kag[[#This Row],[Average_Order_Value]]</f>
        <v>1588.09</v>
      </c>
      <c r="K824" s="3">
        <f>kag[[#This Row],[Operational Profit - Daily Revenue]]/kag[[#This Row],[Number_of_Employees]]</f>
        <v>226.57999999999998</v>
      </c>
      <c r="L824" s="3">
        <f>kag[[#This Row],[Operational Profit - Daily Revenue]]/kag[[#This Row],[Operating_Hours_Per_Day]]</f>
        <v>93.297647058823529</v>
      </c>
      <c r="M824" s="3">
        <f>kag[[#This Row],[Operational Profit - Daily Revenue]]/kag[[#This Row],[Marketing_Spend_Per_Day]]</f>
        <v>7.5282893487753935</v>
      </c>
      <c r="N824" s="3"/>
    </row>
    <row r="825" spans="1:14">
      <c r="A825" s="1">
        <v>495</v>
      </c>
      <c r="B825" s="2">
        <v>8.25</v>
      </c>
      <c r="C825" s="1">
        <v>9</v>
      </c>
      <c r="D825" s="1">
        <v>4</v>
      </c>
      <c r="E825" s="3">
        <v>210.91</v>
      </c>
      <c r="F825" s="1">
        <v>831</v>
      </c>
      <c r="G825" s="3">
        <v>3836.17</v>
      </c>
      <c r="H825" s="3">
        <f>kag[[#This Row],[Operational Profit - Daily Revenue]]-$Q$13</f>
        <v>1918.8440600000008</v>
      </c>
      <c r="I825" s="1">
        <f>_xlfn.NORM.DIST(kag[[#This Row],[Diff Average Rev]],$Q$13,$Q$15,FALSE)</f>
        <v>4.0876915398013779E-4</v>
      </c>
      <c r="J825" s="3">
        <f>kag[[#This Row],[Number_of_Customers_Per_Day (any given day)]]*kag[[#This Row],[Average_Order_Value]]</f>
        <v>4083.75</v>
      </c>
      <c r="K825" s="3">
        <f>kag[[#This Row],[Operational Profit - Daily Revenue]]/kag[[#This Row],[Number_of_Employees]]</f>
        <v>959.04250000000002</v>
      </c>
      <c r="L825" s="3">
        <f>kag[[#This Row],[Operational Profit - Daily Revenue]]/kag[[#This Row],[Operating_Hours_Per_Day]]</f>
        <v>426.24111111111114</v>
      </c>
      <c r="M825" s="3">
        <f>kag[[#This Row],[Operational Profit - Daily Revenue]]/kag[[#This Row],[Marketing_Spend_Per_Day]]</f>
        <v>18.1886586695747</v>
      </c>
      <c r="N825" s="3"/>
    </row>
    <row r="826" spans="1:14">
      <c r="A826" s="1">
        <v>365</v>
      </c>
      <c r="B826" s="2">
        <v>9.3000000000000007</v>
      </c>
      <c r="C826" s="1">
        <v>15</v>
      </c>
      <c r="D826" s="1">
        <v>13</v>
      </c>
      <c r="E826" s="3">
        <v>211.05</v>
      </c>
      <c r="F826" s="1">
        <v>132</v>
      </c>
      <c r="G826" s="3">
        <v>3184.78</v>
      </c>
      <c r="H826" s="3">
        <f>kag[[#This Row],[Operational Profit - Daily Revenue]]-$Q$13</f>
        <v>1267.4540600000009</v>
      </c>
      <c r="I826" s="1">
        <f>_xlfn.NORM.DIST(kag[[#This Row],[Diff Average Rev]],$Q$13,$Q$15,FALSE)</f>
        <v>3.2748863295488763E-4</v>
      </c>
      <c r="J826" s="3">
        <f>kag[[#This Row],[Number_of_Customers_Per_Day (any given day)]]*kag[[#This Row],[Average_Order_Value]]</f>
        <v>3394.5000000000005</v>
      </c>
      <c r="K826" s="3">
        <f>kag[[#This Row],[Operational Profit - Daily Revenue]]/kag[[#This Row],[Number_of_Employees]]</f>
        <v>244.98307692307694</v>
      </c>
      <c r="L826" s="3">
        <f>kag[[#This Row],[Operational Profit - Daily Revenue]]/kag[[#This Row],[Operating_Hours_Per_Day]]</f>
        <v>212.31866666666667</v>
      </c>
      <c r="M826" s="3">
        <f>kag[[#This Row],[Operational Profit - Daily Revenue]]/kag[[#This Row],[Marketing_Spend_Per_Day]]</f>
        <v>15.090168206586117</v>
      </c>
      <c r="N826" s="3"/>
    </row>
    <row r="827" spans="1:14">
      <c r="A827" s="1">
        <v>221</v>
      </c>
      <c r="B827" s="2">
        <v>9.1300000000000008</v>
      </c>
      <c r="C827" s="1">
        <v>7</v>
      </c>
      <c r="D827" s="1">
        <v>7</v>
      </c>
      <c r="E827" s="3">
        <v>211.14</v>
      </c>
      <c r="F827" s="1">
        <v>743</v>
      </c>
      <c r="G827" s="3">
        <v>2081.86</v>
      </c>
      <c r="H827" s="3">
        <f>kag[[#This Row],[Operational Profit - Daily Revenue]]-$Q$13</f>
        <v>164.53406000000086</v>
      </c>
      <c r="I827" s="1">
        <f>_xlfn.NORM.DIST(kag[[#This Row],[Diff Average Rev]],$Q$13,$Q$15,FALSE)</f>
        <v>8.1483356170625903E-5</v>
      </c>
      <c r="J827" s="3">
        <f>kag[[#This Row],[Number_of_Customers_Per_Day (any given day)]]*kag[[#This Row],[Average_Order_Value]]</f>
        <v>2017.7300000000002</v>
      </c>
      <c r="K827" s="3">
        <f>kag[[#This Row],[Operational Profit - Daily Revenue]]/kag[[#This Row],[Number_of_Employees]]</f>
        <v>297.40857142857146</v>
      </c>
      <c r="L827" s="3">
        <f>kag[[#This Row],[Operational Profit - Daily Revenue]]/kag[[#This Row],[Operating_Hours_Per_Day]]</f>
        <v>297.40857142857146</v>
      </c>
      <c r="M827" s="3">
        <f>kag[[#This Row],[Operational Profit - Daily Revenue]]/kag[[#This Row],[Marketing_Spend_Per_Day]]</f>
        <v>9.8600928294022943</v>
      </c>
      <c r="N827" s="3"/>
    </row>
    <row r="828" spans="1:14">
      <c r="A828" s="1">
        <v>55</v>
      </c>
      <c r="B828" s="2">
        <v>8.5500000000000007</v>
      </c>
      <c r="C828" s="1">
        <v>11</v>
      </c>
      <c r="D828" s="1">
        <v>11</v>
      </c>
      <c r="E828" s="3">
        <v>211.19</v>
      </c>
      <c r="F828" s="1">
        <v>61</v>
      </c>
      <c r="G828" s="3">
        <v>860.39</v>
      </c>
      <c r="H828" s="3">
        <f>kag[[#This Row],[Operational Profit - Daily Revenue]]-$Q$13</f>
        <v>-1056.9359399999994</v>
      </c>
      <c r="I828" s="1">
        <f>_xlfn.NORM.DIST(kag[[#This Row],[Diff Average Rev]],$Q$13,$Q$15,FALSE)</f>
        <v>3.9331345581143044E-6</v>
      </c>
      <c r="J828" s="3">
        <f>kag[[#This Row],[Number_of_Customers_Per_Day (any given day)]]*kag[[#This Row],[Average_Order_Value]]</f>
        <v>470.25000000000006</v>
      </c>
      <c r="K828" s="3">
        <f>kag[[#This Row],[Operational Profit - Daily Revenue]]/kag[[#This Row],[Number_of_Employees]]</f>
        <v>78.217272727272729</v>
      </c>
      <c r="L828" s="3">
        <f>kag[[#This Row],[Operational Profit - Daily Revenue]]/kag[[#This Row],[Operating_Hours_Per_Day]]</f>
        <v>78.217272727272729</v>
      </c>
      <c r="M828" s="3">
        <f>kag[[#This Row],[Operational Profit - Daily Revenue]]/kag[[#This Row],[Marketing_Spend_Per_Day]]</f>
        <v>4.0740091860410059</v>
      </c>
      <c r="N828" s="3"/>
    </row>
    <row r="829" spans="1:14">
      <c r="A829" s="1">
        <v>370</v>
      </c>
      <c r="B829" s="2">
        <v>3.62</v>
      </c>
      <c r="C829" s="1">
        <v>6</v>
      </c>
      <c r="D829" s="1">
        <v>13</v>
      </c>
      <c r="E829" s="3">
        <v>211.3</v>
      </c>
      <c r="F829" s="1">
        <v>758</v>
      </c>
      <c r="G829" s="3">
        <v>1474.54</v>
      </c>
      <c r="H829" s="3">
        <f>kag[[#This Row],[Operational Profit - Daily Revenue]]-$Q$13</f>
        <v>-442.7859399999993</v>
      </c>
      <c r="I829" s="1">
        <f>_xlfn.NORM.DIST(kag[[#This Row],[Diff Average Rev]],$Q$13,$Q$15,FALSE)</f>
        <v>2.1959188430557224E-5</v>
      </c>
      <c r="J829" s="3">
        <f>kag[[#This Row],[Number_of_Customers_Per_Day (any given day)]]*kag[[#This Row],[Average_Order_Value]]</f>
        <v>1339.4</v>
      </c>
      <c r="K829" s="3">
        <f>kag[[#This Row],[Operational Profit - Daily Revenue]]/kag[[#This Row],[Number_of_Employees]]</f>
        <v>113.42615384615384</v>
      </c>
      <c r="L829" s="3">
        <f>kag[[#This Row],[Operational Profit - Daily Revenue]]/kag[[#This Row],[Operating_Hours_Per_Day]]</f>
        <v>245.75666666666666</v>
      </c>
      <c r="M829" s="3">
        <f>kag[[#This Row],[Operational Profit - Daily Revenue]]/kag[[#This Row],[Marketing_Spend_Per_Day]]</f>
        <v>6.9784193090392801</v>
      </c>
      <c r="N829" s="3"/>
    </row>
    <row r="830" spans="1:14">
      <c r="A830" s="1">
        <v>104</v>
      </c>
      <c r="B830" s="2">
        <v>5.18</v>
      </c>
      <c r="C830" s="1">
        <v>6</v>
      </c>
      <c r="D830" s="1">
        <v>8</v>
      </c>
      <c r="E830" s="3">
        <v>211.36</v>
      </c>
      <c r="F830" s="1">
        <v>918</v>
      </c>
      <c r="G830" s="3">
        <v>865.11</v>
      </c>
      <c r="H830" s="3">
        <f>kag[[#This Row],[Operational Profit - Daily Revenue]]-$Q$13</f>
        <v>-1052.2159399999991</v>
      </c>
      <c r="I830" s="1">
        <f>_xlfn.NORM.DIST(kag[[#This Row],[Diff Average Rev]],$Q$13,$Q$15,FALSE)</f>
        <v>3.9914863596027817E-6</v>
      </c>
      <c r="J830" s="3">
        <f>kag[[#This Row],[Number_of_Customers_Per_Day (any given day)]]*kag[[#This Row],[Average_Order_Value]]</f>
        <v>538.72</v>
      </c>
      <c r="K830" s="3">
        <f>kag[[#This Row],[Operational Profit - Daily Revenue]]/kag[[#This Row],[Number_of_Employees]]</f>
        <v>108.13875</v>
      </c>
      <c r="L830" s="3">
        <f>kag[[#This Row],[Operational Profit - Daily Revenue]]/kag[[#This Row],[Operating_Hours_Per_Day]]</f>
        <v>144.185</v>
      </c>
      <c r="M830" s="3">
        <f>kag[[#This Row],[Operational Profit - Daily Revenue]]/kag[[#This Row],[Marketing_Spend_Per_Day]]</f>
        <v>4.0930639666918998</v>
      </c>
      <c r="N830" s="3"/>
    </row>
    <row r="831" spans="1:14">
      <c r="A831" s="1">
        <v>90</v>
      </c>
      <c r="B831" s="2">
        <v>7.64</v>
      </c>
      <c r="C831" s="1">
        <v>12</v>
      </c>
      <c r="D831" s="1">
        <v>13</v>
      </c>
      <c r="E831" s="3">
        <v>211.36</v>
      </c>
      <c r="F831" s="1">
        <v>877</v>
      </c>
      <c r="G831" s="3">
        <v>1222.95</v>
      </c>
      <c r="H831" s="3">
        <f>kag[[#This Row],[Operational Profit - Daily Revenue]]-$Q$13</f>
        <v>-694.37593999999922</v>
      </c>
      <c r="I831" s="1">
        <f>_xlfn.NORM.DIST(kag[[#This Row],[Diff Average Rev]],$Q$13,$Q$15,FALSE)</f>
        <v>1.1388040544803704E-5</v>
      </c>
      <c r="J831" s="3">
        <f>kag[[#This Row],[Number_of_Customers_Per_Day (any given day)]]*kag[[#This Row],[Average_Order_Value]]</f>
        <v>687.6</v>
      </c>
      <c r="K831" s="3">
        <f>kag[[#This Row],[Operational Profit - Daily Revenue]]/kag[[#This Row],[Number_of_Employees]]</f>
        <v>94.073076923076925</v>
      </c>
      <c r="L831" s="3">
        <f>kag[[#This Row],[Operational Profit - Daily Revenue]]/kag[[#This Row],[Operating_Hours_Per_Day]]</f>
        <v>101.91250000000001</v>
      </c>
      <c r="M831" s="3">
        <f>kag[[#This Row],[Operational Profit - Daily Revenue]]/kag[[#This Row],[Marketing_Spend_Per_Day]]</f>
        <v>5.7860995457986375</v>
      </c>
      <c r="N831" s="3"/>
    </row>
    <row r="832" spans="1:14">
      <c r="A832" s="1">
        <v>170</v>
      </c>
      <c r="B832" s="2">
        <v>5.66</v>
      </c>
      <c r="C832" s="1">
        <v>7</v>
      </c>
      <c r="D832" s="1">
        <v>5</v>
      </c>
      <c r="E832" s="3">
        <v>211.45</v>
      </c>
      <c r="F832" s="1">
        <v>431</v>
      </c>
      <c r="G832" s="3">
        <v>1072.55</v>
      </c>
      <c r="H832" s="3">
        <f>kag[[#This Row],[Operational Profit - Daily Revenue]]-$Q$13</f>
        <v>-844.77593999999931</v>
      </c>
      <c r="I832" s="1">
        <f>_xlfn.NORM.DIST(kag[[#This Row],[Diff Average Rev]],$Q$13,$Q$15,FALSE)</f>
        <v>7.4506340121400921E-6</v>
      </c>
      <c r="J832" s="3">
        <f>kag[[#This Row],[Number_of_Customers_Per_Day (any given day)]]*kag[[#This Row],[Average_Order_Value]]</f>
        <v>962.2</v>
      </c>
      <c r="K832" s="3">
        <f>kag[[#This Row],[Operational Profit - Daily Revenue]]/kag[[#This Row],[Number_of_Employees]]</f>
        <v>214.51</v>
      </c>
      <c r="L832" s="3">
        <f>kag[[#This Row],[Operational Profit - Daily Revenue]]/kag[[#This Row],[Operating_Hours_Per_Day]]</f>
        <v>153.22142857142856</v>
      </c>
      <c r="M832" s="3">
        <f>kag[[#This Row],[Operational Profit - Daily Revenue]]/kag[[#This Row],[Marketing_Spend_Per_Day]]</f>
        <v>5.0723575313312841</v>
      </c>
      <c r="N832" s="3"/>
    </row>
    <row r="833" spans="1:14">
      <c r="A833" s="1">
        <v>183</v>
      </c>
      <c r="B833" s="2">
        <v>5.92</v>
      </c>
      <c r="C833" s="1">
        <v>12</v>
      </c>
      <c r="D833" s="1">
        <v>4</v>
      </c>
      <c r="E833" s="3">
        <v>211.85</v>
      </c>
      <c r="F833" s="1">
        <v>602</v>
      </c>
      <c r="G833" s="3">
        <v>1162.9100000000001</v>
      </c>
      <c r="H833" s="3">
        <f>kag[[#This Row],[Operational Profit - Daily Revenue]]-$Q$13</f>
        <v>-754.41593999999918</v>
      </c>
      <c r="I833" s="1">
        <f>_xlfn.NORM.DIST(kag[[#This Row],[Diff Average Rev]],$Q$13,$Q$15,FALSE)</f>
        <v>9.6411875881776588E-6</v>
      </c>
      <c r="J833" s="3">
        <f>kag[[#This Row],[Number_of_Customers_Per_Day (any given day)]]*kag[[#This Row],[Average_Order_Value]]</f>
        <v>1083.3599999999999</v>
      </c>
      <c r="K833" s="3">
        <f>kag[[#This Row],[Operational Profit - Daily Revenue]]/kag[[#This Row],[Number_of_Employees]]</f>
        <v>290.72750000000002</v>
      </c>
      <c r="L833" s="3">
        <f>kag[[#This Row],[Operational Profit - Daily Revenue]]/kag[[#This Row],[Operating_Hours_Per_Day]]</f>
        <v>96.909166666666678</v>
      </c>
      <c r="M833" s="3">
        <f>kag[[#This Row],[Operational Profit - Daily Revenue]]/kag[[#This Row],[Marketing_Spend_Per_Day]]</f>
        <v>5.4893084729761625</v>
      </c>
      <c r="N833" s="3"/>
    </row>
    <row r="834" spans="1:14">
      <c r="A834" s="1">
        <v>390</v>
      </c>
      <c r="B834" s="2">
        <v>7.81</v>
      </c>
      <c r="C834" s="1">
        <v>13</v>
      </c>
      <c r="D834" s="1">
        <v>7</v>
      </c>
      <c r="E834" s="3">
        <v>211.89</v>
      </c>
      <c r="F834" s="1">
        <v>497</v>
      </c>
      <c r="G834" s="3">
        <v>2852.67</v>
      </c>
      <c r="H834" s="3">
        <f>kag[[#This Row],[Operational Profit - Daily Revenue]]-$Q$13</f>
        <v>935.34406000000081</v>
      </c>
      <c r="I834" s="1">
        <f>_xlfn.NORM.DIST(kag[[#This Row],[Diff Average Rev]],$Q$13,$Q$15,FALSE)</f>
        <v>2.4640121390397525E-4</v>
      </c>
      <c r="J834" s="3">
        <f>kag[[#This Row],[Number_of_Customers_Per_Day (any given day)]]*kag[[#This Row],[Average_Order_Value]]</f>
        <v>3045.8999999999996</v>
      </c>
      <c r="K834" s="3">
        <f>kag[[#This Row],[Operational Profit - Daily Revenue]]/kag[[#This Row],[Number_of_Employees]]</f>
        <v>407.52428571428572</v>
      </c>
      <c r="L834" s="3">
        <f>kag[[#This Row],[Operational Profit - Daily Revenue]]/kag[[#This Row],[Operating_Hours_Per_Day]]</f>
        <v>219.43615384615384</v>
      </c>
      <c r="M834" s="3">
        <f>kag[[#This Row],[Operational Profit - Daily Revenue]]/kag[[#This Row],[Marketing_Spend_Per_Day]]</f>
        <v>13.462976072490445</v>
      </c>
      <c r="N834" s="3"/>
    </row>
    <row r="835" spans="1:14">
      <c r="A835" s="1">
        <v>378</v>
      </c>
      <c r="B835" s="2">
        <v>5.31</v>
      </c>
      <c r="C835" s="1">
        <v>12</v>
      </c>
      <c r="D835" s="1">
        <v>10</v>
      </c>
      <c r="E835" s="3">
        <v>212.54</v>
      </c>
      <c r="F835" s="1">
        <v>783</v>
      </c>
      <c r="G835" s="3">
        <v>1921.86</v>
      </c>
      <c r="H835" s="3">
        <f>kag[[#This Row],[Operational Profit - Daily Revenue]]-$Q$13</f>
        <v>4.5340600000006361</v>
      </c>
      <c r="I835" s="1">
        <f>_xlfn.NORM.DIST(kag[[#This Row],[Diff Average Rev]],$Q$13,$Q$15,FALSE)</f>
        <v>5.9891028211463574E-5</v>
      </c>
      <c r="J835" s="3">
        <f>kag[[#This Row],[Number_of_Customers_Per_Day (any given day)]]*kag[[#This Row],[Average_Order_Value]]</f>
        <v>2007.1799999999998</v>
      </c>
      <c r="K835" s="3">
        <f>kag[[#This Row],[Operational Profit - Daily Revenue]]/kag[[#This Row],[Number_of_Employees]]</f>
        <v>192.18599999999998</v>
      </c>
      <c r="L835" s="3">
        <f>kag[[#This Row],[Operational Profit - Daily Revenue]]/kag[[#This Row],[Operating_Hours_Per_Day]]</f>
        <v>160.155</v>
      </c>
      <c r="M835" s="3">
        <f>kag[[#This Row],[Operational Profit - Daily Revenue]]/kag[[#This Row],[Marketing_Spend_Per_Day]]</f>
        <v>9.0423449703585206</v>
      </c>
      <c r="N835" s="3"/>
    </row>
    <row r="836" spans="1:14">
      <c r="A836" s="1">
        <v>443</v>
      </c>
      <c r="B836" s="2">
        <v>3.81</v>
      </c>
      <c r="C836" s="1">
        <v>11</v>
      </c>
      <c r="D836" s="1">
        <v>5</v>
      </c>
      <c r="E836" s="3">
        <v>212.7</v>
      </c>
      <c r="F836" s="1">
        <v>827</v>
      </c>
      <c r="G836" s="3">
        <v>1950.51</v>
      </c>
      <c r="H836" s="3">
        <f>kag[[#This Row],[Operational Profit - Daily Revenue]]-$Q$13</f>
        <v>33.184060000000727</v>
      </c>
      <c r="I836" s="1">
        <f>_xlfn.NORM.DIST(kag[[#This Row],[Diff Average Rev]],$Q$13,$Q$15,FALSE)</f>
        <v>6.3410564958524479E-5</v>
      </c>
      <c r="J836" s="3">
        <f>kag[[#This Row],[Number_of_Customers_Per_Day (any given day)]]*kag[[#This Row],[Average_Order_Value]]</f>
        <v>1687.83</v>
      </c>
      <c r="K836" s="3">
        <f>kag[[#This Row],[Operational Profit - Daily Revenue]]/kag[[#This Row],[Number_of_Employees]]</f>
        <v>390.10199999999998</v>
      </c>
      <c r="L836" s="3">
        <f>kag[[#This Row],[Operational Profit - Daily Revenue]]/kag[[#This Row],[Operating_Hours_Per_Day]]</f>
        <v>177.3190909090909</v>
      </c>
      <c r="M836" s="3">
        <f>kag[[#This Row],[Operational Profit - Daily Revenue]]/kag[[#This Row],[Marketing_Spend_Per_Day]]</f>
        <v>9.1702397743300423</v>
      </c>
      <c r="N836" s="3"/>
    </row>
    <row r="837" spans="1:14">
      <c r="A837" s="1">
        <v>310</v>
      </c>
      <c r="B837" s="2">
        <v>3.19</v>
      </c>
      <c r="C837" s="1">
        <v>16</v>
      </c>
      <c r="D837" s="1">
        <v>2</v>
      </c>
      <c r="E837" s="3">
        <v>213.07</v>
      </c>
      <c r="F837" s="1">
        <v>907</v>
      </c>
      <c r="G837" s="3">
        <v>1238</v>
      </c>
      <c r="H837" s="3">
        <f>kag[[#This Row],[Operational Profit - Daily Revenue]]-$Q$13</f>
        <v>-679.32593999999926</v>
      </c>
      <c r="I837" s="1">
        <f>_xlfn.NORM.DIST(kag[[#This Row],[Diff Average Rev]],$Q$13,$Q$15,FALSE)</f>
        <v>1.1866404945739519E-5</v>
      </c>
      <c r="J837" s="3">
        <f>kag[[#This Row],[Number_of_Customers_Per_Day (any given day)]]*kag[[#This Row],[Average_Order_Value]]</f>
        <v>988.9</v>
      </c>
      <c r="K837" s="3">
        <f>kag[[#This Row],[Operational Profit - Daily Revenue]]/kag[[#This Row],[Number_of_Employees]]</f>
        <v>619</v>
      </c>
      <c r="L837" s="3">
        <f>kag[[#This Row],[Operational Profit - Daily Revenue]]/kag[[#This Row],[Operating_Hours_Per_Day]]</f>
        <v>77.375</v>
      </c>
      <c r="M837" s="3">
        <f>kag[[#This Row],[Operational Profit - Daily Revenue]]/kag[[#This Row],[Marketing_Spend_Per_Day]]</f>
        <v>5.810297085464871</v>
      </c>
      <c r="N837" s="3"/>
    </row>
    <row r="838" spans="1:14">
      <c r="A838" s="1">
        <v>248</v>
      </c>
      <c r="B838" s="2">
        <v>3.86</v>
      </c>
      <c r="C838" s="1">
        <v>16</v>
      </c>
      <c r="D838" s="1">
        <v>6</v>
      </c>
      <c r="E838" s="3">
        <v>213.35</v>
      </c>
      <c r="F838" s="1">
        <v>565</v>
      </c>
      <c r="G838" s="3">
        <v>1061.02</v>
      </c>
      <c r="H838" s="3">
        <f>kag[[#This Row],[Operational Profit - Daily Revenue]]-$Q$13</f>
        <v>-856.30593999999928</v>
      </c>
      <c r="I838" s="1">
        <f>_xlfn.NORM.DIST(kag[[#This Row],[Diff Average Rev]],$Q$13,$Q$15,FALSE)</f>
        <v>7.2051350559614676E-6</v>
      </c>
      <c r="J838" s="3">
        <f>kag[[#This Row],[Number_of_Customers_Per_Day (any given day)]]*kag[[#This Row],[Average_Order_Value]]</f>
        <v>957.28</v>
      </c>
      <c r="K838" s="3">
        <f>kag[[#This Row],[Operational Profit - Daily Revenue]]/kag[[#This Row],[Number_of_Employees]]</f>
        <v>176.83666666666667</v>
      </c>
      <c r="L838" s="3">
        <f>kag[[#This Row],[Operational Profit - Daily Revenue]]/kag[[#This Row],[Operating_Hours_Per_Day]]</f>
        <v>66.313749999999999</v>
      </c>
      <c r="M838" s="3">
        <f>kag[[#This Row],[Operational Profit - Daily Revenue]]/kag[[#This Row],[Marketing_Spend_Per_Day]]</f>
        <v>4.9731427232247478</v>
      </c>
      <c r="N838" s="3"/>
    </row>
    <row r="839" spans="1:14">
      <c r="A839" s="1">
        <v>484</v>
      </c>
      <c r="B839" s="2">
        <v>6.7</v>
      </c>
      <c r="C839" s="1">
        <v>15</v>
      </c>
      <c r="D839" s="1">
        <v>11</v>
      </c>
      <c r="E839" s="3">
        <v>213.4</v>
      </c>
      <c r="F839" s="1">
        <v>461</v>
      </c>
      <c r="G839" s="3">
        <v>3065.6</v>
      </c>
      <c r="H839" s="3">
        <f>kag[[#This Row],[Operational Profit - Daily Revenue]]-$Q$13</f>
        <v>1148.2740600000006</v>
      </c>
      <c r="I839" s="1">
        <f>_xlfn.NORM.DIST(kag[[#This Row],[Diff Average Rev]],$Q$13,$Q$15,FALSE)</f>
        <v>2.9967023560787705E-4</v>
      </c>
      <c r="J839" s="3">
        <f>kag[[#This Row],[Number_of_Customers_Per_Day (any given day)]]*kag[[#This Row],[Average_Order_Value]]</f>
        <v>3242.8</v>
      </c>
      <c r="K839" s="3">
        <f>kag[[#This Row],[Operational Profit - Daily Revenue]]/kag[[#This Row],[Number_of_Employees]]</f>
        <v>278.69090909090909</v>
      </c>
      <c r="L839" s="3">
        <f>kag[[#This Row],[Operational Profit - Daily Revenue]]/kag[[#This Row],[Operating_Hours_Per_Day]]</f>
        <v>204.37333333333333</v>
      </c>
      <c r="M839" s="3">
        <f>kag[[#This Row],[Operational Profit - Daily Revenue]]/kag[[#This Row],[Marketing_Spend_Per_Day]]</f>
        <v>14.36551077788191</v>
      </c>
      <c r="N839" s="3"/>
    </row>
    <row r="840" spans="1:14">
      <c r="A840" s="1">
        <v>263</v>
      </c>
      <c r="B840" s="2">
        <v>3.5</v>
      </c>
      <c r="C840" s="1">
        <v>6</v>
      </c>
      <c r="D840" s="1">
        <v>7</v>
      </c>
      <c r="E840" s="3">
        <v>213.66</v>
      </c>
      <c r="F840" s="1">
        <v>224</v>
      </c>
      <c r="G840" s="3">
        <v>1323.79</v>
      </c>
      <c r="H840" s="3">
        <f>kag[[#This Row],[Operational Profit - Daily Revenue]]-$Q$13</f>
        <v>-593.5359399999993</v>
      </c>
      <c r="I840" s="1">
        <f>_xlfn.NORM.DIST(kag[[#This Row],[Diff Average Rev]],$Q$13,$Q$15,FALSE)</f>
        <v>1.4935259343969662E-5</v>
      </c>
      <c r="J840" s="3">
        <f>kag[[#This Row],[Number_of_Customers_Per_Day (any given day)]]*kag[[#This Row],[Average_Order_Value]]</f>
        <v>920.5</v>
      </c>
      <c r="K840" s="3">
        <f>kag[[#This Row],[Operational Profit - Daily Revenue]]/kag[[#This Row],[Number_of_Employees]]</f>
        <v>189.11285714285714</v>
      </c>
      <c r="L840" s="3">
        <f>kag[[#This Row],[Operational Profit - Daily Revenue]]/kag[[#This Row],[Operating_Hours_Per_Day]]</f>
        <v>220.63166666666666</v>
      </c>
      <c r="M840" s="3">
        <f>kag[[#This Row],[Operational Profit - Daily Revenue]]/kag[[#This Row],[Marketing_Spend_Per_Day]]</f>
        <v>6.1957783394177666</v>
      </c>
      <c r="N840" s="3"/>
    </row>
    <row r="841" spans="1:14">
      <c r="A841" s="1">
        <v>162</v>
      </c>
      <c r="B841" s="2">
        <v>5.44</v>
      </c>
      <c r="C841" s="1">
        <v>15</v>
      </c>
      <c r="D841" s="1">
        <v>6</v>
      </c>
      <c r="E841" s="3">
        <v>213.73</v>
      </c>
      <c r="F841" s="1">
        <v>971</v>
      </c>
      <c r="G841" s="3">
        <v>1249.4000000000001</v>
      </c>
      <c r="H841" s="3">
        <f>kag[[#This Row],[Operational Profit - Daily Revenue]]-$Q$13</f>
        <v>-667.92593999999917</v>
      </c>
      <c r="I841" s="1">
        <f>_xlfn.NORM.DIST(kag[[#This Row],[Diff Average Rev]],$Q$13,$Q$15,FALSE)</f>
        <v>1.224014672193584E-5</v>
      </c>
      <c r="J841" s="3">
        <f>kag[[#This Row],[Number_of_Customers_Per_Day (any given day)]]*kag[[#This Row],[Average_Order_Value]]</f>
        <v>881.28000000000009</v>
      </c>
      <c r="K841" s="3">
        <f>kag[[#This Row],[Operational Profit - Daily Revenue]]/kag[[#This Row],[Number_of_Employees]]</f>
        <v>208.23333333333335</v>
      </c>
      <c r="L841" s="3">
        <f>kag[[#This Row],[Operational Profit - Daily Revenue]]/kag[[#This Row],[Operating_Hours_Per_Day]]</f>
        <v>83.293333333333337</v>
      </c>
      <c r="M841" s="3">
        <f>kag[[#This Row],[Operational Profit - Daily Revenue]]/kag[[#This Row],[Marketing_Spend_Per_Day]]</f>
        <v>5.8456931642726815</v>
      </c>
      <c r="N841" s="3"/>
    </row>
    <row r="842" spans="1:14">
      <c r="A842" s="1">
        <v>303</v>
      </c>
      <c r="B842" s="2">
        <v>4.08</v>
      </c>
      <c r="C842" s="1">
        <v>17</v>
      </c>
      <c r="D842" s="1">
        <v>2</v>
      </c>
      <c r="E842" s="3">
        <v>213.8</v>
      </c>
      <c r="F842" s="1">
        <v>746</v>
      </c>
      <c r="G842" s="3">
        <v>992.56</v>
      </c>
      <c r="H842" s="3">
        <f>kag[[#This Row],[Operational Profit - Daily Revenue]]-$Q$13</f>
        <v>-924.76593999999932</v>
      </c>
      <c r="I842" s="1">
        <f>_xlfn.NORM.DIST(kag[[#This Row],[Diff Average Rev]],$Q$13,$Q$15,FALSE)</f>
        <v>5.8883785580876566E-6</v>
      </c>
      <c r="J842" s="3">
        <f>kag[[#This Row],[Number_of_Customers_Per_Day (any given day)]]*kag[[#This Row],[Average_Order_Value]]</f>
        <v>1236.24</v>
      </c>
      <c r="K842" s="3">
        <f>kag[[#This Row],[Operational Profit - Daily Revenue]]/kag[[#This Row],[Number_of_Employees]]</f>
        <v>496.28</v>
      </c>
      <c r="L842" s="3">
        <f>kag[[#This Row],[Operational Profit - Daily Revenue]]/kag[[#This Row],[Operating_Hours_Per_Day]]</f>
        <v>58.385882352941174</v>
      </c>
      <c r="M842" s="3">
        <f>kag[[#This Row],[Operational Profit - Daily Revenue]]/kag[[#This Row],[Marketing_Spend_Per_Day]]</f>
        <v>4.6424695977549106</v>
      </c>
      <c r="N842" s="3"/>
    </row>
    <row r="843" spans="1:14">
      <c r="A843" s="1">
        <v>85</v>
      </c>
      <c r="B843" s="2">
        <v>2.5099999999999998</v>
      </c>
      <c r="C843" s="1">
        <v>15</v>
      </c>
      <c r="D843" s="1">
        <v>5</v>
      </c>
      <c r="E843" s="3">
        <v>213.87</v>
      </c>
      <c r="F843" s="1">
        <v>890</v>
      </c>
      <c r="G843" s="3">
        <v>547.46</v>
      </c>
      <c r="H843" s="3">
        <f>kag[[#This Row],[Operational Profit - Daily Revenue]]-$Q$13</f>
        <v>-1369.8659399999992</v>
      </c>
      <c r="I843" s="1">
        <f>_xlfn.NORM.DIST(kag[[#This Row],[Diff Average Rev]],$Q$13,$Q$15,FALSE)</f>
        <v>1.406180179430731E-6</v>
      </c>
      <c r="J843" s="3">
        <f>kag[[#This Row],[Number_of_Customers_Per_Day (any given day)]]*kag[[#This Row],[Average_Order_Value]]</f>
        <v>213.35</v>
      </c>
      <c r="K843" s="3">
        <f>kag[[#This Row],[Operational Profit - Daily Revenue]]/kag[[#This Row],[Number_of_Employees]]</f>
        <v>109.492</v>
      </c>
      <c r="L843" s="3">
        <f>kag[[#This Row],[Operational Profit - Daily Revenue]]/kag[[#This Row],[Operating_Hours_Per_Day]]</f>
        <v>36.497333333333337</v>
      </c>
      <c r="M843" s="3">
        <f>kag[[#This Row],[Operational Profit - Daily Revenue]]/kag[[#This Row],[Marketing_Spend_Per_Day]]</f>
        <v>2.5597793051853932</v>
      </c>
      <c r="N843" s="3"/>
    </row>
    <row r="844" spans="1:14">
      <c r="A844" s="1">
        <v>359</v>
      </c>
      <c r="B844" s="2">
        <v>5.48</v>
      </c>
      <c r="C844" s="1">
        <v>6</v>
      </c>
      <c r="D844" s="1">
        <v>14</v>
      </c>
      <c r="E844" s="3">
        <v>213.92</v>
      </c>
      <c r="F844" s="1">
        <v>352</v>
      </c>
      <c r="G844" s="3">
        <v>1769.92</v>
      </c>
      <c r="H844" s="3">
        <f>kag[[#This Row],[Operational Profit - Daily Revenue]]-$Q$13</f>
        <v>-147.40593999999919</v>
      </c>
      <c r="I844" s="1">
        <f>_xlfn.NORM.DIST(kag[[#This Row],[Diff Average Rev]],$Q$13,$Q$15,FALSE)</f>
        <v>4.3609878917383266E-5</v>
      </c>
      <c r="J844" s="3">
        <f>kag[[#This Row],[Number_of_Customers_Per_Day (any given day)]]*kag[[#This Row],[Average_Order_Value]]</f>
        <v>1967.3200000000002</v>
      </c>
      <c r="K844" s="3">
        <f>kag[[#This Row],[Operational Profit - Daily Revenue]]/kag[[#This Row],[Number_of_Employees]]</f>
        <v>126.42285714285715</v>
      </c>
      <c r="L844" s="3">
        <f>kag[[#This Row],[Operational Profit - Daily Revenue]]/kag[[#This Row],[Operating_Hours_Per_Day]]</f>
        <v>294.98666666666668</v>
      </c>
      <c r="M844" s="3">
        <f>kag[[#This Row],[Operational Profit - Daily Revenue]]/kag[[#This Row],[Marketing_Spend_Per_Day]]</f>
        <v>8.2737471952131649</v>
      </c>
      <c r="N844" s="3"/>
    </row>
    <row r="845" spans="1:14">
      <c r="A845" s="1">
        <v>490</v>
      </c>
      <c r="B845" s="2">
        <v>5.83</v>
      </c>
      <c r="C845" s="1">
        <v>11</v>
      </c>
      <c r="D845" s="1">
        <v>12</v>
      </c>
      <c r="E845" s="3">
        <v>213.98</v>
      </c>
      <c r="F845" s="1">
        <v>624</v>
      </c>
      <c r="G845" s="3">
        <v>3026.15</v>
      </c>
      <c r="H845" s="3">
        <f>kag[[#This Row],[Operational Profit - Daily Revenue]]-$Q$13</f>
        <v>1108.8240600000008</v>
      </c>
      <c r="I845" s="1">
        <f>_xlfn.NORM.DIST(kag[[#This Row],[Diff Average Rev]],$Q$13,$Q$15,FALSE)</f>
        <v>2.9003844062715711E-4</v>
      </c>
      <c r="J845" s="3">
        <f>kag[[#This Row],[Number_of_Customers_Per_Day (any given day)]]*kag[[#This Row],[Average_Order_Value]]</f>
        <v>2856.7</v>
      </c>
      <c r="K845" s="3">
        <f>kag[[#This Row],[Operational Profit - Daily Revenue]]/kag[[#This Row],[Number_of_Employees]]</f>
        <v>252.17916666666667</v>
      </c>
      <c r="L845" s="3">
        <f>kag[[#This Row],[Operational Profit - Daily Revenue]]/kag[[#This Row],[Operating_Hours_Per_Day]]</f>
        <v>275.10454545454547</v>
      </c>
      <c r="M845" s="3">
        <f>kag[[#This Row],[Operational Profit - Daily Revenue]]/kag[[#This Row],[Marketing_Spend_Per_Day]]</f>
        <v>14.142209552294608</v>
      </c>
      <c r="N845" s="3"/>
    </row>
    <row r="846" spans="1:14">
      <c r="A846" s="1">
        <v>350</v>
      </c>
      <c r="B846" s="2">
        <v>6.19</v>
      </c>
      <c r="C846" s="1">
        <v>13</v>
      </c>
      <c r="D846" s="1">
        <v>9</v>
      </c>
      <c r="E846" s="3">
        <v>214.52</v>
      </c>
      <c r="F846" s="1">
        <v>568</v>
      </c>
      <c r="G846" s="3">
        <v>2150.61</v>
      </c>
      <c r="H846" s="3">
        <f>kag[[#This Row],[Operational Profit - Daily Revenue]]-$Q$13</f>
        <v>233.28406000000086</v>
      </c>
      <c r="I846" s="1">
        <f>_xlfn.NORM.DIST(kag[[#This Row],[Diff Average Rev]],$Q$13,$Q$15,FALSE)</f>
        <v>9.2243526320337849E-5</v>
      </c>
      <c r="J846" s="3">
        <f>kag[[#This Row],[Number_of_Customers_Per_Day (any given day)]]*kag[[#This Row],[Average_Order_Value]]</f>
        <v>2166.5</v>
      </c>
      <c r="K846" s="3">
        <f>kag[[#This Row],[Operational Profit - Daily Revenue]]/kag[[#This Row],[Number_of_Employees]]</f>
        <v>238.95666666666668</v>
      </c>
      <c r="L846" s="3">
        <f>kag[[#This Row],[Operational Profit - Daily Revenue]]/kag[[#This Row],[Operating_Hours_Per_Day]]</f>
        <v>165.43153846153848</v>
      </c>
      <c r="M846" s="3">
        <f>kag[[#This Row],[Operational Profit - Daily Revenue]]/kag[[#This Row],[Marketing_Spend_Per_Day]]</f>
        <v>10.025219093790788</v>
      </c>
      <c r="N846" s="3"/>
    </row>
    <row r="847" spans="1:14">
      <c r="A847" s="1">
        <v>463</v>
      </c>
      <c r="B847" s="2">
        <v>7.19</v>
      </c>
      <c r="C847" s="1">
        <v>6</v>
      </c>
      <c r="D847" s="1">
        <v>9</v>
      </c>
      <c r="E847" s="3">
        <v>214.55</v>
      </c>
      <c r="F847" s="1">
        <v>558</v>
      </c>
      <c r="G847" s="3">
        <v>3443.69</v>
      </c>
      <c r="H847" s="3">
        <f>kag[[#This Row],[Operational Profit - Daily Revenue]]-$Q$13</f>
        <v>1526.3640600000008</v>
      </c>
      <c r="I847" s="1">
        <f>_xlfn.NORM.DIST(kag[[#This Row],[Diff Average Rev]],$Q$13,$Q$15,FALSE)</f>
        <v>3.7725243423864852E-4</v>
      </c>
      <c r="J847" s="3">
        <f>kag[[#This Row],[Number_of_Customers_Per_Day (any given day)]]*kag[[#This Row],[Average_Order_Value]]</f>
        <v>3328.9700000000003</v>
      </c>
      <c r="K847" s="3">
        <f>kag[[#This Row],[Operational Profit - Daily Revenue]]/kag[[#This Row],[Number_of_Employees]]</f>
        <v>382.63222222222225</v>
      </c>
      <c r="L847" s="3">
        <f>kag[[#This Row],[Operational Profit - Daily Revenue]]/kag[[#This Row],[Operating_Hours_Per_Day]]</f>
        <v>573.94833333333338</v>
      </c>
      <c r="M847" s="3">
        <f>kag[[#This Row],[Operational Profit - Daily Revenue]]/kag[[#This Row],[Marketing_Spend_Per_Day]]</f>
        <v>16.050757399207644</v>
      </c>
      <c r="N847" s="3"/>
    </row>
    <row r="848" spans="1:14">
      <c r="A848" s="1">
        <v>212</v>
      </c>
      <c r="B848" s="2">
        <v>8.83</v>
      </c>
      <c r="C848" s="1">
        <v>9</v>
      </c>
      <c r="D848" s="1">
        <v>6</v>
      </c>
      <c r="E848" s="3">
        <v>214.68</v>
      </c>
      <c r="F848" s="1">
        <v>81</v>
      </c>
      <c r="G848" s="3">
        <v>1849.22</v>
      </c>
      <c r="H848" s="3">
        <f>kag[[#This Row],[Operational Profit - Daily Revenue]]-$Q$13</f>
        <v>-68.105939999999237</v>
      </c>
      <c r="I848" s="1">
        <f>_xlfn.NORM.DIST(kag[[#This Row],[Diff Average Rev]],$Q$13,$Q$15,FALSE)</f>
        <v>5.1618591222778992E-5</v>
      </c>
      <c r="J848" s="3">
        <f>kag[[#This Row],[Number_of_Customers_Per_Day (any given day)]]*kag[[#This Row],[Average_Order_Value]]</f>
        <v>1871.96</v>
      </c>
      <c r="K848" s="3">
        <f>kag[[#This Row],[Operational Profit - Daily Revenue]]/kag[[#This Row],[Number_of_Employees]]</f>
        <v>308.20333333333332</v>
      </c>
      <c r="L848" s="3">
        <f>kag[[#This Row],[Operational Profit - Daily Revenue]]/kag[[#This Row],[Operating_Hours_Per_Day]]</f>
        <v>205.4688888888889</v>
      </c>
      <c r="M848" s="3">
        <f>kag[[#This Row],[Operational Profit - Daily Revenue]]/kag[[#This Row],[Marketing_Spend_Per_Day]]</f>
        <v>8.6138438606297747</v>
      </c>
      <c r="N848" s="3"/>
    </row>
    <row r="849" spans="1:14">
      <c r="A849" s="1">
        <v>251</v>
      </c>
      <c r="B849" s="2">
        <v>4.04</v>
      </c>
      <c r="C849" s="1">
        <v>13</v>
      </c>
      <c r="D849" s="1">
        <v>2</v>
      </c>
      <c r="E849" s="3">
        <v>214.8</v>
      </c>
      <c r="F849" s="1">
        <v>966</v>
      </c>
      <c r="G849" s="3">
        <v>1330.22</v>
      </c>
      <c r="H849" s="3">
        <f>kag[[#This Row],[Operational Profit - Daily Revenue]]-$Q$13</f>
        <v>-587.10593999999924</v>
      </c>
      <c r="I849" s="1">
        <f>_xlfn.NORM.DIST(kag[[#This Row],[Diff Average Rev]],$Q$13,$Q$15,FALSE)</f>
        <v>1.5190240685755589E-5</v>
      </c>
      <c r="J849" s="3">
        <f>kag[[#This Row],[Number_of_Customers_Per_Day (any given day)]]*kag[[#This Row],[Average_Order_Value]]</f>
        <v>1014.04</v>
      </c>
      <c r="K849" s="3">
        <f>kag[[#This Row],[Operational Profit - Daily Revenue]]/kag[[#This Row],[Number_of_Employees]]</f>
        <v>665.11</v>
      </c>
      <c r="L849" s="3">
        <f>kag[[#This Row],[Operational Profit - Daily Revenue]]/kag[[#This Row],[Operating_Hours_Per_Day]]</f>
        <v>102.32461538461538</v>
      </c>
      <c r="M849" s="3">
        <f>kag[[#This Row],[Operational Profit - Daily Revenue]]/kag[[#This Row],[Marketing_Spend_Per_Day]]</f>
        <v>6.1928305400372441</v>
      </c>
      <c r="N849" s="3"/>
    </row>
    <row r="850" spans="1:14">
      <c r="A850" s="1">
        <v>469</v>
      </c>
      <c r="B850" s="2">
        <v>7.79</v>
      </c>
      <c r="C850" s="1">
        <v>13</v>
      </c>
      <c r="D850" s="1">
        <v>14</v>
      </c>
      <c r="E850" s="3">
        <v>214.81</v>
      </c>
      <c r="F850" s="1">
        <v>75</v>
      </c>
      <c r="G850" s="3">
        <v>3419.1</v>
      </c>
      <c r="H850" s="3">
        <f>kag[[#This Row],[Operational Profit - Daily Revenue]]-$Q$13</f>
        <v>1501.7740600000006</v>
      </c>
      <c r="I850" s="1">
        <f>_xlfn.NORM.DIST(kag[[#This Row],[Diff Average Rev]],$Q$13,$Q$15,FALSE)</f>
        <v>3.7334536744333739E-4</v>
      </c>
      <c r="J850" s="3">
        <f>kag[[#This Row],[Number_of_Customers_Per_Day (any given day)]]*kag[[#This Row],[Average_Order_Value]]</f>
        <v>3653.51</v>
      </c>
      <c r="K850" s="3">
        <f>kag[[#This Row],[Operational Profit - Daily Revenue]]/kag[[#This Row],[Number_of_Employees]]</f>
        <v>244.22142857142856</v>
      </c>
      <c r="L850" s="3">
        <f>kag[[#This Row],[Operational Profit - Daily Revenue]]/kag[[#This Row],[Operating_Hours_Per_Day]]</f>
        <v>263.00769230769231</v>
      </c>
      <c r="M850" s="3">
        <f>kag[[#This Row],[Operational Profit - Daily Revenue]]/kag[[#This Row],[Marketing_Spend_Per_Day]]</f>
        <v>15.916856757134211</v>
      </c>
      <c r="N850" s="3"/>
    </row>
    <row r="851" spans="1:14">
      <c r="A851" s="1">
        <v>236</v>
      </c>
      <c r="B851" s="2">
        <v>6.67</v>
      </c>
      <c r="C851" s="1">
        <v>15</v>
      </c>
      <c r="D851" s="1">
        <v>9</v>
      </c>
      <c r="E851" s="3">
        <v>215.27</v>
      </c>
      <c r="F851" s="1">
        <v>294</v>
      </c>
      <c r="G851" s="3">
        <v>1427.38</v>
      </c>
      <c r="H851" s="3">
        <f>kag[[#This Row],[Operational Profit - Daily Revenue]]-$Q$13</f>
        <v>-489.94593999999915</v>
      </c>
      <c r="I851" s="1">
        <f>_xlfn.NORM.DIST(kag[[#This Row],[Diff Average Rev]],$Q$13,$Q$15,FALSE)</f>
        <v>1.9514624852517435E-5</v>
      </c>
      <c r="J851" s="3">
        <f>kag[[#This Row],[Number_of_Customers_Per_Day (any given day)]]*kag[[#This Row],[Average_Order_Value]]</f>
        <v>1574.12</v>
      </c>
      <c r="K851" s="3">
        <f>kag[[#This Row],[Operational Profit - Daily Revenue]]/kag[[#This Row],[Number_of_Employees]]</f>
        <v>158.59777777777779</v>
      </c>
      <c r="L851" s="3">
        <f>kag[[#This Row],[Operational Profit - Daily Revenue]]/kag[[#This Row],[Operating_Hours_Per_Day]]</f>
        <v>95.158666666666676</v>
      </c>
      <c r="M851" s="3">
        <f>kag[[#This Row],[Operational Profit - Daily Revenue]]/kag[[#This Row],[Marketing_Spend_Per_Day]]</f>
        <v>6.6306498815441079</v>
      </c>
      <c r="N851" s="3"/>
    </row>
    <row r="852" spans="1:14">
      <c r="A852" s="1">
        <v>494</v>
      </c>
      <c r="B852" s="2">
        <v>6.5</v>
      </c>
      <c r="C852" s="1">
        <v>7</v>
      </c>
      <c r="D852" s="1">
        <v>3</v>
      </c>
      <c r="E852" s="3">
        <v>215.28</v>
      </c>
      <c r="F852" s="1">
        <v>478</v>
      </c>
      <c r="G852" s="3">
        <v>3264.06</v>
      </c>
      <c r="H852" s="3">
        <f>kag[[#This Row],[Operational Profit - Daily Revenue]]-$Q$13</f>
        <v>1346.7340600000007</v>
      </c>
      <c r="I852" s="1">
        <f>_xlfn.NORM.DIST(kag[[#This Row],[Diff Average Rev]],$Q$13,$Q$15,FALSE)</f>
        <v>3.4455212642426914E-4</v>
      </c>
      <c r="J852" s="3">
        <f>kag[[#This Row],[Number_of_Customers_Per_Day (any given day)]]*kag[[#This Row],[Average_Order_Value]]</f>
        <v>3211</v>
      </c>
      <c r="K852" s="3">
        <f>kag[[#This Row],[Operational Profit - Daily Revenue]]/kag[[#This Row],[Number_of_Employees]]</f>
        <v>1088.02</v>
      </c>
      <c r="L852" s="3">
        <f>kag[[#This Row],[Operational Profit - Daily Revenue]]/kag[[#This Row],[Operating_Hours_Per_Day]]</f>
        <v>466.29428571428571</v>
      </c>
      <c r="M852" s="3">
        <f>kag[[#This Row],[Operational Profit - Daily Revenue]]/kag[[#This Row],[Marketing_Spend_Per_Day]]</f>
        <v>15.161928651059085</v>
      </c>
      <c r="N852" s="3"/>
    </row>
    <row r="853" spans="1:14">
      <c r="A853" s="1">
        <v>490</v>
      </c>
      <c r="B853" s="2">
        <v>7.96</v>
      </c>
      <c r="C853" s="1">
        <v>14</v>
      </c>
      <c r="D853" s="1">
        <v>2</v>
      </c>
      <c r="E853" s="3">
        <v>215.92</v>
      </c>
      <c r="F853" s="1">
        <v>872</v>
      </c>
      <c r="G853" s="3">
        <v>4073.21</v>
      </c>
      <c r="H853" s="3">
        <f>kag[[#This Row],[Operational Profit - Daily Revenue]]-$Q$13</f>
        <v>2155.8840600000008</v>
      </c>
      <c r="I853" s="1">
        <f>_xlfn.NORM.DIST(kag[[#This Row],[Diff Average Rev]],$Q$13,$Q$15,FALSE)</f>
        <v>3.9673860590655794E-4</v>
      </c>
      <c r="J853" s="3">
        <f>kag[[#This Row],[Number_of_Customers_Per_Day (any given day)]]*kag[[#This Row],[Average_Order_Value]]</f>
        <v>3900.4</v>
      </c>
      <c r="K853" s="3">
        <f>kag[[#This Row],[Operational Profit - Daily Revenue]]/kag[[#This Row],[Number_of_Employees]]</f>
        <v>2036.605</v>
      </c>
      <c r="L853" s="3">
        <f>kag[[#This Row],[Operational Profit - Daily Revenue]]/kag[[#This Row],[Operating_Hours_Per_Day]]</f>
        <v>290.94357142857143</v>
      </c>
      <c r="M853" s="3">
        <f>kag[[#This Row],[Operational Profit - Daily Revenue]]/kag[[#This Row],[Marketing_Spend_Per_Day]]</f>
        <v>18.864440533530939</v>
      </c>
      <c r="N853" s="3"/>
    </row>
    <row r="854" spans="1:14">
      <c r="A854" s="1">
        <v>388</v>
      </c>
      <c r="B854" s="2">
        <v>5.62</v>
      </c>
      <c r="C854" s="1">
        <v>14</v>
      </c>
      <c r="D854" s="1">
        <v>5</v>
      </c>
      <c r="E854" s="3">
        <v>216.24</v>
      </c>
      <c r="F854" s="1">
        <v>516</v>
      </c>
      <c r="G854" s="3">
        <v>2178.19</v>
      </c>
      <c r="H854" s="3">
        <f>kag[[#This Row],[Operational Profit - Daily Revenue]]-$Q$13</f>
        <v>260.86406000000079</v>
      </c>
      <c r="I854" s="1">
        <f>_xlfn.NORM.DIST(kag[[#This Row],[Diff Average Rev]],$Q$13,$Q$15,FALSE)</f>
        <v>9.6814339802650236E-5</v>
      </c>
      <c r="J854" s="3">
        <f>kag[[#This Row],[Number_of_Customers_Per_Day (any given day)]]*kag[[#This Row],[Average_Order_Value]]</f>
        <v>2180.56</v>
      </c>
      <c r="K854" s="3">
        <f>kag[[#This Row],[Operational Profit - Daily Revenue]]/kag[[#This Row],[Number_of_Employees]]</f>
        <v>435.63800000000003</v>
      </c>
      <c r="L854" s="3">
        <f>kag[[#This Row],[Operational Profit - Daily Revenue]]/kag[[#This Row],[Operating_Hours_Per_Day]]</f>
        <v>155.58500000000001</v>
      </c>
      <c r="M854" s="3">
        <f>kag[[#This Row],[Operational Profit - Daily Revenue]]/kag[[#This Row],[Marketing_Spend_Per_Day]]</f>
        <v>10.07302071772105</v>
      </c>
      <c r="N854" s="3"/>
    </row>
    <row r="855" spans="1:14">
      <c r="A855" s="1">
        <v>399</v>
      </c>
      <c r="B855" s="2">
        <v>4.5599999999999996</v>
      </c>
      <c r="C855" s="1">
        <v>15</v>
      </c>
      <c r="D855" s="1">
        <v>7</v>
      </c>
      <c r="E855" s="3">
        <v>216.67</v>
      </c>
      <c r="F855" s="1">
        <v>695</v>
      </c>
      <c r="G855" s="3">
        <v>1961.68</v>
      </c>
      <c r="H855" s="3">
        <f>kag[[#This Row],[Operational Profit - Daily Revenue]]-$Q$13</f>
        <v>44.3540600000008</v>
      </c>
      <c r="I855" s="1">
        <f>_xlfn.NORM.DIST(kag[[#This Row],[Diff Average Rev]],$Q$13,$Q$15,FALSE)</f>
        <v>6.4823001141250369E-5</v>
      </c>
      <c r="J855" s="3">
        <f>kag[[#This Row],[Number_of_Customers_Per_Day (any given day)]]*kag[[#This Row],[Average_Order_Value]]</f>
        <v>1819.4399999999998</v>
      </c>
      <c r="K855" s="3">
        <f>kag[[#This Row],[Operational Profit - Daily Revenue]]/kag[[#This Row],[Number_of_Employees]]</f>
        <v>280.24</v>
      </c>
      <c r="L855" s="3">
        <f>kag[[#This Row],[Operational Profit - Daily Revenue]]/kag[[#This Row],[Operating_Hours_Per_Day]]</f>
        <v>130.77866666666668</v>
      </c>
      <c r="M855" s="3">
        <f>kag[[#This Row],[Operational Profit - Daily Revenue]]/kag[[#This Row],[Marketing_Spend_Per_Day]]</f>
        <v>9.0537684035630228</v>
      </c>
      <c r="N855" s="3"/>
    </row>
    <row r="856" spans="1:14">
      <c r="A856" s="1">
        <v>317</v>
      </c>
      <c r="B856" s="2">
        <v>7.14</v>
      </c>
      <c r="C856" s="1">
        <v>16</v>
      </c>
      <c r="D856" s="1">
        <v>8</v>
      </c>
      <c r="E856" s="3">
        <v>217.12</v>
      </c>
      <c r="F856" s="1">
        <v>503</v>
      </c>
      <c r="G856" s="3">
        <v>2104.5100000000002</v>
      </c>
      <c r="H856" s="3">
        <f>kag[[#This Row],[Operational Profit - Daily Revenue]]-$Q$13</f>
        <v>187.18406000000095</v>
      </c>
      <c r="I856" s="1">
        <f>_xlfn.NORM.DIST(kag[[#This Row],[Diff Average Rev]],$Q$13,$Q$15,FALSE)</f>
        <v>8.4928543986624447E-5</v>
      </c>
      <c r="J856" s="3">
        <f>kag[[#This Row],[Number_of_Customers_Per_Day (any given day)]]*kag[[#This Row],[Average_Order_Value]]</f>
        <v>2263.38</v>
      </c>
      <c r="K856" s="3">
        <f>kag[[#This Row],[Operational Profit - Daily Revenue]]/kag[[#This Row],[Number_of_Employees]]</f>
        <v>263.06375000000003</v>
      </c>
      <c r="L856" s="3">
        <f>kag[[#This Row],[Operational Profit - Daily Revenue]]/kag[[#This Row],[Operating_Hours_Per_Day]]</f>
        <v>131.53187500000001</v>
      </c>
      <c r="M856" s="3">
        <f>kag[[#This Row],[Operational Profit - Daily Revenue]]/kag[[#This Row],[Marketing_Spend_Per_Day]]</f>
        <v>9.6928426676492272</v>
      </c>
      <c r="N856" s="3"/>
    </row>
    <row r="857" spans="1:14">
      <c r="A857" s="1">
        <v>367</v>
      </c>
      <c r="B857" s="2">
        <v>9.68</v>
      </c>
      <c r="C857" s="1">
        <v>10</v>
      </c>
      <c r="D857" s="1">
        <v>8</v>
      </c>
      <c r="E857" s="3">
        <v>217.45</v>
      </c>
      <c r="F857" s="1">
        <v>598</v>
      </c>
      <c r="G857" s="3">
        <v>3531.49</v>
      </c>
      <c r="H857" s="3">
        <f>kag[[#This Row],[Operational Profit - Daily Revenue]]-$Q$13</f>
        <v>1614.1640600000005</v>
      </c>
      <c r="I857" s="1">
        <f>_xlfn.NORM.DIST(kag[[#This Row],[Diff Average Rev]],$Q$13,$Q$15,FALSE)</f>
        <v>3.8951654553442229E-4</v>
      </c>
      <c r="J857" s="3">
        <f>kag[[#This Row],[Number_of_Customers_Per_Day (any given day)]]*kag[[#This Row],[Average_Order_Value]]</f>
        <v>3552.56</v>
      </c>
      <c r="K857" s="3">
        <f>kag[[#This Row],[Operational Profit - Daily Revenue]]/kag[[#This Row],[Number_of_Employees]]</f>
        <v>441.43624999999997</v>
      </c>
      <c r="L857" s="3">
        <f>kag[[#This Row],[Operational Profit - Daily Revenue]]/kag[[#This Row],[Operating_Hours_Per_Day]]</f>
        <v>353.149</v>
      </c>
      <c r="M857" s="3">
        <f>kag[[#This Row],[Operational Profit - Daily Revenue]]/kag[[#This Row],[Marketing_Spend_Per_Day]]</f>
        <v>16.240469073350194</v>
      </c>
      <c r="N857" s="3"/>
    </row>
    <row r="858" spans="1:14">
      <c r="A858" s="1">
        <v>391</v>
      </c>
      <c r="B858" s="2">
        <v>8.18</v>
      </c>
      <c r="C858" s="1">
        <v>13</v>
      </c>
      <c r="D858" s="1">
        <v>13</v>
      </c>
      <c r="E858" s="3">
        <v>217.67</v>
      </c>
      <c r="F858" s="1">
        <v>666</v>
      </c>
      <c r="G858" s="3">
        <v>3458.67</v>
      </c>
      <c r="H858" s="3">
        <f>kag[[#This Row],[Operational Profit - Daily Revenue]]-$Q$13</f>
        <v>1541.3440600000008</v>
      </c>
      <c r="I858" s="1">
        <f>_xlfn.NORM.DIST(kag[[#This Row],[Diff Average Rev]],$Q$13,$Q$15,FALSE)</f>
        <v>3.7953448232193256E-4</v>
      </c>
      <c r="J858" s="3">
        <f>kag[[#This Row],[Number_of_Customers_Per_Day (any given day)]]*kag[[#This Row],[Average_Order_Value]]</f>
        <v>3198.38</v>
      </c>
      <c r="K858" s="3">
        <f>kag[[#This Row],[Operational Profit - Daily Revenue]]/kag[[#This Row],[Number_of_Employees]]</f>
        <v>266.05153846153848</v>
      </c>
      <c r="L858" s="3">
        <f>kag[[#This Row],[Operational Profit - Daily Revenue]]/kag[[#This Row],[Operating_Hours_Per_Day]]</f>
        <v>266.05153846153848</v>
      </c>
      <c r="M858" s="3">
        <f>kag[[#This Row],[Operational Profit - Daily Revenue]]/kag[[#This Row],[Marketing_Spend_Per_Day]]</f>
        <v>15.889511646069741</v>
      </c>
      <c r="N858" s="3"/>
    </row>
    <row r="859" spans="1:14">
      <c r="A859" s="1">
        <v>412</v>
      </c>
      <c r="B859" s="2">
        <v>3.22</v>
      </c>
      <c r="C859" s="1">
        <v>14</v>
      </c>
      <c r="D859" s="1">
        <v>13</v>
      </c>
      <c r="E859" s="3">
        <v>217.85</v>
      </c>
      <c r="F859" s="1">
        <v>109</v>
      </c>
      <c r="G859" s="3">
        <v>1398.21</v>
      </c>
      <c r="H859" s="3">
        <f>kag[[#This Row],[Operational Profit - Daily Revenue]]-$Q$13</f>
        <v>-519.11593999999923</v>
      </c>
      <c r="I859" s="1">
        <f>_xlfn.NORM.DIST(kag[[#This Row],[Diff Average Rev]],$Q$13,$Q$15,FALSE)</f>
        <v>1.811961838124845E-5</v>
      </c>
      <c r="J859" s="3">
        <f>kag[[#This Row],[Number_of_Customers_Per_Day (any given day)]]*kag[[#This Row],[Average_Order_Value]]</f>
        <v>1326.64</v>
      </c>
      <c r="K859" s="3">
        <f>kag[[#This Row],[Operational Profit - Daily Revenue]]/kag[[#This Row],[Number_of_Employees]]</f>
        <v>107.55461538461539</v>
      </c>
      <c r="L859" s="3">
        <f>kag[[#This Row],[Operational Profit - Daily Revenue]]/kag[[#This Row],[Operating_Hours_Per_Day]]</f>
        <v>99.872142857142862</v>
      </c>
      <c r="M859" s="3">
        <f>kag[[#This Row],[Operational Profit - Daily Revenue]]/kag[[#This Row],[Marketing_Spend_Per_Day]]</f>
        <v>6.4182235483130601</v>
      </c>
      <c r="N859" s="3"/>
    </row>
    <row r="860" spans="1:14">
      <c r="A860" s="1">
        <v>471</v>
      </c>
      <c r="B860" s="2">
        <v>4.0199999999999996</v>
      </c>
      <c r="C860" s="1">
        <v>16</v>
      </c>
      <c r="D860" s="1">
        <v>8</v>
      </c>
      <c r="E860" s="3">
        <v>217.94</v>
      </c>
      <c r="F860" s="1">
        <v>307</v>
      </c>
      <c r="G860" s="3">
        <v>2262.33</v>
      </c>
      <c r="H860" s="3">
        <f>kag[[#This Row],[Operational Profit - Daily Revenue]]-$Q$13</f>
        <v>345.00406000000066</v>
      </c>
      <c r="I860" s="1">
        <f>_xlfn.NORM.DIST(kag[[#This Row],[Diff Average Rev]],$Q$13,$Q$15,FALSE)</f>
        <v>1.1165398577122125E-4</v>
      </c>
      <c r="J860" s="3">
        <f>kag[[#This Row],[Number_of_Customers_Per_Day (any given day)]]*kag[[#This Row],[Average_Order_Value]]</f>
        <v>1893.4199999999998</v>
      </c>
      <c r="K860" s="3">
        <f>kag[[#This Row],[Operational Profit - Daily Revenue]]/kag[[#This Row],[Number_of_Employees]]</f>
        <v>282.79124999999999</v>
      </c>
      <c r="L860" s="3">
        <f>kag[[#This Row],[Operational Profit - Daily Revenue]]/kag[[#This Row],[Operating_Hours_Per_Day]]</f>
        <v>141.395625</v>
      </c>
      <c r="M860" s="3">
        <f>kag[[#This Row],[Operational Profit - Daily Revenue]]/kag[[#This Row],[Marketing_Spend_Per_Day]]</f>
        <v>10.380517573644122</v>
      </c>
      <c r="N860" s="3"/>
    </row>
    <row r="861" spans="1:14">
      <c r="A861" s="1">
        <v>418</v>
      </c>
      <c r="B861" s="2">
        <v>6.87</v>
      </c>
      <c r="C861" s="1">
        <v>7</v>
      </c>
      <c r="D861" s="1">
        <v>2</v>
      </c>
      <c r="E861" s="3">
        <v>218.15</v>
      </c>
      <c r="F861" s="1">
        <v>126</v>
      </c>
      <c r="G861" s="3">
        <v>3184.29</v>
      </c>
      <c r="H861" s="3">
        <f>kag[[#This Row],[Operational Profit - Daily Revenue]]-$Q$13</f>
        <v>1266.9640600000007</v>
      </c>
      <c r="I861" s="1">
        <f>_xlfn.NORM.DIST(kag[[#This Row],[Diff Average Rev]],$Q$13,$Q$15,FALSE)</f>
        <v>3.2737912434082001E-4</v>
      </c>
      <c r="J861" s="3">
        <f>kag[[#This Row],[Number_of_Customers_Per_Day (any given day)]]*kag[[#This Row],[Average_Order_Value]]</f>
        <v>2871.66</v>
      </c>
      <c r="K861" s="3">
        <f>kag[[#This Row],[Operational Profit - Daily Revenue]]/kag[[#This Row],[Number_of_Employees]]</f>
        <v>1592.145</v>
      </c>
      <c r="L861" s="3">
        <f>kag[[#This Row],[Operational Profit - Daily Revenue]]/kag[[#This Row],[Operating_Hours_Per_Day]]</f>
        <v>454.89857142857142</v>
      </c>
      <c r="M861" s="3">
        <f>kag[[#This Row],[Operational Profit - Daily Revenue]]/kag[[#This Row],[Marketing_Spend_Per_Day]]</f>
        <v>14.596791198716479</v>
      </c>
      <c r="N861" s="3"/>
    </row>
    <row r="862" spans="1:14">
      <c r="A862" s="1">
        <v>398</v>
      </c>
      <c r="B862" s="2">
        <v>7.13</v>
      </c>
      <c r="C862" s="1">
        <v>11</v>
      </c>
      <c r="D862" s="1">
        <v>4</v>
      </c>
      <c r="E862" s="3">
        <v>218.69</v>
      </c>
      <c r="F862" s="1">
        <v>468</v>
      </c>
      <c r="G862" s="3">
        <v>3008.62</v>
      </c>
      <c r="H862" s="3">
        <f>kag[[#This Row],[Operational Profit - Daily Revenue]]-$Q$13</f>
        <v>1091.2940600000006</v>
      </c>
      <c r="I862" s="1">
        <f>_xlfn.NORM.DIST(kag[[#This Row],[Diff Average Rev]],$Q$13,$Q$15,FALSE)</f>
        <v>2.8570855461120735E-4</v>
      </c>
      <c r="J862" s="3">
        <f>kag[[#This Row],[Number_of_Customers_Per_Day (any given day)]]*kag[[#This Row],[Average_Order_Value]]</f>
        <v>2837.74</v>
      </c>
      <c r="K862" s="3">
        <f>kag[[#This Row],[Operational Profit - Daily Revenue]]/kag[[#This Row],[Number_of_Employees]]</f>
        <v>752.15499999999997</v>
      </c>
      <c r="L862" s="3">
        <f>kag[[#This Row],[Operational Profit - Daily Revenue]]/kag[[#This Row],[Operating_Hours_Per_Day]]</f>
        <v>273.51090909090908</v>
      </c>
      <c r="M862" s="3">
        <f>kag[[#This Row],[Operational Profit - Daily Revenue]]/kag[[#This Row],[Marketing_Spend_Per_Day]]</f>
        <v>13.757464904659564</v>
      </c>
      <c r="N862" s="3"/>
    </row>
    <row r="863" spans="1:14">
      <c r="A863" s="1">
        <v>306</v>
      </c>
      <c r="B863" s="2">
        <v>2.59</v>
      </c>
      <c r="C863" s="1">
        <v>12</v>
      </c>
      <c r="D863" s="1">
        <v>6</v>
      </c>
      <c r="E863" s="3">
        <v>218.9</v>
      </c>
      <c r="F863" s="1">
        <v>227</v>
      </c>
      <c r="G863" s="3">
        <v>1378.66</v>
      </c>
      <c r="H863" s="3">
        <f>kag[[#This Row],[Operational Profit - Daily Revenue]]-$Q$13</f>
        <v>-538.66593999999918</v>
      </c>
      <c r="I863" s="1">
        <f>_xlfn.NORM.DIST(kag[[#This Row],[Diff Average Rev]],$Q$13,$Q$15,FALSE)</f>
        <v>1.7232317613871849E-5</v>
      </c>
      <c r="J863" s="3">
        <f>kag[[#This Row],[Number_of_Customers_Per_Day (any given day)]]*kag[[#This Row],[Average_Order_Value]]</f>
        <v>792.54</v>
      </c>
      <c r="K863" s="3">
        <f>kag[[#This Row],[Operational Profit - Daily Revenue]]/kag[[#This Row],[Number_of_Employees]]</f>
        <v>229.77666666666667</v>
      </c>
      <c r="L863" s="3">
        <f>kag[[#This Row],[Operational Profit - Daily Revenue]]/kag[[#This Row],[Operating_Hours_Per_Day]]</f>
        <v>114.88833333333334</v>
      </c>
      <c r="M863" s="3">
        <f>kag[[#This Row],[Operational Profit - Daily Revenue]]/kag[[#This Row],[Marketing_Spend_Per_Day]]</f>
        <v>6.2981269986295114</v>
      </c>
      <c r="N863" s="3"/>
    </row>
    <row r="864" spans="1:14">
      <c r="A864" s="1">
        <v>222</v>
      </c>
      <c r="B864" s="2">
        <v>2.58</v>
      </c>
      <c r="C864" s="1">
        <v>16</v>
      </c>
      <c r="D864" s="1">
        <v>5</v>
      </c>
      <c r="E864" s="3">
        <v>219.29</v>
      </c>
      <c r="F864" s="1">
        <v>183</v>
      </c>
      <c r="G864" s="3">
        <v>1112.02</v>
      </c>
      <c r="H864" s="3">
        <f>kag[[#This Row],[Operational Profit - Daily Revenue]]-$Q$13</f>
        <v>-805.30593999999928</v>
      </c>
      <c r="I864" s="1">
        <f>_xlfn.NORM.DIST(kag[[#This Row],[Diff Average Rev]],$Q$13,$Q$15,FALSE)</f>
        <v>8.3473052887553893E-6</v>
      </c>
      <c r="J864" s="3">
        <f>kag[[#This Row],[Number_of_Customers_Per_Day (any given day)]]*kag[[#This Row],[Average_Order_Value]]</f>
        <v>572.76</v>
      </c>
      <c r="K864" s="3">
        <f>kag[[#This Row],[Operational Profit - Daily Revenue]]/kag[[#This Row],[Number_of_Employees]]</f>
        <v>222.404</v>
      </c>
      <c r="L864" s="3">
        <f>kag[[#This Row],[Operational Profit - Daily Revenue]]/kag[[#This Row],[Operating_Hours_Per_Day]]</f>
        <v>69.501249999999999</v>
      </c>
      <c r="M864" s="3">
        <f>kag[[#This Row],[Operational Profit - Daily Revenue]]/kag[[#This Row],[Marketing_Spend_Per_Day]]</f>
        <v>5.0710018696703001</v>
      </c>
      <c r="N864" s="3"/>
    </row>
    <row r="865" spans="1:14">
      <c r="A865" s="1">
        <v>312</v>
      </c>
      <c r="B865" s="2">
        <v>7.44</v>
      </c>
      <c r="C865" s="1">
        <v>14</v>
      </c>
      <c r="D865" s="1">
        <v>11</v>
      </c>
      <c r="E865" s="3">
        <v>219.5</v>
      </c>
      <c r="F865" s="1">
        <v>808</v>
      </c>
      <c r="G865" s="3">
        <v>2656.69</v>
      </c>
      <c r="H865" s="3">
        <f>kag[[#This Row],[Operational Profit - Daily Revenue]]-$Q$13</f>
        <v>739.36406000000079</v>
      </c>
      <c r="I865" s="1">
        <f>_xlfn.NORM.DIST(kag[[#This Row],[Diff Average Rev]],$Q$13,$Q$15,FALSE)</f>
        <v>1.9730530641711498E-4</v>
      </c>
      <c r="J865" s="3">
        <f>kag[[#This Row],[Number_of_Customers_Per_Day (any given day)]]*kag[[#This Row],[Average_Order_Value]]</f>
        <v>2321.2800000000002</v>
      </c>
      <c r="K865" s="3">
        <f>kag[[#This Row],[Operational Profit - Daily Revenue]]/kag[[#This Row],[Number_of_Employees]]</f>
        <v>241.51727272727274</v>
      </c>
      <c r="L865" s="3">
        <f>kag[[#This Row],[Operational Profit - Daily Revenue]]/kag[[#This Row],[Operating_Hours_Per_Day]]</f>
        <v>189.76357142857142</v>
      </c>
      <c r="M865" s="3">
        <f>kag[[#This Row],[Operational Profit - Daily Revenue]]/kag[[#This Row],[Marketing_Spend_Per_Day]]</f>
        <v>12.103371298405467</v>
      </c>
      <c r="N865" s="3"/>
    </row>
    <row r="866" spans="1:14">
      <c r="A866" s="1">
        <v>155</v>
      </c>
      <c r="B866" s="2">
        <v>8.64</v>
      </c>
      <c r="C866" s="1">
        <v>16</v>
      </c>
      <c r="D866" s="1">
        <v>7</v>
      </c>
      <c r="E866" s="3">
        <v>219.56</v>
      </c>
      <c r="F866" s="1">
        <v>203</v>
      </c>
      <c r="G866" s="3">
        <v>1426.42</v>
      </c>
      <c r="H866" s="3">
        <f>kag[[#This Row],[Operational Profit - Daily Revenue]]-$Q$13</f>
        <v>-490.90593999999919</v>
      </c>
      <c r="I866" s="1">
        <f>_xlfn.NORM.DIST(kag[[#This Row],[Diff Average Rev]],$Q$13,$Q$15,FALSE)</f>
        <v>1.9467325687668714E-5</v>
      </c>
      <c r="J866" s="3">
        <f>kag[[#This Row],[Number_of_Customers_Per_Day (any given day)]]*kag[[#This Row],[Average_Order_Value]]</f>
        <v>1339.2</v>
      </c>
      <c r="K866" s="3">
        <f>kag[[#This Row],[Operational Profit - Daily Revenue]]/kag[[#This Row],[Number_of_Employees]]</f>
        <v>203.77428571428572</v>
      </c>
      <c r="L866" s="3">
        <f>kag[[#This Row],[Operational Profit - Daily Revenue]]/kag[[#This Row],[Operating_Hours_Per_Day]]</f>
        <v>89.151250000000005</v>
      </c>
      <c r="M866" s="3">
        <f>kag[[#This Row],[Operational Profit - Daily Revenue]]/kag[[#This Row],[Marketing_Spend_Per_Day]]</f>
        <v>6.4967207141555843</v>
      </c>
      <c r="N866" s="3"/>
    </row>
    <row r="867" spans="1:14">
      <c r="A867" s="1">
        <v>285</v>
      </c>
      <c r="B867" s="2">
        <v>4.83</v>
      </c>
      <c r="C867" s="1">
        <v>11</v>
      </c>
      <c r="D867" s="1">
        <v>8</v>
      </c>
      <c r="E867" s="3">
        <v>220.43</v>
      </c>
      <c r="F867" s="1">
        <v>926</v>
      </c>
      <c r="G867" s="3">
        <v>1543.38</v>
      </c>
      <c r="H867" s="3">
        <f>kag[[#This Row],[Operational Profit - Daily Revenue]]-$Q$13</f>
        <v>-373.94593999999915</v>
      </c>
      <c r="I867" s="1">
        <f>_xlfn.NORM.DIST(kag[[#This Row],[Diff Average Rev]],$Q$13,$Q$15,FALSE)</f>
        <v>2.5978548396376623E-5</v>
      </c>
      <c r="J867" s="3">
        <f>kag[[#This Row],[Number_of_Customers_Per_Day (any given day)]]*kag[[#This Row],[Average_Order_Value]]</f>
        <v>1376.55</v>
      </c>
      <c r="K867" s="3">
        <f>kag[[#This Row],[Operational Profit - Daily Revenue]]/kag[[#This Row],[Number_of_Employees]]</f>
        <v>192.92250000000001</v>
      </c>
      <c r="L867" s="3">
        <f>kag[[#This Row],[Operational Profit - Daily Revenue]]/kag[[#This Row],[Operating_Hours_Per_Day]]</f>
        <v>140.30727272727273</v>
      </c>
      <c r="M867" s="3">
        <f>kag[[#This Row],[Operational Profit - Daily Revenue]]/kag[[#This Row],[Marketing_Spend_Per_Day]]</f>
        <v>7.0016785374041648</v>
      </c>
      <c r="N867" s="3"/>
    </row>
    <row r="868" spans="1:14">
      <c r="A868" s="1">
        <v>219</v>
      </c>
      <c r="B868" s="2">
        <v>9.3000000000000007</v>
      </c>
      <c r="C868" s="1">
        <v>15</v>
      </c>
      <c r="D868" s="1">
        <v>6</v>
      </c>
      <c r="E868" s="3">
        <v>220.62</v>
      </c>
      <c r="F868" s="1">
        <v>696</v>
      </c>
      <c r="G868" s="3">
        <v>1890.32</v>
      </c>
      <c r="H868" s="3">
        <f>kag[[#This Row],[Operational Profit - Daily Revenue]]-$Q$13</f>
        <v>-27.005939999999327</v>
      </c>
      <c r="I868" s="1">
        <f>_xlfn.NORM.DIST(kag[[#This Row],[Diff Average Rev]],$Q$13,$Q$15,FALSE)</f>
        <v>5.6185920417593912E-5</v>
      </c>
      <c r="J868" s="3">
        <f>kag[[#This Row],[Number_of_Customers_Per_Day (any given day)]]*kag[[#This Row],[Average_Order_Value]]</f>
        <v>2036.7</v>
      </c>
      <c r="K868" s="3">
        <f>kag[[#This Row],[Operational Profit - Daily Revenue]]/kag[[#This Row],[Number_of_Employees]]</f>
        <v>315.05333333333334</v>
      </c>
      <c r="L868" s="3">
        <f>kag[[#This Row],[Operational Profit - Daily Revenue]]/kag[[#This Row],[Operating_Hours_Per_Day]]</f>
        <v>126.02133333333333</v>
      </c>
      <c r="M868" s="3">
        <f>kag[[#This Row],[Operational Profit - Daily Revenue]]/kag[[#This Row],[Marketing_Spend_Per_Day]]</f>
        <v>8.5682168434412098</v>
      </c>
      <c r="N868" s="3"/>
    </row>
    <row r="869" spans="1:14">
      <c r="A869" s="1">
        <v>302</v>
      </c>
      <c r="B869" s="2">
        <v>7.26</v>
      </c>
      <c r="C869" s="1">
        <v>15</v>
      </c>
      <c r="D869" s="1">
        <v>10</v>
      </c>
      <c r="E869" s="3">
        <v>220.77</v>
      </c>
      <c r="F869" s="1">
        <v>105</v>
      </c>
      <c r="G869" s="3">
        <v>2040.26</v>
      </c>
      <c r="H869" s="3">
        <f>kag[[#This Row],[Operational Profit - Daily Revenue]]-$Q$13</f>
        <v>122.93406000000073</v>
      </c>
      <c r="I869" s="1">
        <f>_xlfn.NORM.DIST(kag[[#This Row],[Diff Average Rev]],$Q$13,$Q$15,FALSE)</f>
        <v>7.540982631084704E-5</v>
      </c>
      <c r="J869" s="3">
        <f>kag[[#This Row],[Number_of_Customers_Per_Day (any given day)]]*kag[[#This Row],[Average_Order_Value]]</f>
        <v>2192.52</v>
      </c>
      <c r="K869" s="3">
        <f>kag[[#This Row],[Operational Profit - Daily Revenue]]/kag[[#This Row],[Number_of_Employees]]</f>
        <v>204.02600000000001</v>
      </c>
      <c r="L869" s="3">
        <f>kag[[#This Row],[Operational Profit - Daily Revenue]]/kag[[#This Row],[Operating_Hours_Per_Day]]</f>
        <v>136.01733333333334</v>
      </c>
      <c r="M869" s="3">
        <f>kag[[#This Row],[Operational Profit - Daily Revenue]]/kag[[#This Row],[Marketing_Spend_Per_Day]]</f>
        <v>9.2415636182452321</v>
      </c>
      <c r="N869" s="3"/>
    </row>
    <row r="870" spans="1:14">
      <c r="A870" s="1">
        <v>492</v>
      </c>
      <c r="B870" s="2">
        <v>6.96</v>
      </c>
      <c r="C870" s="1">
        <v>16</v>
      </c>
      <c r="D870" s="1">
        <v>11</v>
      </c>
      <c r="E870" s="3">
        <v>220.79</v>
      </c>
      <c r="F870" s="1">
        <v>968</v>
      </c>
      <c r="G870" s="3">
        <v>3407.85</v>
      </c>
      <c r="H870" s="3">
        <f>kag[[#This Row],[Operational Profit - Daily Revenue]]-$Q$13</f>
        <v>1490.5240600000006</v>
      </c>
      <c r="I870" s="1">
        <f>_xlfn.NORM.DIST(kag[[#This Row],[Diff Average Rev]],$Q$13,$Q$15,FALSE)</f>
        <v>3.7149275233709726E-4</v>
      </c>
      <c r="J870" s="3">
        <f>kag[[#This Row],[Number_of_Customers_Per_Day (any given day)]]*kag[[#This Row],[Average_Order_Value]]</f>
        <v>3424.32</v>
      </c>
      <c r="K870" s="3">
        <f>kag[[#This Row],[Operational Profit - Daily Revenue]]/kag[[#This Row],[Number_of_Employees]]</f>
        <v>309.80454545454546</v>
      </c>
      <c r="L870" s="3">
        <f>kag[[#This Row],[Operational Profit - Daily Revenue]]/kag[[#This Row],[Operating_Hours_Per_Day]]</f>
        <v>212.99062499999999</v>
      </c>
      <c r="M870" s="3">
        <f>kag[[#This Row],[Operational Profit - Daily Revenue]]/kag[[#This Row],[Marketing_Spend_Per_Day]]</f>
        <v>15.434802300828842</v>
      </c>
      <c r="N870" s="3"/>
    </row>
    <row r="871" spans="1:14">
      <c r="A871" s="1">
        <v>56</v>
      </c>
      <c r="B871" s="2">
        <v>8.85</v>
      </c>
      <c r="C871" s="1">
        <v>11</v>
      </c>
      <c r="D871" s="1">
        <v>7</v>
      </c>
      <c r="E871" s="3">
        <v>220.86</v>
      </c>
      <c r="F871" s="1">
        <v>618</v>
      </c>
      <c r="G871" s="3">
        <v>533.16999999999996</v>
      </c>
      <c r="H871" s="3">
        <f>kag[[#This Row],[Operational Profit - Daily Revenue]]-$Q$13</f>
        <v>-1384.1559399999992</v>
      </c>
      <c r="I871" s="1">
        <f>_xlfn.NORM.DIST(kag[[#This Row],[Diff Average Rev]],$Q$13,$Q$15,FALSE)</f>
        <v>1.3383707188585734E-6</v>
      </c>
      <c r="J871" s="3">
        <f>kag[[#This Row],[Number_of_Customers_Per_Day (any given day)]]*kag[[#This Row],[Average_Order_Value]]</f>
        <v>495.59999999999997</v>
      </c>
      <c r="K871" s="3">
        <f>kag[[#This Row],[Operational Profit - Daily Revenue]]/kag[[#This Row],[Number_of_Employees]]</f>
        <v>76.167142857142849</v>
      </c>
      <c r="L871" s="3">
        <f>kag[[#This Row],[Operational Profit - Daily Revenue]]/kag[[#This Row],[Operating_Hours_Per_Day]]</f>
        <v>48.47</v>
      </c>
      <c r="M871" s="3">
        <f>kag[[#This Row],[Operational Profit - Daily Revenue]]/kag[[#This Row],[Marketing_Spend_Per_Day]]</f>
        <v>2.4140632074617403</v>
      </c>
      <c r="N871" s="3"/>
    </row>
    <row r="872" spans="1:14">
      <c r="A872" s="1">
        <v>158</v>
      </c>
      <c r="B872" s="2">
        <v>7.94</v>
      </c>
      <c r="C872" s="1">
        <v>12</v>
      </c>
      <c r="D872" s="1">
        <v>8</v>
      </c>
      <c r="E872" s="3">
        <v>220.87</v>
      </c>
      <c r="F872" s="1">
        <v>999</v>
      </c>
      <c r="G872" s="3">
        <v>1446.41</v>
      </c>
      <c r="H872" s="3">
        <f>kag[[#This Row],[Operational Profit - Daily Revenue]]-$Q$13</f>
        <v>-470.91593999999918</v>
      </c>
      <c r="I872" s="1">
        <f>_xlfn.NORM.DIST(kag[[#This Row],[Diff Average Rev]],$Q$13,$Q$15,FALSE)</f>
        <v>2.047222733556224E-5</v>
      </c>
      <c r="J872" s="3">
        <f>kag[[#This Row],[Number_of_Customers_Per_Day (any given day)]]*kag[[#This Row],[Average_Order_Value]]</f>
        <v>1254.52</v>
      </c>
      <c r="K872" s="3">
        <f>kag[[#This Row],[Operational Profit - Daily Revenue]]/kag[[#This Row],[Number_of_Employees]]</f>
        <v>180.80125000000001</v>
      </c>
      <c r="L872" s="3">
        <f>kag[[#This Row],[Operational Profit - Daily Revenue]]/kag[[#This Row],[Operating_Hours_Per_Day]]</f>
        <v>120.53416666666668</v>
      </c>
      <c r="M872" s="3">
        <f>kag[[#This Row],[Operational Profit - Daily Revenue]]/kag[[#This Row],[Marketing_Spend_Per_Day]]</f>
        <v>6.5486938017838554</v>
      </c>
      <c r="N872" s="3"/>
    </row>
    <row r="873" spans="1:14">
      <c r="A873" s="1">
        <v>83</v>
      </c>
      <c r="B873" s="2">
        <v>7.17</v>
      </c>
      <c r="C873" s="1">
        <v>11</v>
      </c>
      <c r="D873" s="1">
        <v>14</v>
      </c>
      <c r="E873" s="3">
        <v>221.18</v>
      </c>
      <c r="F873" s="1">
        <v>266</v>
      </c>
      <c r="G873" s="3">
        <v>962.05</v>
      </c>
      <c r="H873" s="3">
        <f>kag[[#This Row],[Operational Profit - Daily Revenue]]-$Q$13</f>
        <v>-955.27593999999931</v>
      </c>
      <c r="I873" s="1">
        <f>_xlfn.NORM.DIST(kag[[#This Row],[Diff Average Rev]],$Q$13,$Q$15,FALSE)</f>
        <v>5.3733692199832387E-6</v>
      </c>
      <c r="J873" s="3">
        <f>kag[[#This Row],[Number_of_Customers_Per_Day (any given day)]]*kag[[#This Row],[Average_Order_Value]]</f>
        <v>595.11</v>
      </c>
      <c r="K873" s="3">
        <f>kag[[#This Row],[Operational Profit - Daily Revenue]]/kag[[#This Row],[Number_of_Employees]]</f>
        <v>68.717857142857142</v>
      </c>
      <c r="L873" s="3">
        <f>kag[[#This Row],[Operational Profit - Daily Revenue]]/kag[[#This Row],[Operating_Hours_Per_Day]]</f>
        <v>87.459090909090904</v>
      </c>
      <c r="M873" s="3">
        <f>kag[[#This Row],[Operational Profit - Daily Revenue]]/kag[[#This Row],[Marketing_Spend_Per_Day]]</f>
        <v>4.3496247400307437</v>
      </c>
      <c r="N873" s="3"/>
    </row>
    <row r="874" spans="1:14">
      <c r="A874" s="1">
        <v>266</v>
      </c>
      <c r="B874" s="2">
        <v>8.4700000000000006</v>
      </c>
      <c r="C874" s="1">
        <v>14</v>
      </c>
      <c r="D874" s="1">
        <v>8</v>
      </c>
      <c r="E874" s="3">
        <v>221.71</v>
      </c>
      <c r="F874" s="1">
        <v>889</v>
      </c>
      <c r="G874" s="3">
        <v>2422.75</v>
      </c>
      <c r="H874" s="3">
        <f>kag[[#This Row],[Operational Profit - Daily Revenue]]-$Q$13</f>
        <v>505.42406000000074</v>
      </c>
      <c r="I874" s="1">
        <f>_xlfn.NORM.DIST(kag[[#This Row],[Diff Average Rev]],$Q$13,$Q$15,FALSE)</f>
        <v>1.435534323669843E-4</v>
      </c>
      <c r="J874" s="3">
        <f>kag[[#This Row],[Number_of_Customers_Per_Day (any given day)]]*kag[[#This Row],[Average_Order_Value]]</f>
        <v>2253.02</v>
      </c>
      <c r="K874" s="3">
        <f>kag[[#This Row],[Operational Profit - Daily Revenue]]/kag[[#This Row],[Number_of_Employees]]</f>
        <v>302.84375</v>
      </c>
      <c r="L874" s="3">
        <f>kag[[#This Row],[Operational Profit - Daily Revenue]]/kag[[#This Row],[Operating_Hours_Per_Day]]</f>
        <v>173.05357142857142</v>
      </c>
      <c r="M874" s="3">
        <f>kag[[#This Row],[Operational Profit - Daily Revenue]]/kag[[#This Row],[Marketing_Spend_Per_Day]]</f>
        <v>10.927563032790582</v>
      </c>
      <c r="N874" s="3"/>
    </row>
    <row r="875" spans="1:14">
      <c r="A875" s="1">
        <v>496</v>
      </c>
      <c r="B875" s="2">
        <v>5.8</v>
      </c>
      <c r="C875" s="1">
        <v>16</v>
      </c>
      <c r="D875" s="1">
        <v>8</v>
      </c>
      <c r="E875" s="3">
        <v>221.74</v>
      </c>
      <c r="F875" s="1">
        <v>465</v>
      </c>
      <c r="G875" s="3">
        <v>2763.78</v>
      </c>
      <c r="H875" s="3">
        <f>kag[[#This Row],[Operational Profit - Daily Revenue]]-$Q$13</f>
        <v>846.45406000000094</v>
      </c>
      <c r="I875" s="1">
        <f>_xlfn.NORM.DIST(kag[[#This Row],[Diff Average Rev]],$Q$13,$Q$15,FALSE)</f>
        <v>2.2389375271764065E-4</v>
      </c>
      <c r="J875" s="3">
        <f>kag[[#This Row],[Number_of_Customers_Per_Day (any given day)]]*kag[[#This Row],[Average_Order_Value]]</f>
        <v>2876.7999999999997</v>
      </c>
      <c r="K875" s="3">
        <f>kag[[#This Row],[Operational Profit - Daily Revenue]]/kag[[#This Row],[Number_of_Employees]]</f>
        <v>345.47250000000003</v>
      </c>
      <c r="L875" s="3">
        <f>kag[[#This Row],[Operational Profit - Daily Revenue]]/kag[[#This Row],[Operating_Hours_Per_Day]]</f>
        <v>172.73625000000001</v>
      </c>
      <c r="M875" s="3">
        <f>kag[[#This Row],[Operational Profit - Daily Revenue]]/kag[[#This Row],[Marketing_Spend_Per_Day]]</f>
        <v>12.464057003698025</v>
      </c>
      <c r="N875" s="3"/>
    </row>
    <row r="876" spans="1:14">
      <c r="A876" s="1">
        <v>371</v>
      </c>
      <c r="B876" s="2">
        <v>6.92</v>
      </c>
      <c r="C876" s="1">
        <v>11</v>
      </c>
      <c r="D876" s="1">
        <v>3</v>
      </c>
      <c r="E876" s="3">
        <v>221.89</v>
      </c>
      <c r="F876" s="1">
        <v>277</v>
      </c>
      <c r="G876" s="3">
        <v>2714.53</v>
      </c>
      <c r="H876" s="3">
        <f>kag[[#This Row],[Operational Profit - Daily Revenue]]-$Q$13</f>
        <v>797.20406000000094</v>
      </c>
      <c r="I876" s="1">
        <f>_xlfn.NORM.DIST(kag[[#This Row],[Diff Average Rev]],$Q$13,$Q$15,FALSE)</f>
        <v>2.1156399733606254E-4</v>
      </c>
      <c r="J876" s="3">
        <f>kag[[#This Row],[Number_of_Customers_Per_Day (any given day)]]*kag[[#This Row],[Average_Order_Value]]</f>
        <v>2567.3200000000002</v>
      </c>
      <c r="K876" s="3">
        <f>kag[[#This Row],[Operational Profit - Daily Revenue]]/kag[[#This Row],[Number_of_Employees]]</f>
        <v>904.84333333333336</v>
      </c>
      <c r="L876" s="3">
        <f>kag[[#This Row],[Operational Profit - Daily Revenue]]/kag[[#This Row],[Operating_Hours_Per_Day]]</f>
        <v>246.77545454545455</v>
      </c>
      <c r="M876" s="3">
        <f>kag[[#This Row],[Operational Profit - Daily Revenue]]/kag[[#This Row],[Marketing_Spend_Per_Day]]</f>
        <v>12.233674343143001</v>
      </c>
      <c r="N876" s="3"/>
    </row>
    <row r="877" spans="1:14">
      <c r="A877" s="1">
        <v>277</v>
      </c>
      <c r="B877" s="2">
        <v>5.56</v>
      </c>
      <c r="C877" s="1">
        <v>14</v>
      </c>
      <c r="D877" s="1">
        <v>10</v>
      </c>
      <c r="E877" s="3">
        <v>222.06</v>
      </c>
      <c r="F877" s="1">
        <v>666</v>
      </c>
      <c r="G877" s="3">
        <v>1644.35</v>
      </c>
      <c r="H877" s="3">
        <f>kag[[#This Row],[Operational Profit - Daily Revenue]]-$Q$13</f>
        <v>-272.97593999999935</v>
      </c>
      <c r="I877" s="1">
        <f>_xlfn.NORM.DIST(kag[[#This Row],[Diff Average Rev]],$Q$13,$Q$15,FALSE)</f>
        <v>3.2943944841042536E-5</v>
      </c>
      <c r="J877" s="3">
        <f>kag[[#This Row],[Number_of_Customers_Per_Day (any given day)]]*kag[[#This Row],[Average_Order_Value]]</f>
        <v>1540.12</v>
      </c>
      <c r="K877" s="3">
        <f>kag[[#This Row],[Operational Profit - Daily Revenue]]/kag[[#This Row],[Number_of_Employees]]</f>
        <v>164.435</v>
      </c>
      <c r="L877" s="3">
        <f>kag[[#This Row],[Operational Profit - Daily Revenue]]/kag[[#This Row],[Operating_Hours_Per_Day]]</f>
        <v>117.45357142857142</v>
      </c>
      <c r="M877" s="3">
        <f>kag[[#This Row],[Operational Profit - Daily Revenue]]/kag[[#This Row],[Marketing_Spend_Per_Day]]</f>
        <v>7.4049806358641801</v>
      </c>
      <c r="N877" s="3"/>
    </row>
    <row r="878" spans="1:14">
      <c r="A878" s="1">
        <v>386</v>
      </c>
      <c r="B878" s="2">
        <v>6.56</v>
      </c>
      <c r="C878" s="1">
        <v>7</v>
      </c>
      <c r="D878" s="1">
        <v>14</v>
      </c>
      <c r="E878" s="3">
        <v>222.29</v>
      </c>
      <c r="F878" s="1">
        <v>729</v>
      </c>
      <c r="G878" s="3">
        <v>2507.5</v>
      </c>
      <c r="H878" s="3">
        <f>kag[[#This Row],[Operational Profit - Daily Revenue]]-$Q$13</f>
        <v>590.17406000000074</v>
      </c>
      <c r="I878" s="1">
        <f>_xlfn.NORM.DIST(kag[[#This Row],[Diff Average Rev]],$Q$13,$Q$15,FALSE)</f>
        <v>1.6215674958904109E-4</v>
      </c>
      <c r="J878" s="3">
        <f>kag[[#This Row],[Number_of_Customers_Per_Day (any given day)]]*kag[[#This Row],[Average_Order_Value]]</f>
        <v>2532.16</v>
      </c>
      <c r="K878" s="3">
        <f>kag[[#This Row],[Operational Profit - Daily Revenue]]/kag[[#This Row],[Number_of_Employees]]</f>
        <v>179.10714285714286</v>
      </c>
      <c r="L878" s="3">
        <f>kag[[#This Row],[Operational Profit - Daily Revenue]]/kag[[#This Row],[Operating_Hours_Per_Day]]</f>
        <v>358.21428571428572</v>
      </c>
      <c r="M878" s="3">
        <f>kag[[#This Row],[Operational Profit - Daily Revenue]]/kag[[#This Row],[Marketing_Spend_Per_Day]]</f>
        <v>11.280309505600792</v>
      </c>
      <c r="N878" s="3"/>
    </row>
    <row r="879" spans="1:14">
      <c r="A879" s="1">
        <v>67</v>
      </c>
      <c r="B879" s="2">
        <v>8.67</v>
      </c>
      <c r="C879" s="1">
        <v>11</v>
      </c>
      <c r="D879" s="1">
        <v>3</v>
      </c>
      <c r="E879" s="3">
        <v>222.68</v>
      </c>
      <c r="F879" s="1">
        <v>537</v>
      </c>
      <c r="G879" s="3">
        <v>892.99</v>
      </c>
      <c r="H879" s="3">
        <f>kag[[#This Row],[Operational Profit - Daily Revenue]]-$Q$13</f>
        <v>-1024.3359399999993</v>
      </c>
      <c r="I879" s="1">
        <f>_xlfn.NORM.DIST(kag[[#This Row],[Diff Average Rev]],$Q$13,$Q$15,FALSE)</f>
        <v>4.352174406226562E-6</v>
      </c>
      <c r="J879" s="3">
        <f>kag[[#This Row],[Number_of_Customers_Per_Day (any given day)]]*kag[[#This Row],[Average_Order_Value]]</f>
        <v>580.89</v>
      </c>
      <c r="K879" s="3">
        <f>kag[[#This Row],[Operational Profit - Daily Revenue]]/kag[[#This Row],[Number_of_Employees]]</f>
        <v>297.66333333333336</v>
      </c>
      <c r="L879" s="3">
        <f>kag[[#This Row],[Operational Profit - Daily Revenue]]/kag[[#This Row],[Operating_Hours_Per_Day]]</f>
        <v>81.180909090909097</v>
      </c>
      <c r="M879" s="3">
        <f>kag[[#This Row],[Operational Profit - Daily Revenue]]/kag[[#This Row],[Marketing_Spend_Per_Day]]</f>
        <v>4.0101940003592595</v>
      </c>
      <c r="N879" s="3"/>
    </row>
    <row r="880" spans="1:14">
      <c r="A880" s="1">
        <v>150</v>
      </c>
      <c r="B880" s="2">
        <v>4.05</v>
      </c>
      <c r="C880" s="1">
        <v>14</v>
      </c>
      <c r="D880" s="1">
        <v>8</v>
      </c>
      <c r="E880" s="3">
        <v>222.99</v>
      </c>
      <c r="F880" s="1">
        <v>739</v>
      </c>
      <c r="G880" s="3">
        <v>896.82</v>
      </c>
      <c r="H880" s="3">
        <f>kag[[#This Row],[Operational Profit - Daily Revenue]]-$Q$13</f>
        <v>-1020.5059399999992</v>
      </c>
      <c r="I880" s="1">
        <f>_xlfn.NORM.DIST(kag[[#This Row],[Diff Average Rev]],$Q$13,$Q$15,FALSE)</f>
        <v>4.4039257380643833E-6</v>
      </c>
      <c r="J880" s="3">
        <f>kag[[#This Row],[Number_of_Customers_Per_Day (any given day)]]*kag[[#This Row],[Average_Order_Value]]</f>
        <v>607.5</v>
      </c>
      <c r="K880" s="3">
        <f>kag[[#This Row],[Operational Profit - Daily Revenue]]/kag[[#This Row],[Number_of_Employees]]</f>
        <v>112.10250000000001</v>
      </c>
      <c r="L880" s="3">
        <f>kag[[#This Row],[Operational Profit - Daily Revenue]]/kag[[#This Row],[Operating_Hours_Per_Day]]</f>
        <v>64.058571428571426</v>
      </c>
      <c r="M880" s="3">
        <f>kag[[#This Row],[Operational Profit - Daily Revenue]]/kag[[#This Row],[Marketing_Spend_Per_Day]]</f>
        <v>4.0217946993138707</v>
      </c>
      <c r="N880" s="3"/>
    </row>
    <row r="881" spans="1:14">
      <c r="A881" s="1">
        <v>314</v>
      </c>
      <c r="B881" s="2">
        <v>5.73</v>
      </c>
      <c r="C881" s="1">
        <v>16</v>
      </c>
      <c r="D881" s="1">
        <v>6</v>
      </c>
      <c r="E881" s="3">
        <v>223.66</v>
      </c>
      <c r="F881" s="1">
        <v>141</v>
      </c>
      <c r="G881" s="3">
        <v>1984.9</v>
      </c>
      <c r="H881" s="3">
        <f>kag[[#This Row],[Operational Profit - Daily Revenue]]-$Q$13</f>
        <v>67.574060000000827</v>
      </c>
      <c r="I881" s="1">
        <f>_xlfn.NORM.DIST(kag[[#This Row],[Diff Average Rev]],$Q$13,$Q$15,FALSE)</f>
        <v>6.7832193416150972E-5</v>
      </c>
      <c r="J881" s="3">
        <f>kag[[#This Row],[Number_of_Customers_Per_Day (any given day)]]*kag[[#This Row],[Average_Order_Value]]</f>
        <v>1799.22</v>
      </c>
      <c r="K881" s="3">
        <f>kag[[#This Row],[Operational Profit - Daily Revenue]]/kag[[#This Row],[Number_of_Employees]]</f>
        <v>330.81666666666666</v>
      </c>
      <c r="L881" s="3">
        <f>kag[[#This Row],[Operational Profit - Daily Revenue]]/kag[[#This Row],[Operating_Hours_Per_Day]]</f>
        <v>124.05625000000001</v>
      </c>
      <c r="M881" s="3">
        <f>kag[[#This Row],[Operational Profit - Daily Revenue]]/kag[[#This Row],[Marketing_Spend_Per_Day]]</f>
        <v>8.8746311365465438</v>
      </c>
      <c r="N881" s="3"/>
    </row>
    <row r="882" spans="1:14">
      <c r="A882" s="1">
        <v>226</v>
      </c>
      <c r="B882" s="2">
        <v>5.74</v>
      </c>
      <c r="C882" s="1">
        <v>6</v>
      </c>
      <c r="D882" s="1">
        <v>4</v>
      </c>
      <c r="E882" s="3">
        <v>223.67</v>
      </c>
      <c r="F882" s="1">
        <v>820</v>
      </c>
      <c r="G882" s="3">
        <v>1366.76</v>
      </c>
      <c r="H882" s="3">
        <f>kag[[#This Row],[Operational Profit - Daily Revenue]]-$Q$13</f>
        <v>-550.56593999999927</v>
      </c>
      <c r="I882" s="1">
        <f>_xlfn.NORM.DIST(kag[[#This Row],[Diff Average Rev]],$Q$13,$Q$15,FALSE)</f>
        <v>1.6710349893860851E-5</v>
      </c>
      <c r="J882" s="3">
        <f>kag[[#This Row],[Number_of_Customers_Per_Day (any given day)]]*kag[[#This Row],[Average_Order_Value]]</f>
        <v>1297.24</v>
      </c>
      <c r="K882" s="3">
        <f>kag[[#This Row],[Operational Profit - Daily Revenue]]/kag[[#This Row],[Number_of_Employees]]</f>
        <v>341.69</v>
      </c>
      <c r="L882" s="3">
        <f>kag[[#This Row],[Operational Profit - Daily Revenue]]/kag[[#This Row],[Operating_Hours_Per_Day]]</f>
        <v>227.79333333333332</v>
      </c>
      <c r="M882" s="3">
        <f>kag[[#This Row],[Operational Profit - Daily Revenue]]/kag[[#This Row],[Marketing_Spend_Per_Day]]</f>
        <v>6.1106093798900165</v>
      </c>
      <c r="N882" s="3"/>
    </row>
    <row r="883" spans="1:14">
      <c r="A883" s="1">
        <v>250</v>
      </c>
      <c r="B883" s="2">
        <v>4.62</v>
      </c>
      <c r="C883" s="1">
        <v>6</v>
      </c>
      <c r="D883" s="1">
        <v>7</v>
      </c>
      <c r="E883" s="3">
        <v>224.2</v>
      </c>
      <c r="F883" s="1">
        <v>181</v>
      </c>
      <c r="G883" s="3">
        <v>1171.82</v>
      </c>
      <c r="H883" s="3">
        <f>kag[[#This Row],[Operational Profit - Daily Revenue]]-$Q$13</f>
        <v>-745.50593999999933</v>
      </c>
      <c r="I883" s="1">
        <f>_xlfn.NORM.DIST(kag[[#This Row],[Diff Average Rev]],$Q$13,$Q$15,FALSE)</f>
        <v>9.8847691334524439E-6</v>
      </c>
      <c r="J883" s="3">
        <f>kag[[#This Row],[Number_of_Customers_Per_Day (any given day)]]*kag[[#This Row],[Average_Order_Value]]</f>
        <v>1155</v>
      </c>
      <c r="K883" s="3">
        <f>kag[[#This Row],[Operational Profit - Daily Revenue]]/kag[[#This Row],[Number_of_Employees]]</f>
        <v>167.40285714285713</v>
      </c>
      <c r="L883" s="3">
        <f>kag[[#This Row],[Operational Profit - Daily Revenue]]/kag[[#This Row],[Operating_Hours_Per_Day]]</f>
        <v>195.30333333333331</v>
      </c>
      <c r="M883" s="3">
        <f>kag[[#This Row],[Operational Profit - Daily Revenue]]/kag[[#This Row],[Marketing_Spend_Per_Day]]</f>
        <v>5.2266726137377342</v>
      </c>
      <c r="N883" s="3"/>
    </row>
    <row r="884" spans="1:14">
      <c r="A884" s="1">
        <v>285</v>
      </c>
      <c r="B884" s="2">
        <v>6.55</v>
      </c>
      <c r="C884" s="1">
        <v>14</v>
      </c>
      <c r="D884" s="1">
        <v>2</v>
      </c>
      <c r="E884" s="3">
        <v>224.5</v>
      </c>
      <c r="F884" s="1">
        <v>272</v>
      </c>
      <c r="G884" s="3">
        <v>2260.56</v>
      </c>
      <c r="H884" s="3">
        <f>kag[[#This Row],[Operational Profit - Daily Revenue]]-$Q$13</f>
        <v>343.23406000000068</v>
      </c>
      <c r="I884" s="1">
        <f>_xlfn.NORM.DIST(kag[[#This Row],[Diff Average Rev]],$Q$13,$Q$15,FALSE)</f>
        <v>1.1132804715263942E-4</v>
      </c>
      <c r="J884" s="3">
        <f>kag[[#This Row],[Number_of_Customers_Per_Day (any given day)]]*kag[[#This Row],[Average_Order_Value]]</f>
        <v>1866.75</v>
      </c>
      <c r="K884" s="3">
        <f>kag[[#This Row],[Operational Profit - Daily Revenue]]/kag[[#This Row],[Number_of_Employees]]</f>
        <v>1130.28</v>
      </c>
      <c r="L884" s="3">
        <f>kag[[#This Row],[Operational Profit - Daily Revenue]]/kag[[#This Row],[Operating_Hours_Per_Day]]</f>
        <v>161.46857142857144</v>
      </c>
      <c r="M884" s="3">
        <f>kag[[#This Row],[Operational Profit - Daily Revenue]]/kag[[#This Row],[Marketing_Spend_Per_Day]]</f>
        <v>10.069309576837416</v>
      </c>
      <c r="N884" s="3"/>
    </row>
    <row r="885" spans="1:14">
      <c r="A885" s="1">
        <v>357</v>
      </c>
      <c r="B885" s="2">
        <v>7.9</v>
      </c>
      <c r="C885" s="1">
        <v>11</v>
      </c>
      <c r="D885" s="1">
        <v>3</v>
      </c>
      <c r="E885" s="3">
        <v>224.51</v>
      </c>
      <c r="F885" s="1">
        <v>783</v>
      </c>
      <c r="G885" s="3">
        <v>2838.85</v>
      </c>
      <c r="H885" s="3">
        <f>kag[[#This Row],[Operational Profit - Daily Revenue]]-$Q$13</f>
        <v>921.52406000000065</v>
      </c>
      <c r="I885" s="1">
        <f>_xlfn.NORM.DIST(kag[[#This Row],[Diff Average Rev]],$Q$13,$Q$15,FALSE)</f>
        <v>2.4289106996111255E-4</v>
      </c>
      <c r="J885" s="3">
        <f>kag[[#This Row],[Number_of_Customers_Per_Day (any given day)]]*kag[[#This Row],[Average_Order_Value]]</f>
        <v>2820.3</v>
      </c>
      <c r="K885" s="3">
        <f>kag[[#This Row],[Operational Profit - Daily Revenue]]/kag[[#This Row],[Number_of_Employees]]</f>
        <v>946.2833333333333</v>
      </c>
      <c r="L885" s="3">
        <f>kag[[#This Row],[Operational Profit - Daily Revenue]]/kag[[#This Row],[Operating_Hours_Per_Day]]</f>
        <v>258.07727272727271</v>
      </c>
      <c r="M885" s="3">
        <f>kag[[#This Row],[Operational Profit - Daily Revenue]]/kag[[#This Row],[Marketing_Spend_Per_Day]]</f>
        <v>12.644648345285288</v>
      </c>
      <c r="N885" s="3"/>
    </row>
    <row r="886" spans="1:14">
      <c r="A886" s="1">
        <v>489</v>
      </c>
      <c r="B886" s="2">
        <v>5.74</v>
      </c>
      <c r="C886" s="1">
        <v>14</v>
      </c>
      <c r="D886" s="1">
        <v>4</v>
      </c>
      <c r="E886" s="3">
        <v>224.64</v>
      </c>
      <c r="F886" s="1">
        <v>890</v>
      </c>
      <c r="G886" s="3">
        <v>2965.56</v>
      </c>
      <c r="H886" s="3">
        <f>kag[[#This Row],[Operational Profit - Daily Revenue]]-$Q$13</f>
        <v>1048.2340600000007</v>
      </c>
      <c r="I886" s="1">
        <f>_xlfn.NORM.DIST(kag[[#This Row],[Diff Average Rev]],$Q$13,$Q$15,FALSE)</f>
        <v>2.7496836019333355E-4</v>
      </c>
      <c r="J886" s="3">
        <f>kag[[#This Row],[Number_of_Customers_Per_Day (any given day)]]*kag[[#This Row],[Average_Order_Value]]</f>
        <v>2806.86</v>
      </c>
      <c r="K886" s="3">
        <f>kag[[#This Row],[Operational Profit - Daily Revenue]]/kag[[#This Row],[Number_of_Employees]]</f>
        <v>741.39</v>
      </c>
      <c r="L886" s="3">
        <f>kag[[#This Row],[Operational Profit - Daily Revenue]]/kag[[#This Row],[Operating_Hours_Per_Day]]</f>
        <v>211.82571428571427</v>
      </c>
      <c r="M886" s="3">
        <f>kag[[#This Row],[Operational Profit - Daily Revenue]]/kag[[#This Row],[Marketing_Spend_Per_Day]]</f>
        <v>13.201388888888889</v>
      </c>
      <c r="N886" s="3"/>
    </row>
    <row r="887" spans="1:14">
      <c r="A887" s="1">
        <v>275</v>
      </c>
      <c r="B887" s="2">
        <v>9.64</v>
      </c>
      <c r="C887" s="1">
        <v>10</v>
      </c>
      <c r="D887" s="1">
        <v>2</v>
      </c>
      <c r="E887" s="3">
        <v>224.77</v>
      </c>
      <c r="F887" s="1">
        <v>981</v>
      </c>
      <c r="G887" s="3">
        <v>2507.35</v>
      </c>
      <c r="H887" s="3">
        <f>kag[[#This Row],[Operational Profit - Daily Revenue]]-$Q$13</f>
        <v>590.02406000000065</v>
      </c>
      <c r="I887" s="1">
        <f>_xlfn.NORM.DIST(kag[[#This Row],[Diff Average Rev]],$Q$13,$Q$15,FALSE)</f>
        <v>1.6212286024022574E-4</v>
      </c>
      <c r="J887" s="3">
        <f>kag[[#This Row],[Number_of_Customers_Per_Day (any given day)]]*kag[[#This Row],[Average_Order_Value]]</f>
        <v>2651</v>
      </c>
      <c r="K887" s="3">
        <f>kag[[#This Row],[Operational Profit - Daily Revenue]]/kag[[#This Row],[Number_of_Employees]]</f>
        <v>1253.675</v>
      </c>
      <c r="L887" s="3">
        <f>kag[[#This Row],[Operational Profit - Daily Revenue]]/kag[[#This Row],[Operating_Hours_Per_Day]]</f>
        <v>250.73499999999999</v>
      </c>
      <c r="M887" s="3">
        <f>kag[[#This Row],[Operational Profit - Daily Revenue]]/kag[[#This Row],[Marketing_Spend_Per_Day]]</f>
        <v>11.155180851537127</v>
      </c>
      <c r="N887" s="3"/>
    </row>
    <row r="888" spans="1:14">
      <c r="A888" s="1">
        <v>61</v>
      </c>
      <c r="B888" s="2">
        <v>2.78</v>
      </c>
      <c r="C888" s="1">
        <v>7</v>
      </c>
      <c r="D888" s="1">
        <v>2</v>
      </c>
      <c r="E888" s="3">
        <v>225.34</v>
      </c>
      <c r="F888" s="1">
        <v>827</v>
      </c>
      <c r="G888" s="3">
        <v>716.75</v>
      </c>
      <c r="H888" s="3">
        <f>kag[[#This Row],[Operational Profit - Daily Revenue]]-$Q$13</f>
        <v>-1200.5759399999993</v>
      </c>
      <c r="I888" s="1">
        <f>_xlfn.NORM.DIST(kag[[#This Row],[Diff Average Rev]],$Q$13,$Q$15,FALSE)</f>
        <v>2.484510615673839E-6</v>
      </c>
      <c r="J888" s="3">
        <f>kag[[#This Row],[Number_of_Customers_Per_Day (any given day)]]*kag[[#This Row],[Average_Order_Value]]</f>
        <v>169.57999999999998</v>
      </c>
      <c r="K888" s="3">
        <f>kag[[#This Row],[Operational Profit - Daily Revenue]]/kag[[#This Row],[Number_of_Employees]]</f>
        <v>358.375</v>
      </c>
      <c r="L888" s="3">
        <f>kag[[#This Row],[Operational Profit - Daily Revenue]]/kag[[#This Row],[Operating_Hours_Per_Day]]</f>
        <v>102.39285714285714</v>
      </c>
      <c r="M888" s="3">
        <f>kag[[#This Row],[Operational Profit - Daily Revenue]]/kag[[#This Row],[Marketing_Spend_Per_Day]]</f>
        <v>3.1807490902636015</v>
      </c>
      <c r="N888" s="3"/>
    </row>
    <row r="889" spans="1:14">
      <c r="A889" s="1">
        <v>202</v>
      </c>
      <c r="B889" s="2">
        <v>8.0299999999999994</v>
      </c>
      <c r="C889" s="1">
        <v>11</v>
      </c>
      <c r="D889" s="1">
        <v>11</v>
      </c>
      <c r="E889" s="3">
        <v>225.81</v>
      </c>
      <c r="F889" s="1">
        <v>62</v>
      </c>
      <c r="G889" s="3">
        <v>1997.53</v>
      </c>
      <c r="H889" s="3">
        <f>kag[[#This Row],[Operational Profit - Daily Revenue]]-$Q$13</f>
        <v>80.204060000000709</v>
      </c>
      <c r="I889" s="1">
        <f>_xlfn.NORM.DIST(kag[[#This Row],[Diff Average Rev]],$Q$13,$Q$15,FALSE)</f>
        <v>6.9510701166593269E-5</v>
      </c>
      <c r="J889" s="3">
        <f>kag[[#This Row],[Number_of_Customers_Per_Day (any given day)]]*kag[[#This Row],[Average_Order_Value]]</f>
        <v>1622.06</v>
      </c>
      <c r="K889" s="3">
        <f>kag[[#This Row],[Operational Profit - Daily Revenue]]/kag[[#This Row],[Number_of_Employees]]</f>
        <v>181.59363636363636</v>
      </c>
      <c r="L889" s="3">
        <f>kag[[#This Row],[Operational Profit - Daily Revenue]]/kag[[#This Row],[Operating_Hours_Per_Day]]</f>
        <v>181.59363636363636</v>
      </c>
      <c r="M889" s="3">
        <f>kag[[#This Row],[Operational Profit - Daily Revenue]]/kag[[#This Row],[Marketing_Spend_Per_Day]]</f>
        <v>8.8460652761170895</v>
      </c>
      <c r="N889" s="3"/>
    </row>
    <row r="890" spans="1:14">
      <c r="A890" s="1">
        <v>85</v>
      </c>
      <c r="B890" s="2">
        <v>9.76</v>
      </c>
      <c r="C890" s="1">
        <v>15</v>
      </c>
      <c r="D890" s="1">
        <v>12</v>
      </c>
      <c r="E890" s="3">
        <v>225.9</v>
      </c>
      <c r="F890" s="1">
        <v>578</v>
      </c>
      <c r="G890" s="3">
        <v>1304.23</v>
      </c>
      <c r="H890" s="3">
        <f>kag[[#This Row],[Operational Profit - Daily Revenue]]-$Q$13</f>
        <v>-613.09593999999925</v>
      </c>
      <c r="I890" s="1">
        <f>_xlfn.NORM.DIST(kag[[#This Row],[Diff Average Rev]],$Q$13,$Q$15,FALSE)</f>
        <v>1.4181837394161376E-5</v>
      </c>
      <c r="J890" s="3">
        <f>kag[[#This Row],[Number_of_Customers_Per_Day (any given day)]]*kag[[#This Row],[Average_Order_Value]]</f>
        <v>829.6</v>
      </c>
      <c r="K890" s="3">
        <f>kag[[#This Row],[Operational Profit - Daily Revenue]]/kag[[#This Row],[Number_of_Employees]]</f>
        <v>108.68583333333333</v>
      </c>
      <c r="L890" s="3">
        <f>kag[[#This Row],[Operational Profit - Daily Revenue]]/kag[[#This Row],[Operating_Hours_Per_Day]]</f>
        <v>86.948666666666668</v>
      </c>
      <c r="M890" s="3">
        <f>kag[[#This Row],[Operational Profit - Daily Revenue]]/kag[[#This Row],[Marketing_Spend_Per_Day]]</f>
        <v>5.7734838424081447</v>
      </c>
      <c r="N890" s="3"/>
    </row>
    <row r="891" spans="1:14">
      <c r="A891" s="1">
        <v>50</v>
      </c>
      <c r="B891" s="2">
        <v>9.89</v>
      </c>
      <c r="C891" s="1">
        <v>12</v>
      </c>
      <c r="D891" s="1">
        <v>5</v>
      </c>
      <c r="E891" s="3">
        <v>226.51</v>
      </c>
      <c r="F891" s="1">
        <v>595</v>
      </c>
      <c r="G891" s="3">
        <v>583.83000000000004</v>
      </c>
      <c r="H891" s="3">
        <f>kag[[#This Row],[Operational Profit - Daily Revenue]]-$Q$13</f>
        <v>-1333.4959399999993</v>
      </c>
      <c r="I891" s="1">
        <f>_xlfn.NORM.DIST(kag[[#This Row],[Diff Average Rev]],$Q$13,$Q$15,FALSE)</f>
        <v>1.5931296514204465E-6</v>
      </c>
      <c r="J891" s="3">
        <f>kag[[#This Row],[Number_of_Customers_Per_Day (any given day)]]*kag[[#This Row],[Average_Order_Value]]</f>
        <v>494.5</v>
      </c>
      <c r="K891" s="3">
        <f>kag[[#This Row],[Operational Profit - Daily Revenue]]/kag[[#This Row],[Number_of_Employees]]</f>
        <v>116.76600000000001</v>
      </c>
      <c r="L891" s="3">
        <f>kag[[#This Row],[Operational Profit - Daily Revenue]]/kag[[#This Row],[Operating_Hours_Per_Day]]</f>
        <v>48.652500000000003</v>
      </c>
      <c r="M891" s="3">
        <f>kag[[#This Row],[Operational Profit - Daily Revenue]]/kag[[#This Row],[Marketing_Spend_Per_Day]]</f>
        <v>2.5775020970376588</v>
      </c>
      <c r="N891" s="3"/>
    </row>
    <row r="892" spans="1:14">
      <c r="A892" s="1">
        <v>301</v>
      </c>
      <c r="B892" s="2">
        <v>3.88</v>
      </c>
      <c r="C892" s="1">
        <v>15</v>
      </c>
      <c r="D892" s="1">
        <v>9</v>
      </c>
      <c r="E892" s="3">
        <v>226.61</v>
      </c>
      <c r="F892" s="1">
        <v>346</v>
      </c>
      <c r="G892" s="3">
        <v>1698.86</v>
      </c>
      <c r="H892" s="3">
        <f>kag[[#This Row],[Operational Profit - Daily Revenue]]-$Q$13</f>
        <v>-218.46593999999936</v>
      </c>
      <c r="I892" s="1">
        <f>_xlfn.NORM.DIST(kag[[#This Row],[Diff Average Rev]],$Q$13,$Q$15,FALSE)</f>
        <v>3.7285170766282672E-5</v>
      </c>
      <c r="J892" s="3">
        <f>kag[[#This Row],[Number_of_Customers_Per_Day (any given day)]]*kag[[#This Row],[Average_Order_Value]]</f>
        <v>1167.8799999999999</v>
      </c>
      <c r="K892" s="3">
        <f>kag[[#This Row],[Operational Profit - Daily Revenue]]/kag[[#This Row],[Number_of_Employees]]</f>
        <v>188.76222222222222</v>
      </c>
      <c r="L892" s="3">
        <f>kag[[#This Row],[Operational Profit - Daily Revenue]]/kag[[#This Row],[Operating_Hours_Per_Day]]</f>
        <v>113.25733333333332</v>
      </c>
      <c r="M892" s="3">
        <f>kag[[#This Row],[Operational Profit - Daily Revenue]]/kag[[#This Row],[Marketing_Spend_Per_Day]]</f>
        <v>7.4968447994351521</v>
      </c>
      <c r="N892" s="3"/>
    </row>
    <row r="893" spans="1:14">
      <c r="A893" s="1">
        <v>207</v>
      </c>
      <c r="B893" s="2">
        <v>5.75</v>
      </c>
      <c r="C893" s="1">
        <v>17</v>
      </c>
      <c r="D893" s="1">
        <v>4</v>
      </c>
      <c r="E893" s="3">
        <v>226.77</v>
      </c>
      <c r="F893" s="1">
        <v>504</v>
      </c>
      <c r="G893" s="3">
        <v>1333.87</v>
      </c>
      <c r="H893" s="3">
        <f>kag[[#This Row],[Operational Profit - Daily Revenue]]-$Q$13</f>
        <v>-583.45593999999937</v>
      </c>
      <c r="I893" s="1">
        <f>_xlfn.NORM.DIST(kag[[#This Row],[Diff Average Rev]],$Q$13,$Q$15,FALSE)</f>
        <v>1.53366172101939E-5</v>
      </c>
      <c r="J893" s="3">
        <f>kag[[#This Row],[Number_of_Customers_Per_Day (any given day)]]*kag[[#This Row],[Average_Order_Value]]</f>
        <v>1190.25</v>
      </c>
      <c r="K893" s="3">
        <f>kag[[#This Row],[Operational Profit - Daily Revenue]]/kag[[#This Row],[Number_of_Employees]]</f>
        <v>333.46749999999997</v>
      </c>
      <c r="L893" s="3">
        <f>kag[[#This Row],[Operational Profit - Daily Revenue]]/kag[[#This Row],[Operating_Hours_Per_Day]]</f>
        <v>78.462941176470579</v>
      </c>
      <c r="M893" s="3">
        <f>kag[[#This Row],[Operational Profit - Daily Revenue]]/kag[[#This Row],[Marketing_Spend_Per_Day]]</f>
        <v>5.8820390704237768</v>
      </c>
      <c r="N893" s="3"/>
    </row>
    <row r="894" spans="1:14">
      <c r="A894" s="1">
        <v>96</v>
      </c>
      <c r="B894" s="2">
        <v>9.8800000000000008</v>
      </c>
      <c r="C894" s="1">
        <v>7</v>
      </c>
      <c r="D894" s="1">
        <v>2</v>
      </c>
      <c r="E894" s="3">
        <v>226.9</v>
      </c>
      <c r="F894" s="1">
        <v>887</v>
      </c>
      <c r="G894" s="3">
        <v>1051.9000000000001</v>
      </c>
      <c r="H894" s="3">
        <f>kag[[#This Row],[Operational Profit - Daily Revenue]]-$Q$13</f>
        <v>-865.42593999999917</v>
      </c>
      <c r="I894" s="1">
        <f>_xlfn.NORM.DIST(kag[[#This Row],[Diff Average Rev]],$Q$13,$Q$15,FALSE)</f>
        <v>7.0159996335774512E-6</v>
      </c>
      <c r="J894" s="3">
        <f>kag[[#This Row],[Number_of_Customers_Per_Day (any given day)]]*kag[[#This Row],[Average_Order_Value]]</f>
        <v>948.48</v>
      </c>
      <c r="K894" s="3">
        <f>kag[[#This Row],[Operational Profit - Daily Revenue]]/kag[[#This Row],[Number_of_Employees]]</f>
        <v>525.95000000000005</v>
      </c>
      <c r="L894" s="3">
        <f>kag[[#This Row],[Operational Profit - Daily Revenue]]/kag[[#This Row],[Operating_Hours_Per_Day]]</f>
        <v>150.27142857142857</v>
      </c>
      <c r="M894" s="3">
        <f>kag[[#This Row],[Operational Profit - Daily Revenue]]/kag[[#This Row],[Marketing_Spend_Per_Day]]</f>
        <v>4.6359629792860293</v>
      </c>
      <c r="N894" s="3"/>
    </row>
    <row r="895" spans="1:14">
      <c r="A895" s="1">
        <v>82</v>
      </c>
      <c r="B895" s="2">
        <v>6.7</v>
      </c>
      <c r="C895" s="1">
        <v>12</v>
      </c>
      <c r="D895" s="1">
        <v>4</v>
      </c>
      <c r="E895" s="3">
        <v>226.92</v>
      </c>
      <c r="F895" s="1">
        <v>874</v>
      </c>
      <c r="G895" s="3">
        <v>941.4</v>
      </c>
      <c r="H895" s="3">
        <f>kag[[#This Row],[Operational Profit - Daily Revenue]]-$Q$13</f>
        <v>-975.92593999999929</v>
      </c>
      <c r="I895" s="1">
        <f>_xlfn.NORM.DIST(kag[[#This Row],[Diff Average Rev]],$Q$13,$Q$15,FALSE)</f>
        <v>5.0478053781032093E-6</v>
      </c>
      <c r="J895" s="3">
        <f>kag[[#This Row],[Number_of_Customers_Per_Day (any given day)]]*kag[[#This Row],[Average_Order_Value]]</f>
        <v>549.4</v>
      </c>
      <c r="K895" s="3">
        <f>kag[[#This Row],[Operational Profit - Daily Revenue]]/kag[[#This Row],[Number_of_Employees]]</f>
        <v>235.35</v>
      </c>
      <c r="L895" s="3">
        <f>kag[[#This Row],[Operational Profit - Daily Revenue]]/kag[[#This Row],[Operating_Hours_Per_Day]]</f>
        <v>78.45</v>
      </c>
      <c r="M895" s="3">
        <f>kag[[#This Row],[Operational Profit - Daily Revenue]]/kag[[#This Row],[Marketing_Spend_Per_Day]]</f>
        <v>4.1485986250661027</v>
      </c>
      <c r="N895" s="3"/>
    </row>
    <row r="896" spans="1:14">
      <c r="A896" s="1">
        <v>246</v>
      </c>
      <c r="B896" s="2">
        <v>8.39</v>
      </c>
      <c r="C896" s="1">
        <v>6</v>
      </c>
      <c r="D896" s="1">
        <v>11</v>
      </c>
      <c r="E896" s="3">
        <v>226.94</v>
      </c>
      <c r="F896" s="1">
        <v>304</v>
      </c>
      <c r="G896" s="3">
        <v>1980.09</v>
      </c>
      <c r="H896" s="3">
        <f>kag[[#This Row],[Operational Profit - Daily Revenue]]-$Q$13</f>
        <v>62.764060000000654</v>
      </c>
      <c r="I896" s="1">
        <f>_xlfn.NORM.DIST(kag[[#This Row],[Diff Average Rev]],$Q$13,$Q$15,FALSE)</f>
        <v>6.720070349962793E-5</v>
      </c>
      <c r="J896" s="3">
        <f>kag[[#This Row],[Number_of_Customers_Per_Day (any given day)]]*kag[[#This Row],[Average_Order_Value]]</f>
        <v>2063.94</v>
      </c>
      <c r="K896" s="3">
        <f>kag[[#This Row],[Operational Profit - Daily Revenue]]/kag[[#This Row],[Number_of_Employees]]</f>
        <v>180.00818181818181</v>
      </c>
      <c r="L896" s="3">
        <f>kag[[#This Row],[Operational Profit - Daily Revenue]]/kag[[#This Row],[Operating_Hours_Per_Day]]</f>
        <v>330.01499999999999</v>
      </c>
      <c r="M896" s="3">
        <f>kag[[#This Row],[Operational Profit - Daily Revenue]]/kag[[#This Row],[Marketing_Spend_Per_Day]]</f>
        <v>8.7251696483652061</v>
      </c>
      <c r="N896" s="3"/>
    </row>
    <row r="897" spans="1:14">
      <c r="A897" s="1">
        <v>456</v>
      </c>
      <c r="B897" s="2">
        <v>4.71</v>
      </c>
      <c r="C897" s="1">
        <v>11</v>
      </c>
      <c r="D897" s="1">
        <v>12</v>
      </c>
      <c r="E897" s="3">
        <v>227.09</v>
      </c>
      <c r="F897" s="1">
        <v>402</v>
      </c>
      <c r="G897" s="3">
        <v>2067.64</v>
      </c>
      <c r="H897" s="3">
        <f>kag[[#This Row],[Operational Profit - Daily Revenue]]-$Q$13</f>
        <v>150.31406000000061</v>
      </c>
      <c r="I897" s="1">
        <f>_xlfn.NORM.DIST(kag[[#This Row],[Diff Average Rev]],$Q$13,$Q$15,FALSE)</f>
        <v>7.9370347447827542E-5</v>
      </c>
      <c r="J897" s="3">
        <f>kag[[#This Row],[Number_of_Customers_Per_Day (any given day)]]*kag[[#This Row],[Average_Order_Value]]</f>
        <v>2147.7599999999998</v>
      </c>
      <c r="K897" s="3">
        <f>kag[[#This Row],[Operational Profit - Daily Revenue]]/kag[[#This Row],[Number_of_Employees]]</f>
        <v>172.30333333333331</v>
      </c>
      <c r="L897" s="3">
        <f>kag[[#This Row],[Operational Profit - Daily Revenue]]/kag[[#This Row],[Operating_Hours_Per_Day]]</f>
        <v>187.96727272727273</v>
      </c>
      <c r="M897" s="3">
        <f>kag[[#This Row],[Operational Profit - Daily Revenue]]/kag[[#This Row],[Marketing_Spend_Per_Day]]</f>
        <v>9.1049363688405478</v>
      </c>
      <c r="N897" s="3"/>
    </row>
    <row r="898" spans="1:14">
      <c r="A898" s="1">
        <v>253</v>
      </c>
      <c r="B898" s="2">
        <v>4.7699999999999996</v>
      </c>
      <c r="C898" s="1">
        <v>12</v>
      </c>
      <c r="D898" s="1">
        <v>8</v>
      </c>
      <c r="E898" s="3">
        <v>227.13</v>
      </c>
      <c r="F898" s="1">
        <v>292</v>
      </c>
      <c r="G898" s="3">
        <v>1149.71</v>
      </c>
      <c r="H898" s="3">
        <f>kag[[#This Row],[Operational Profit - Daily Revenue]]-$Q$13</f>
        <v>-767.61593999999923</v>
      </c>
      <c r="I898" s="1">
        <f>_xlfn.NORM.DIST(kag[[#This Row],[Diff Average Rev]],$Q$13,$Q$15,FALSE)</f>
        <v>9.2898920568406105E-6</v>
      </c>
      <c r="J898" s="3">
        <f>kag[[#This Row],[Number_of_Customers_Per_Day (any given day)]]*kag[[#This Row],[Average_Order_Value]]</f>
        <v>1206.81</v>
      </c>
      <c r="K898" s="3">
        <f>kag[[#This Row],[Operational Profit - Daily Revenue]]/kag[[#This Row],[Number_of_Employees]]</f>
        <v>143.71375</v>
      </c>
      <c r="L898" s="3">
        <f>kag[[#This Row],[Operational Profit - Daily Revenue]]/kag[[#This Row],[Operating_Hours_Per_Day]]</f>
        <v>95.80916666666667</v>
      </c>
      <c r="M898" s="3">
        <f>kag[[#This Row],[Operational Profit - Daily Revenue]]/kag[[#This Row],[Marketing_Spend_Per_Day]]</f>
        <v>5.0619028750055035</v>
      </c>
      <c r="N898" s="3"/>
    </row>
    <row r="899" spans="1:14">
      <c r="A899" s="1">
        <v>315</v>
      </c>
      <c r="B899" s="2">
        <v>5.26</v>
      </c>
      <c r="C899" s="1">
        <v>15</v>
      </c>
      <c r="D899" s="1">
        <v>14</v>
      </c>
      <c r="E899" s="3">
        <v>227.8</v>
      </c>
      <c r="F899" s="1">
        <v>914</v>
      </c>
      <c r="G899" s="3">
        <v>1906.51</v>
      </c>
      <c r="H899" s="3">
        <f>kag[[#This Row],[Operational Profit - Daily Revenue]]-$Q$13</f>
        <v>-10.815939999999273</v>
      </c>
      <c r="I899" s="1">
        <f>_xlfn.NORM.DIST(kag[[#This Row],[Diff Average Rev]],$Q$13,$Q$15,FALSE)</f>
        <v>5.8065826460755884E-5</v>
      </c>
      <c r="J899" s="3">
        <f>kag[[#This Row],[Number_of_Customers_Per_Day (any given day)]]*kag[[#This Row],[Average_Order_Value]]</f>
        <v>1656.8999999999999</v>
      </c>
      <c r="K899" s="3">
        <f>kag[[#This Row],[Operational Profit - Daily Revenue]]/kag[[#This Row],[Number_of_Employees]]</f>
        <v>136.17928571428573</v>
      </c>
      <c r="L899" s="3">
        <f>kag[[#This Row],[Operational Profit - Daily Revenue]]/kag[[#This Row],[Operating_Hours_Per_Day]]</f>
        <v>127.10066666666667</v>
      </c>
      <c r="M899" s="3">
        <f>kag[[#This Row],[Operational Profit - Daily Revenue]]/kag[[#This Row],[Marketing_Spend_Per_Day]]</f>
        <v>8.3692273924495169</v>
      </c>
      <c r="N899" s="3"/>
    </row>
    <row r="900" spans="1:14">
      <c r="A900" s="1">
        <v>72</v>
      </c>
      <c r="B900" s="2">
        <v>9.75</v>
      </c>
      <c r="C900" s="1">
        <v>9</v>
      </c>
      <c r="D900" s="1">
        <v>6</v>
      </c>
      <c r="E900" s="3">
        <v>228.41</v>
      </c>
      <c r="F900" s="1">
        <v>57</v>
      </c>
      <c r="G900" s="3">
        <v>734.71</v>
      </c>
      <c r="H900" s="3">
        <f>kag[[#This Row],[Operational Profit - Daily Revenue]]-$Q$13</f>
        <v>-1182.6159399999992</v>
      </c>
      <c r="I900" s="1">
        <f>_xlfn.NORM.DIST(kag[[#This Row],[Diff Average Rev]],$Q$13,$Q$15,FALSE)</f>
        <v>2.6345087035354543E-6</v>
      </c>
      <c r="J900" s="3">
        <f>kag[[#This Row],[Number_of_Customers_Per_Day (any given day)]]*kag[[#This Row],[Average_Order_Value]]</f>
        <v>702</v>
      </c>
      <c r="K900" s="3">
        <f>kag[[#This Row],[Operational Profit - Daily Revenue]]/kag[[#This Row],[Number_of_Employees]]</f>
        <v>122.45166666666667</v>
      </c>
      <c r="L900" s="3">
        <f>kag[[#This Row],[Operational Profit - Daily Revenue]]/kag[[#This Row],[Operating_Hours_Per_Day]]</f>
        <v>81.634444444444455</v>
      </c>
      <c r="M900" s="3">
        <f>kag[[#This Row],[Operational Profit - Daily Revenue]]/kag[[#This Row],[Marketing_Spend_Per_Day]]</f>
        <v>3.2166279935204241</v>
      </c>
      <c r="N900" s="3"/>
    </row>
    <row r="901" spans="1:14">
      <c r="A901" s="1">
        <v>264</v>
      </c>
      <c r="B901" s="2">
        <v>9.76</v>
      </c>
      <c r="C901" s="1">
        <v>11</v>
      </c>
      <c r="D901" s="1">
        <v>11</v>
      </c>
      <c r="E901" s="3">
        <v>228.48</v>
      </c>
      <c r="F901" s="1">
        <v>552</v>
      </c>
      <c r="G901" s="3">
        <v>2598.69</v>
      </c>
      <c r="H901" s="3">
        <f>kag[[#This Row],[Operational Profit - Daily Revenue]]-$Q$13</f>
        <v>681.36406000000079</v>
      </c>
      <c r="I901" s="1">
        <f>_xlfn.NORM.DIST(kag[[#This Row],[Diff Average Rev]],$Q$13,$Q$15,FALSE)</f>
        <v>1.8332438050159473E-4</v>
      </c>
      <c r="J901" s="3">
        <f>kag[[#This Row],[Number_of_Customers_Per_Day (any given day)]]*kag[[#This Row],[Average_Order_Value]]</f>
        <v>2576.64</v>
      </c>
      <c r="K901" s="3">
        <f>kag[[#This Row],[Operational Profit - Daily Revenue]]/kag[[#This Row],[Number_of_Employees]]</f>
        <v>236.24454545454546</v>
      </c>
      <c r="L901" s="3">
        <f>kag[[#This Row],[Operational Profit - Daily Revenue]]/kag[[#This Row],[Operating_Hours_Per_Day]]</f>
        <v>236.24454545454546</v>
      </c>
      <c r="M901" s="3">
        <f>kag[[#This Row],[Operational Profit - Daily Revenue]]/kag[[#This Row],[Marketing_Spend_Per_Day]]</f>
        <v>11.373818277310924</v>
      </c>
      <c r="N901" s="3"/>
    </row>
    <row r="902" spans="1:14">
      <c r="A902" s="1">
        <v>242</v>
      </c>
      <c r="B902" s="2">
        <v>5.72</v>
      </c>
      <c r="C902" s="1">
        <v>9</v>
      </c>
      <c r="D902" s="1">
        <v>3</v>
      </c>
      <c r="E902" s="3">
        <v>228.88</v>
      </c>
      <c r="F902" s="1">
        <v>156</v>
      </c>
      <c r="G902" s="3">
        <v>1771.63</v>
      </c>
      <c r="H902" s="3">
        <f>kag[[#This Row],[Operational Profit - Daily Revenue]]-$Q$13</f>
        <v>-145.69593999999915</v>
      </c>
      <c r="I902" s="1">
        <f>_xlfn.NORM.DIST(kag[[#This Row],[Diff Average Rev]],$Q$13,$Q$15,FALSE)</f>
        <v>4.3771763973892766E-5</v>
      </c>
      <c r="J902" s="3">
        <f>kag[[#This Row],[Number_of_Customers_Per_Day (any given day)]]*kag[[#This Row],[Average_Order_Value]]</f>
        <v>1384.24</v>
      </c>
      <c r="K902" s="3">
        <f>kag[[#This Row],[Operational Profit - Daily Revenue]]/kag[[#This Row],[Number_of_Employees]]</f>
        <v>590.54333333333341</v>
      </c>
      <c r="L902" s="3">
        <f>kag[[#This Row],[Operational Profit - Daily Revenue]]/kag[[#This Row],[Operating_Hours_Per_Day]]</f>
        <v>196.84777777777779</v>
      </c>
      <c r="M902" s="3">
        <f>kag[[#This Row],[Operational Profit - Daily Revenue]]/kag[[#This Row],[Marketing_Spend_Per_Day]]</f>
        <v>7.7404316672492142</v>
      </c>
      <c r="N902" s="3"/>
    </row>
    <row r="903" spans="1:14">
      <c r="A903" s="1">
        <v>106</v>
      </c>
      <c r="B903" s="2">
        <v>6.54</v>
      </c>
      <c r="C903" s="1">
        <v>7</v>
      </c>
      <c r="D903" s="1">
        <v>4</v>
      </c>
      <c r="E903" s="3">
        <v>228.9</v>
      </c>
      <c r="F903" s="1">
        <v>936</v>
      </c>
      <c r="G903" s="3">
        <v>905.16</v>
      </c>
      <c r="H903" s="3">
        <f>kag[[#This Row],[Operational Profit - Daily Revenue]]-$Q$13</f>
        <v>-1012.1659399999993</v>
      </c>
      <c r="I903" s="1">
        <f>_xlfn.NORM.DIST(kag[[#This Row],[Diff Average Rev]],$Q$13,$Q$15,FALSE)</f>
        <v>4.5185147688816861E-6</v>
      </c>
      <c r="J903" s="3">
        <f>kag[[#This Row],[Number_of_Customers_Per_Day (any given day)]]*kag[[#This Row],[Average_Order_Value]]</f>
        <v>693.24</v>
      </c>
      <c r="K903" s="3">
        <f>kag[[#This Row],[Operational Profit - Daily Revenue]]/kag[[#This Row],[Number_of_Employees]]</f>
        <v>226.29</v>
      </c>
      <c r="L903" s="3">
        <f>kag[[#This Row],[Operational Profit - Daily Revenue]]/kag[[#This Row],[Operating_Hours_Per_Day]]</f>
        <v>129.30857142857141</v>
      </c>
      <c r="M903" s="3">
        <f>kag[[#This Row],[Operational Profit - Daily Revenue]]/kag[[#This Row],[Marketing_Spend_Per_Day]]</f>
        <v>3.9543905635648753</v>
      </c>
      <c r="N903" s="3"/>
    </row>
    <row r="904" spans="1:14">
      <c r="A904" s="1">
        <v>431</v>
      </c>
      <c r="B904" s="2">
        <v>7.97</v>
      </c>
      <c r="C904" s="1">
        <v>8</v>
      </c>
      <c r="D904" s="1">
        <v>6</v>
      </c>
      <c r="E904" s="3">
        <v>228.92</v>
      </c>
      <c r="F904" s="1">
        <v>515</v>
      </c>
      <c r="G904" s="3">
        <v>3150.98</v>
      </c>
      <c r="H904" s="3">
        <f>kag[[#This Row],[Operational Profit - Daily Revenue]]-$Q$13</f>
        <v>1233.6540600000008</v>
      </c>
      <c r="I904" s="1">
        <f>_xlfn.NORM.DIST(kag[[#This Row],[Diff Average Rev]],$Q$13,$Q$15,FALSE)</f>
        <v>3.198309110425474E-4</v>
      </c>
      <c r="J904" s="3">
        <f>kag[[#This Row],[Number_of_Customers_Per_Day (any given day)]]*kag[[#This Row],[Average_Order_Value]]</f>
        <v>3435.0699999999997</v>
      </c>
      <c r="K904" s="3">
        <f>kag[[#This Row],[Operational Profit - Daily Revenue]]/kag[[#This Row],[Number_of_Employees]]</f>
        <v>525.1633333333333</v>
      </c>
      <c r="L904" s="3">
        <f>kag[[#This Row],[Operational Profit - Daily Revenue]]/kag[[#This Row],[Operating_Hours_Per_Day]]</f>
        <v>393.8725</v>
      </c>
      <c r="M904" s="3">
        <f>kag[[#This Row],[Operational Profit - Daily Revenue]]/kag[[#This Row],[Marketing_Spend_Per_Day]]</f>
        <v>13.764546566486109</v>
      </c>
      <c r="N904" s="3"/>
    </row>
    <row r="905" spans="1:14">
      <c r="A905" s="1">
        <v>192</v>
      </c>
      <c r="B905" s="2">
        <v>4.1399999999999997</v>
      </c>
      <c r="C905" s="1">
        <v>6</v>
      </c>
      <c r="D905" s="1">
        <v>8</v>
      </c>
      <c r="E905" s="3">
        <v>228.97</v>
      </c>
      <c r="F905" s="1">
        <v>579</v>
      </c>
      <c r="G905" s="3">
        <v>1076.17</v>
      </c>
      <c r="H905" s="3">
        <f>kag[[#This Row],[Operational Profit - Daily Revenue]]-$Q$13</f>
        <v>-841.15593999999919</v>
      </c>
      <c r="I905" s="1">
        <f>_xlfn.NORM.DIST(kag[[#This Row],[Diff Average Rev]],$Q$13,$Q$15,FALSE)</f>
        <v>7.5292071249844529E-6</v>
      </c>
      <c r="J905" s="3">
        <f>kag[[#This Row],[Number_of_Customers_Per_Day (any given day)]]*kag[[#This Row],[Average_Order_Value]]</f>
        <v>794.87999999999988</v>
      </c>
      <c r="K905" s="3">
        <f>kag[[#This Row],[Operational Profit - Daily Revenue]]/kag[[#This Row],[Number_of_Employees]]</f>
        <v>134.52125000000001</v>
      </c>
      <c r="L905" s="3">
        <f>kag[[#This Row],[Operational Profit - Daily Revenue]]/kag[[#This Row],[Operating_Hours_Per_Day]]</f>
        <v>179.36166666666668</v>
      </c>
      <c r="M905" s="3">
        <f>kag[[#This Row],[Operational Profit - Daily Revenue]]/kag[[#This Row],[Marketing_Spend_Per_Day]]</f>
        <v>4.7000480412281087</v>
      </c>
      <c r="N905" s="3"/>
    </row>
    <row r="906" spans="1:14">
      <c r="A906" s="1">
        <v>163</v>
      </c>
      <c r="B906" s="2">
        <v>8.5399999999999991</v>
      </c>
      <c r="C906" s="1">
        <v>7</v>
      </c>
      <c r="D906" s="1">
        <v>5</v>
      </c>
      <c r="E906" s="3">
        <v>229.16</v>
      </c>
      <c r="F906" s="1">
        <v>864</v>
      </c>
      <c r="G906" s="3">
        <v>1775.19</v>
      </c>
      <c r="H906" s="3">
        <f>kag[[#This Row],[Operational Profit - Daily Revenue]]-$Q$13</f>
        <v>-142.13593999999921</v>
      </c>
      <c r="I906" s="1">
        <f>_xlfn.NORM.DIST(kag[[#This Row],[Diff Average Rev]],$Q$13,$Q$15,FALSE)</f>
        <v>4.4110283817681376E-5</v>
      </c>
      <c r="J906" s="3">
        <f>kag[[#This Row],[Number_of_Customers_Per_Day (any given day)]]*kag[[#This Row],[Average_Order_Value]]</f>
        <v>1392.0199999999998</v>
      </c>
      <c r="K906" s="3">
        <f>kag[[#This Row],[Operational Profit - Daily Revenue]]/kag[[#This Row],[Number_of_Employees]]</f>
        <v>355.03800000000001</v>
      </c>
      <c r="L906" s="3">
        <f>kag[[#This Row],[Operational Profit - Daily Revenue]]/kag[[#This Row],[Operating_Hours_Per_Day]]</f>
        <v>253.59857142857143</v>
      </c>
      <c r="M906" s="3">
        <f>kag[[#This Row],[Operational Profit - Daily Revenue]]/kag[[#This Row],[Marketing_Spend_Per_Day]]</f>
        <v>7.7465089893524182</v>
      </c>
      <c r="N906" s="3"/>
    </row>
    <row r="907" spans="1:14">
      <c r="A907" s="1">
        <v>202</v>
      </c>
      <c r="B907" s="2">
        <v>5.98</v>
      </c>
      <c r="C907" s="1">
        <v>11</v>
      </c>
      <c r="D907" s="1">
        <v>2</v>
      </c>
      <c r="E907" s="3">
        <v>229.18</v>
      </c>
      <c r="F907" s="1">
        <v>576</v>
      </c>
      <c r="G907" s="3">
        <v>1264.24</v>
      </c>
      <c r="H907" s="3">
        <f>kag[[#This Row],[Operational Profit - Daily Revenue]]-$Q$13</f>
        <v>-653.08593999999925</v>
      </c>
      <c r="I907" s="1">
        <f>_xlfn.NORM.DIST(kag[[#This Row],[Diff Average Rev]],$Q$13,$Q$15,FALSE)</f>
        <v>1.2741752730370528E-5</v>
      </c>
      <c r="J907" s="3">
        <f>kag[[#This Row],[Number_of_Customers_Per_Day (any given day)]]*kag[[#This Row],[Average_Order_Value]]</f>
        <v>1207.96</v>
      </c>
      <c r="K907" s="3">
        <f>kag[[#This Row],[Operational Profit - Daily Revenue]]/kag[[#This Row],[Number_of_Employees]]</f>
        <v>632.12</v>
      </c>
      <c r="L907" s="3">
        <f>kag[[#This Row],[Operational Profit - Daily Revenue]]/kag[[#This Row],[Operating_Hours_Per_Day]]</f>
        <v>114.9309090909091</v>
      </c>
      <c r="M907" s="3">
        <f>kag[[#This Row],[Operational Profit - Daily Revenue]]/kag[[#This Row],[Marketing_Spend_Per_Day]]</f>
        <v>5.5163626843529103</v>
      </c>
      <c r="N907" s="3"/>
    </row>
    <row r="908" spans="1:14">
      <c r="A908" s="1">
        <v>150</v>
      </c>
      <c r="B908" s="2">
        <v>4</v>
      </c>
      <c r="C908" s="1">
        <v>15</v>
      </c>
      <c r="D908" s="1">
        <v>9</v>
      </c>
      <c r="E908" s="3">
        <v>229.56</v>
      </c>
      <c r="F908" s="1">
        <v>720</v>
      </c>
      <c r="G908" s="3">
        <v>572.23</v>
      </c>
      <c r="H908" s="3">
        <f>kag[[#This Row],[Operational Profit - Daily Revenue]]-$Q$13</f>
        <v>-1345.0959399999992</v>
      </c>
      <c r="I908" s="1">
        <f>_xlfn.NORM.DIST(kag[[#This Row],[Diff Average Rev]],$Q$13,$Q$15,FALSE)</f>
        <v>1.5311812921324727E-6</v>
      </c>
      <c r="J908" s="3">
        <f>kag[[#This Row],[Number_of_Customers_Per_Day (any given day)]]*kag[[#This Row],[Average_Order_Value]]</f>
        <v>600</v>
      </c>
      <c r="K908" s="3">
        <f>kag[[#This Row],[Operational Profit - Daily Revenue]]/kag[[#This Row],[Number_of_Employees]]</f>
        <v>63.581111111111113</v>
      </c>
      <c r="L908" s="3">
        <f>kag[[#This Row],[Operational Profit - Daily Revenue]]/kag[[#This Row],[Operating_Hours_Per_Day]]</f>
        <v>38.148666666666671</v>
      </c>
      <c r="M908" s="3">
        <f>kag[[#This Row],[Operational Profit - Daily Revenue]]/kag[[#This Row],[Marketing_Spend_Per_Day]]</f>
        <v>2.4927252134518207</v>
      </c>
      <c r="N908" s="3"/>
    </row>
    <row r="909" spans="1:14">
      <c r="A909" s="1">
        <v>476</v>
      </c>
      <c r="B909" s="2">
        <v>8.1300000000000008</v>
      </c>
      <c r="C909" s="1">
        <v>15</v>
      </c>
      <c r="D909" s="1">
        <v>5</v>
      </c>
      <c r="E909" s="3">
        <v>229.72</v>
      </c>
      <c r="F909" s="1">
        <v>505</v>
      </c>
      <c r="G909" s="3">
        <v>3511.41</v>
      </c>
      <c r="H909" s="3">
        <f>kag[[#This Row],[Operational Profit - Daily Revenue]]-$Q$13</f>
        <v>1594.0840600000006</v>
      </c>
      <c r="I909" s="1">
        <f>_xlfn.NORM.DIST(kag[[#This Row],[Diff Average Rev]],$Q$13,$Q$15,FALSE)</f>
        <v>3.8695313509282836E-4</v>
      </c>
      <c r="J909" s="3">
        <f>kag[[#This Row],[Number_of_Customers_Per_Day (any given day)]]*kag[[#This Row],[Average_Order_Value]]</f>
        <v>3869.8800000000006</v>
      </c>
      <c r="K909" s="3">
        <f>kag[[#This Row],[Operational Profit - Daily Revenue]]/kag[[#This Row],[Number_of_Employees]]</f>
        <v>702.28199999999993</v>
      </c>
      <c r="L909" s="3">
        <f>kag[[#This Row],[Operational Profit - Daily Revenue]]/kag[[#This Row],[Operating_Hours_Per_Day]]</f>
        <v>234.09399999999999</v>
      </c>
      <c r="M909" s="3">
        <f>kag[[#This Row],[Operational Profit - Daily Revenue]]/kag[[#This Row],[Marketing_Spend_Per_Day]]</f>
        <v>15.285608566951071</v>
      </c>
      <c r="N909" s="3"/>
    </row>
    <row r="910" spans="1:14">
      <c r="A910" s="1">
        <v>202</v>
      </c>
      <c r="B910" s="2">
        <v>6.85</v>
      </c>
      <c r="C910" s="1">
        <v>7</v>
      </c>
      <c r="D910" s="1">
        <v>8</v>
      </c>
      <c r="E910" s="3">
        <v>229.83</v>
      </c>
      <c r="F910" s="1">
        <v>257</v>
      </c>
      <c r="G910" s="3">
        <v>1117.05</v>
      </c>
      <c r="H910" s="3">
        <f>kag[[#This Row],[Operational Profit - Daily Revenue]]-$Q$13</f>
        <v>-800.27593999999931</v>
      </c>
      <c r="I910" s="1">
        <f>_xlfn.NORM.DIST(kag[[#This Row],[Diff Average Rev]],$Q$13,$Q$15,FALSE)</f>
        <v>8.4680760936257709E-6</v>
      </c>
      <c r="J910" s="3">
        <f>kag[[#This Row],[Number_of_Customers_Per_Day (any given day)]]*kag[[#This Row],[Average_Order_Value]]</f>
        <v>1383.6999999999998</v>
      </c>
      <c r="K910" s="3">
        <f>kag[[#This Row],[Operational Profit - Daily Revenue]]/kag[[#This Row],[Number_of_Employees]]</f>
        <v>139.63124999999999</v>
      </c>
      <c r="L910" s="3">
        <f>kag[[#This Row],[Operational Profit - Daily Revenue]]/kag[[#This Row],[Operating_Hours_Per_Day]]</f>
        <v>159.57857142857142</v>
      </c>
      <c r="M910" s="3">
        <f>kag[[#This Row],[Operational Profit - Daily Revenue]]/kag[[#This Row],[Marketing_Spend_Per_Day]]</f>
        <v>4.8603315494060819</v>
      </c>
      <c r="N910" s="3"/>
    </row>
    <row r="911" spans="1:14">
      <c r="A911" s="1">
        <v>322</v>
      </c>
      <c r="B911" s="2">
        <v>7.05</v>
      </c>
      <c r="C911" s="1">
        <v>6</v>
      </c>
      <c r="D911" s="1">
        <v>10</v>
      </c>
      <c r="E911" s="3">
        <v>229.94</v>
      </c>
      <c r="F911" s="1">
        <v>396</v>
      </c>
      <c r="G911" s="3">
        <v>2449.1</v>
      </c>
      <c r="H911" s="3">
        <f>kag[[#This Row],[Operational Profit - Daily Revenue]]-$Q$13</f>
        <v>531.77406000000065</v>
      </c>
      <c r="I911" s="1">
        <f>_xlfn.NORM.DIST(kag[[#This Row],[Diff Average Rev]],$Q$13,$Q$15,FALSE)</f>
        <v>1.4921704835187873E-4</v>
      </c>
      <c r="J911" s="3">
        <f>kag[[#This Row],[Number_of_Customers_Per_Day (any given day)]]*kag[[#This Row],[Average_Order_Value]]</f>
        <v>2270.1</v>
      </c>
      <c r="K911" s="3">
        <f>kag[[#This Row],[Operational Profit - Daily Revenue]]/kag[[#This Row],[Number_of_Employees]]</f>
        <v>244.91</v>
      </c>
      <c r="L911" s="3">
        <f>kag[[#This Row],[Operational Profit - Daily Revenue]]/kag[[#This Row],[Operating_Hours_Per_Day]]</f>
        <v>408.18333333333334</v>
      </c>
      <c r="M911" s="3">
        <f>kag[[#This Row],[Operational Profit - Daily Revenue]]/kag[[#This Row],[Marketing_Spend_Per_Day]]</f>
        <v>10.651039401583022</v>
      </c>
      <c r="N911" s="3"/>
    </row>
    <row r="912" spans="1:14">
      <c r="A912" s="1">
        <v>157</v>
      </c>
      <c r="B912" s="2">
        <v>8.4</v>
      </c>
      <c r="C912" s="1">
        <v>14</v>
      </c>
      <c r="D912" s="1">
        <v>5</v>
      </c>
      <c r="E912" s="3">
        <v>230.3</v>
      </c>
      <c r="F912" s="1">
        <v>381</v>
      </c>
      <c r="G912" s="3">
        <v>1856.18</v>
      </c>
      <c r="H912" s="3">
        <f>kag[[#This Row],[Operational Profit - Daily Revenue]]-$Q$13</f>
        <v>-61.1459399999992</v>
      </c>
      <c r="I912" s="1">
        <f>_xlfn.NORM.DIST(kag[[#This Row],[Diff Average Rev]],$Q$13,$Q$15,FALSE)</f>
        <v>5.237158995630518E-5</v>
      </c>
      <c r="J912" s="3">
        <f>kag[[#This Row],[Number_of_Customers_Per_Day (any given day)]]*kag[[#This Row],[Average_Order_Value]]</f>
        <v>1318.8</v>
      </c>
      <c r="K912" s="3">
        <f>kag[[#This Row],[Operational Profit - Daily Revenue]]/kag[[#This Row],[Number_of_Employees]]</f>
        <v>371.23599999999999</v>
      </c>
      <c r="L912" s="3">
        <f>kag[[#This Row],[Operational Profit - Daily Revenue]]/kag[[#This Row],[Operating_Hours_Per_Day]]</f>
        <v>132.58428571428573</v>
      </c>
      <c r="M912" s="3">
        <f>kag[[#This Row],[Operational Profit - Daily Revenue]]/kag[[#This Row],[Marketing_Spend_Per_Day]]</f>
        <v>8.0598349978289185</v>
      </c>
      <c r="N912" s="3"/>
    </row>
    <row r="913" spans="1:14">
      <c r="A913" s="1">
        <v>437</v>
      </c>
      <c r="B913" s="2">
        <v>3.81</v>
      </c>
      <c r="C913" s="1">
        <v>8</v>
      </c>
      <c r="D913" s="1">
        <v>3</v>
      </c>
      <c r="E913" s="3">
        <v>230.3</v>
      </c>
      <c r="F913" s="1">
        <v>383</v>
      </c>
      <c r="G913" s="3">
        <v>1985.43</v>
      </c>
      <c r="H913" s="3">
        <f>kag[[#This Row],[Operational Profit - Daily Revenue]]-$Q$13</f>
        <v>68.1040600000008</v>
      </c>
      <c r="I913" s="1">
        <f>_xlfn.NORM.DIST(kag[[#This Row],[Diff Average Rev]],$Q$13,$Q$15,FALSE)</f>
        <v>6.7902036535137764E-5</v>
      </c>
      <c r="J913" s="3">
        <f>kag[[#This Row],[Number_of_Customers_Per_Day (any given day)]]*kag[[#This Row],[Average_Order_Value]]</f>
        <v>1664.97</v>
      </c>
      <c r="K913" s="3">
        <f>kag[[#This Row],[Operational Profit - Daily Revenue]]/kag[[#This Row],[Number_of_Employees]]</f>
        <v>661.81000000000006</v>
      </c>
      <c r="L913" s="3">
        <f>kag[[#This Row],[Operational Profit - Daily Revenue]]/kag[[#This Row],[Operating_Hours_Per_Day]]</f>
        <v>248.17875000000001</v>
      </c>
      <c r="M913" s="3">
        <f>kag[[#This Row],[Operational Profit - Daily Revenue]]/kag[[#This Row],[Marketing_Spend_Per_Day]]</f>
        <v>8.6210594876248372</v>
      </c>
      <c r="N913" s="3"/>
    </row>
    <row r="914" spans="1:14">
      <c r="A914" s="1">
        <v>147</v>
      </c>
      <c r="B914" s="2">
        <v>5.97</v>
      </c>
      <c r="C914" s="1">
        <v>9</v>
      </c>
      <c r="D914" s="1">
        <v>2</v>
      </c>
      <c r="E914" s="3">
        <v>230.4</v>
      </c>
      <c r="F914" s="1">
        <v>824</v>
      </c>
      <c r="G914" s="3">
        <v>1224.4000000000001</v>
      </c>
      <c r="H914" s="3">
        <f>kag[[#This Row],[Operational Profit - Daily Revenue]]-$Q$13</f>
        <v>-692.92593999999917</v>
      </c>
      <c r="I914" s="1">
        <f>_xlfn.NORM.DIST(kag[[#This Row],[Diff Average Rev]],$Q$13,$Q$15,FALSE)</f>
        <v>1.1433395064622801E-5</v>
      </c>
      <c r="J914" s="3">
        <f>kag[[#This Row],[Number_of_Customers_Per_Day (any given day)]]*kag[[#This Row],[Average_Order_Value]]</f>
        <v>877.58999999999992</v>
      </c>
      <c r="K914" s="3">
        <f>kag[[#This Row],[Operational Profit - Daily Revenue]]/kag[[#This Row],[Number_of_Employees]]</f>
        <v>612.20000000000005</v>
      </c>
      <c r="L914" s="3">
        <f>kag[[#This Row],[Operational Profit - Daily Revenue]]/kag[[#This Row],[Operating_Hours_Per_Day]]</f>
        <v>136.04444444444445</v>
      </c>
      <c r="M914" s="3">
        <f>kag[[#This Row],[Operational Profit - Daily Revenue]]/kag[[#This Row],[Marketing_Spend_Per_Day]]</f>
        <v>5.3142361111111116</v>
      </c>
      <c r="N914" s="3"/>
    </row>
    <row r="915" spans="1:14">
      <c r="A915" s="1">
        <v>379</v>
      </c>
      <c r="B915" s="2">
        <v>3.08</v>
      </c>
      <c r="C915" s="1">
        <v>9</v>
      </c>
      <c r="D915" s="1">
        <v>2</v>
      </c>
      <c r="E915" s="3">
        <v>230.51</v>
      </c>
      <c r="F915" s="1">
        <v>554</v>
      </c>
      <c r="G915" s="3">
        <v>1393.27</v>
      </c>
      <c r="H915" s="3">
        <f>kag[[#This Row],[Operational Profit - Daily Revenue]]-$Q$13</f>
        <v>-524.05593999999928</v>
      </c>
      <c r="I915" s="1">
        <f>_xlfn.NORM.DIST(kag[[#This Row],[Diff Average Rev]],$Q$13,$Q$15,FALSE)</f>
        <v>1.7891864686638655E-5</v>
      </c>
      <c r="J915" s="3">
        <f>kag[[#This Row],[Number_of_Customers_Per_Day (any given day)]]*kag[[#This Row],[Average_Order_Value]]</f>
        <v>1167.32</v>
      </c>
      <c r="K915" s="3">
        <f>kag[[#This Row],[Operational Profit - Daily Revenue]]/kag[[#This Row],[Number_of_Employees]]</f>
        <v>696.63499999999999</v>
      </c>
      <c r="L915" s="3">
        <f>kag[[#This Row],[Operational Profit - Daily Revenue]]/kag[[#This Row],[Operating_Hours_Per_Day]]</f>
        <v>154.80777777777777</v>
      </c>
      <c r="M915" s="3">
        <f>kag[[#This Row],[Operational Profit - Daily Revenue]]/kag[[#This Row],[Marketing_Spend_Per_Day]]</f>
        <v>6.04429308923691</v>
      </c>
      <c r="N915" s="3"/>
    </row>
    <row r="916" spans="1:14">
      <c r="A916" s="1">
        <v>256</v>
      </c>
      <c r="B916" s="2">
        <v>7.86</v>
      </c>
      <c r="C916" s="1">
        <v>10</v>
      </c>
      <c r="D916" s="1">
        <v>5</v>
      </c>
      <c r="E916" s="3">
        <v>231.05</v>
      </c>
      <c r="F916" s="1">
        <v>932</v>
      </c>
      <c r="G916" s="3">
        <v>2206.15</v>
      </c>
      <c r="H916" s="3">
        <f>kag[[#This Row],[Operational Profit - Daily Revenue]]-$Q$13</f>
        <v>288.82406000000083</v>
      </c>
      <c r="I916" s="1">
        <f>_xlfn.NORM.DIST(kag[[#This Row],[Diff Average Rev]],$Q$13,$Q$15,FALSE)</f>
        <v>1.0159652331095939E-4</v>
      </c>
      <c r="J916" s="3">
        <f>kag[[#This Row],[Number_of_Customers_Per_Day (any given day)]]*kag[[#This Row],[Average_Order_Value]]</f>
        <v>2012.16</v>
      </c>
      <c r="K916" s="3">
        <f>kag[[#This Row],[Operational Profit - Daily Revenue]]/kag[[#This Row],[Number_of_Employees]]</f>
        <v>441.23</v>
      </c>
      <c r="L916" s="3">
        <f>kag[[#This Row],[Operational Profit - Daily Revenue]]/kag[[#This Row],[Operating_Hours_Per_Day]]</f>
        <v>220.61500000000001</v>
      </c>
      <c r="M916" s="3">
        <f>kag[[#This Row],[Operational Profit - Daily Revenue]]/kag[[#This Row],[Marketing_Spend_Per_Day]]</f>
        <v>9.54836615451201</v>
      </c>
      <c r="N916" s="3"/>
    </row>
    <row r="917" spans="1:14">
      <c r="A917" s="1">
        <v>327</v>
      </c>
      <c r="B917" s="2">
        <v>7.31</v>
      </c>
      <c r="C917" s="1">
        <v>13</v>
      </c>
      <c r="D917" s="1">
        <v>3</v>
      </c>
      <c r="E917" s="3">
        <v>231.59</v>
      </c>
      <c r="F917" s="1">
        <v>78</v>
      </c>
      <c r="G917" s="3">
        <v>2544.21</v>
      </c>
      <c r="H917" s="3">
        <f>kag[[#This Row],[Operational Profit - Daily Revenue]]-$Q$13</f>
        <v>626.88406000000077</v>
      </c>
      <c r="I917" s="1">
        <f>_xlfn.NORM.DIST(kag[[#This Row],[Diff Average Rev]],$Q$13,$Q$15,FALSE)</f>
        <v>1.7054609813124197E-4</v>
      </c>
      <c r="J917" s="3">
        <f>kag[[#This Row],[Number_of_Customers_Per_Day (any given day)]]*kag[[#This Row],[Average_Order_Value]]</f>
        <v>2390.37</v>
      </c>
      <c r="K917" s="3">
        <f>kag[[#This Row],[Operational Profit - Daily Revenue]]/kag[[#This Row],[Number_of_Employees]]</f>
        <v>848.07</v>
      </c>
      <c r="L917" s="3">
        <f>kag[[#This Row],[Operational Profit - Daily Revenue]]/kag[[#This Row],[Operating_Hours_Per_Day]]</f>
        <v>195.70846153846153</v>
      </c>
      <c r="M917" s="3">
        <f>kag[[#This Row],[Operational Profit - Daily Revenue]]/kag[[#This Row],[Marketing_Spend_Per_Day]]</f>
        <v>10.985837039595838</v>
      </c>
      <c r="N917" s="3"/>
    </row>
    <row r="918" spans="1:14">
      <c r="A918" s="1">
        <v>454</v>
      </c>
      <c r="B918" s="2">
        <v>3.33</v>
      </c>
      <c r="C918" s="1">
        <v>13</v>
      </c>
      <c r="D918" s="1">
        <v>9</v>
      </c>
      <c r="E918" s="3">
        <v>232.17</v>
      </c>
      <c r="F918" s="1">
        <v>792</v>
      </c>
      <c r="G918" s="3">
        <v>1518.96</v>
      </c>
      <c r="H918" s="3">
        <f>kag[[#This Row],[Operational Profit - Daily Revenue]]-$Q$13</f>
        <v>-398.36593999999923</v>
      </c>
      <c r="I918" s="1">
        <f>_xlfn.NORM.DIST(kag[[#This Row],[Diff Average Rev]],$Q$13,$Q$15,FALSE)</f>
        <v>2.4488770082427828E-5</v>
      </c>
      <c r="J918" s="3">
        <f>kag[[#This Row],[Number_of_Customers_Per_Day (any given day)]]*kag[[#This Row],[Average_Order_Value]]</f>
        <v>1511.82</v>
      </c>
      <c r="K918" s="3">
        <f>kag[[#This Row],[Operational Profit - Daily Revenue]]/kag[[#This Row],[Number_of_Employees]]</f>
        <v>168.77333333333334</v>
      </c>
      <c r="L918" s="3">
        <f>kag[[#This Row],[Operational Profit - Daily Revenue]]/kag[[#This Row],[Operating_Hours_Per_Day]]</f>
        <v>116.84307692307692</v>
      </c>
      <c r="M918" s="3">
        <f>kag[[#This Row],[Operational Profit - Daily Revenue]]/kag[[#This Row],[Marketing_Spend_Per_Day]]</f>
        <v>6.5424473446181679</v>
      </c>
      <c r="N918" s="3"/>
    </row>
    <row r="919" spans="1:14">
      <c r="A919" s="1">
        <v>327</v>
      </c>
      <c r="B919" s="2">
        <v>5.84</v>
      </c>
      <c r="C919" s="1">
        <v>14</v>
      </c>
      <c r="D919" s="1">
        <v>12</v>
      </c>
      <c r="E919" s="3">
        <v>232.38</v>
      </c>
      <c r="F919" s="1">
        <v>812</v>
      </c>
      <c r="G919" s="3">
        <v>1992.09</v>
      </c>
      <c r="H919" s="3">
        <f>kag[[#This Row],[Operational Profit - Daily Revenue]]-$Q$13</f>
        <v>74.764060000000654</v>
      </c>
      <c r="I919" s="1">
        <f>_xlfn.NORM.DIST(kag[[#This Row],[Diff Average Rev]],$Q$13,$Q$15,FALSE)</f>
        <v>6.8784112776248895E-5</v>
      </c>
      <c r="J919" s="3">
        <f>kag[[#This Row],[Number_of_Customers_Per_Day (any given day)]]*kag[[#This Row],[Average_Order_Value]]</f>
        <v>1909.68</v>
      </c>
      <c r="K919" s="3">
        <f>kag[[#This Row],[Operational Profit - Daily Revenue]]/kag[[#This Row],[Number_of_Employees]]</f>
        <v>166.00749999999999</v>
      </c>
      <c r="L919" s="3">
        <f>kag[[#This Row],[Operational Profit - Daily Revenue]]/kag[[#This Row],[Operating_Hours_Per_Day]]</f>
        <v>142.29214285714286</v>
      </c>
      <c r="M919" s="3">
        <f>kag[[#This Row],[Operational Profit - Daily Revenue]]/kag[[#This Row],[Marketing_Spend_Per_Day]]</f>
        <v>8.5725535760392457</v>
      </c>
      <c r="N919" s="3"/>
    </row>
    <row r="920" spans="1:14">
      <c r="A920" s="1">
        <v>90</v>
      </c>
      <c r="B920" s="2">
        <v>8.33</v>
      </c>
      <c r="C920" s="1">
        <v>8</v>
      </c>
      <c r="D920" s="1">
        <v>9</v>
      </c>
      <c r="E920" s="3">
        <v>232.44</v>
      </c>
      <c r="F920" s="1">
        <v>317</v>
      </c>
      <c r="G920" s="3">
        <v>896.74</v>
      </c>
      <c r="H920" s="3">
        <f>kag[[#This Row],[Operational Profit - Daily Revenue]]-$Q$13</f>
        <v>-1020.5859399999993</v>
      </c>
      <c r="I920" s="1">
        <f>_xlfn.NORM.DIST(kag[[#This Row],[Diff Average Rev]],$Q$13,$Q$15,FALSE)</f>
        <v>4.4028391963669329E-6</v>
      </c>
      <c r="J920" s="3">
        <f>kag[[#This Row],[Number_of_Customers_Per_Day (any given day)]]*kag[[#This Row],[Average_Order_Value]]</f>
        <v>749.7</v>
      </c>
      <c r="K920" s="3">
        <f>kag[[#This Row],[Operational Profit - Daily Revenue]]/kag[[#This Row],[Number_of_Employees]]</f>
        <v>99.637777777777785</v>
      </c>
      <c r="L920" s="3">
        <f>kag[[#This Row],[Operational Profit - Daily Revenue]]/kag[[#This Row],[Operating_Hours_Per_Day]]</f>
        <v>112.0925</v>
      </c>
      <c r="M920" s="3">
        <f>kag[[#This Row],[Operational Profit - Daily Revenue]]/kag[[#This Row],[Marketing_Spend_Per_Day]]</f>
        <v>3.8579418344519016</v>
      </c>
      <c r="N920" s="3"/>
    </row>
    <row r="921" spans="1:14">
      <c r="A921" s="1">
        <v>177</v>
      </c>
      <c r="B921" s="2">
        <v>5.86</v>
      </c>
      <c r="C921" s="1">
        <v>15</v>
      </c>
      <c r="D921" s="1">
        <v>4</v>
      </c>
      <c r="E921" s="3">
        <v>232.93</v>
      </c>
      <c r="F921" s="1">
        <v>154</v>
      </c>
      <c r="G921" s="3">
        <v>1559.04</v>
      </c>
      <c r="H921" s="3">
        <f>kag[[#This Row],[Operational Profit - Daily Revenue]]-$Q$13</f>
        <v>-358.2859399999993</v>
      </c>
      <c r="I921" s="1">
        <f>_xlfn.NORM.DIST(kag[[#This Row],[Diff Average Rev]],$Q$13,$Q$15,FALSE)</f>
        <v>2.6972376845876656E-5</v>
      </c>
      <c r="J921" s="3">
        <f>kag[[#This Row],[Number_of_Customers_Per_Day (any given day)]]*kag[[#This Row],[Average_Order_Value]]</f>
        <v>1037.22</v>
      </c>
      <c r="K921" s="3">
        <f>kag[[#This Row],[Operational Profit - Daily Revenue]]/kag[[#This Row],[Number_of_Employees]]</f>
        <v>389.76</v>
      </c>
      <c r="L921" s="3">
        <f>kag[[#This Row],[Operational Profit - Daily Revenue]]/kag[[#This Row],[Operating_Hours_Per_Day]]</f>
        <v>103.93599999999999</v>
      </c>
      <c r="M921" s="3">
        <f>kag[[#This Row],[Operational Profit - Daily Revenue]]/kag[[#This Row],[Marketing_Spend_Per_Day]]</f>
        <v>6.693169621774782</v>
      </c>
      <c r="N921" s="3"/>
    </row>
    <row r="922" spans="1:14">
      <c r="A922" s="1">
        <v>375</v>
      </c>
      <c r="B922" s="2">
        <v>6.37</v>
      </c>
      <c r="C922" s="1">
        <v>11</v>
      </c>
      <c r="D922" s="1">
        <v>10</v>
      </c>
      <c r="E922" s="3">
        <v>232.93</v>
      </c>
      <c r="F922" s="1">
        <v>485</v>
      </c>
      <c r="G922" s="3">
        <v>2221.21</v>
      </c>
      <c r="H922" s="3">
        <f>kag[[#This Row],[Operational Profit - Daily Revenue]]-$Q$13</f>
        <v>303.88406000000077</v>
      </c>
      <c r="I922" s="1">
        <f>_xlfn.NORM.DIST(kag[[#This Row],[Diff Average Rev]],$Q$13,$Q$15,FALSE)</f>
        <v>1.0423403066872843E-4</v>
      </c>
      <c r="J922" s="3">
        <f>kag[[#This Row],[Number_of_Customers_Per_Day (any given day)]]*kag[[#This Row],[Average_Order_Value]]</f>
        <v>2388.75</v>
      </c>
      <c r="K922" s="3">
        <f>kag[[#This Row],[Operational Profit - Daily Revenue]]/kag[[#This Row],[Number_of_Employees]]</f>
        <v>222.12100000000001</v>
      </c>
      <c r="L922" s="3">
        <f>kag[[#This Row],[Operational Profit - Daily Revenue]]/kag[[#This Row],[Operating_Hours_Per_Day]]</f>
        <v>201.92818181818183</v>
      </c>
      <c r="M922" s="3">
        <f>kag[[#This Row],[Operational Profit - Daily Revenue]]/kag[[#This Row],[Marketing_Spend_Per_Day]]</f>
        <v>9.5359550079423006</v>
      </c>
      <c r="N922" s="3"/>
    </row>
    <row r="923" spans="1:14">
      <c r="A923" s="1">
        <v>184</v>
      </c>
      <c r="B923" s="2">
        <v>9.9</v>
      </c>
      <c r="C923" s="1">
        <v>14</v>
      </c>
      <c r="D923" s="1">
        <v>8</v>
      </c>
      <c r="E923" s="3">
        <v>233.14</v>
      </c>
      <c r="F923" s="1">
        <v>788</v>
      </c>
      <c r="G923" s="3">
        <v>2018.23</v>
      </c>
      <c r="H923" s="3">
        <f>kag[[#This Row],[Operational Profit - Daily Revenue]]-$Q$13</f>
        <v>100.90406000000075</v>
      </c>
      <c r="I923" s="1">
        <f>_xlfn.NORM.DIST(kag[[#This Row],[Diff Average Rev]],$Q$13,$Q$15,FALSE)</f>
        <v>7.2325794353160909E-5</v>
      </c>
      <c r="J923" s="3">
        <f>kag[[#This Row],[Number_of_Customers_Per_Day (any given day)]]*kag[[#This Row],[Average_Order_Value]]</f>
        <v>1821.6000000000001</v>
      </c>
      <c r="K923" s="3">
        <f>kag[[#This Row],[Operational Profit - Daily Revenue]]/kag[[#This Row],[Number_of_Employees]]</f>
        <v>252.27875</v>
      </c>
      <c r="L923" s="3">
        <f>kag[[#This Row],[Operational Profit - Daily Revenue]]/kag[[#This Row],[Operating_Hours_Per_Day]]</f>
        <v>144.15928571428572</v>
      </c>
      <c r="M923" s="3">
        <f>kag[[#This Row],[Operational Profit - Daily Revenue]]/kag[[#This Row],[Marketing_Spend_Per_Day]]</f>
        <v>8.6567298618855624</v>
      </c>
      <c r="N923" s="3"/>
    </row>
    <row r="924" spans="1:14">
      <c r="A924" s="1">
        <v>351</v>
      </c>
      <c r="B924" s="2">
        <v>9.26</v>
      </c>
      <c r="C924" s="1">
        <v>13</v>
      </c>
      <c r="D924" s="1">
        <v>6</v>
      </c>
      <c r="E924" s="3">
        <v>233.18</v>
      </c>
      <c r="F924" s="1">
        <v>224</v>
      </c>
      <c r="G924" s="3">
        <v>3142.47</v>
      </c>
      <c r="H924" s="3">
        <f>kag[[#This Row],[Operational Profit - Daily Revenue]]-$Q$13</f>
        <v>1225.1440600000005</v>
      </c>
      <c r="I924" s="1">
        <f>_xlfn.NORM.DIST(kag[[#This Row],[Diff Average Rev]],$Q$13,$Q$15,FALSE)</f>
        <v>3.1787118451101097E-4</v>
      </c>
      <c r="J924" s="3">
        <f>kag[[#This Row],[Number_of_Customers_Per_Day (any given day)]]*kag[[#This Row],[Average_Order_Value]]</f>
        <v>3250.2599999999998</v>
      </c>
      <c r="K924" s="3">
        <f>kag[[#This Row],[Operational Profit - Daily Revenue]]/kag[[#This Row],[Number_of_Employees]]</f>
        <v>523.745</v>
      </c>
      <c r="L924" s="3">
        <f>kag[[#This Row],[Operational Profit - Daily Revenue]]/kag[[#This Row],[Operating_Hours_Per_Day]]</f>
        <v>241.72846153846152</v>
      </c>
      <c r="M924" s="3">
        <f>kag[[#This Row],[Operational Profit - Daily Revenue]]/kag[[#This Row],[Marketing_Spend_Per_Day]]</f>
        <v>13.476584612745517</v>
      </c>
      <c r="N924" s="3"/>
    </row>
    <row r="925" spans="1:14">
      <c r="A925" s="1">
        <v>422</v>
      </c>
      <c r="B925" s="2">
        <v>3.69</v>
      </c>
      <c r="C925" s="1">
        <v>7</v>
      </c>
      <c r="D925" s="1">
        <v>4</v>
      </c>
      <c r="E925" s="3">
        <v>233.23</v>
      </c>
      <c r="F925" s="1">
        <v>186</v>
      </c>
      <c r="G925" s="3">
        <v>1817.02</v>
      </c>
      <c r="H925" s="3">
        <f>kag[[#This Row],[Operational Profit - Daily Revenue]]-$Q$13</f>
        <v>-100.30593999999928</v>
      </c>
      <c r="I925" s="1">
        <f>_xlfn.NORM.DIST(kag[[#This Row],[Diff Average Rev]],$Q$13,$Q$15,FALSE)</f>
        <v>4.8241431903651089E-5</v>
      </c>
      <c r="J925" s="3">
        <f>kag[[#This Row],[Number_of_Customers_Per_Day (any given day)]]*kag[[#This Row],[Average_Order_Value]]</f>
        <v>1557.18</v>
      </c>
      <c r="K925" s="3">
        <f>kag[[#This Row],[Operational Profit - Daily Revenue]]/kag[[#This Row],[Number_of_Employees]]</f>
        <v>454.255</v>
      </c>
      <c r="L925" s="3">
        <f>kag[[#This Row],[Operational Profit - Daily Revenue]]/kag[[#This Row],[Operating_Hours_Per_Day]]</f>
        <v>259.57428571428574</v>
      </c>
      <c r="M925" s="3">
        <f>kag[[#This Row],[Operational Profit - Daily Revenue]]/kag[[#This Row],[Marketing_Spend_Per_Day]]</f>
        <v>7.7906787291514821</v>
      </c>
      <c r="N925" s="3"/>
    </row>
    <row r="926" spans="1:14">
      <c r="A926" s="1">
        <v>133</v>
      </c>
      <c r="B926" s="2">
        <v>7.65</v>
      </c>
      <c r="C926" s="1">
        <v>11</v>
      </c>
      <c r="D926" s="1">
        <v>8</v>
      </c>
      <c r="E926" s="3">
        <v>233.6</v>
      </c>
      <c r="F926" s="1">
        <v>219</v>
      </c>
      <c r="G926" s="3">
        <v>1285.1400000000001</v>
      </c>
      <c r="H926" s="3">
        <f>kag[[#This Row],[Operational Profit - Daily Revenue]]-$Q$13</f>
        <v>-632.18593999999916</v>
      </c>
      <c r="I926" s="1">
        <f>_xlfn.NORM.DIST(kag[[#This Row],[Diff Average Rev]],$Q$13,$Q$15,FALSE)</f>
        <v>1.3477961040621181E-5</v>
      </c>
      <c r="J926" s="3">
        <f>kag[[#This Row],[Number_of_Customers_Per_Day (any given day)]]*kag[[#This Row],[Average_Order_Value]]</f>
        <v>1017.45</v>
      </c>
      <c r="K926" s="3">
        <f>kag[[#This Row],[Operational Profit - Daily Revenue]]/kag[[#This Row],[Number_of_Employees]]</f>
        <v>160.64250000000001</v>
      </c>
      <c r="L926" s="3">
        <f>kag[[#This Row],[Operational Profit - Daily Revenue]]/kag[[#This Row],[Operating_Hours_Per_Day]]</f>
        <v>116.8309090909091</v>
      </c>
      <c r="M926" s="3">
        <f>kag[[#This Row],[Operational Profit - Daily Revenue]]/kag[[#This Row],[Marketing_Spend_Per_Day]]</f>
        <v>5.5014554794520549</v>
      </c>
      <c r="N926" s="3"/>
    </row>
    <row r="927" spans="1:14">
      <c r="A927" s="1">
        <v>387</v>
      </c>
      <c r="B927" s="2">
        <v>2.69</v>
      </c>
      <c r="C927" s="1">
        <v>13</v>
      </c>
      <c r="D927" s="1">
        <v>2</v>
      </c>
      <c r="E927" s="3">
        <v>234.3</v>
      </c>
      <c r="F927" s="1">
        <v>145</v>
      </c>
      <c r="G927" s="3">
        <v>1535.35</v>
      </c>
      <c r="H927" s="3">
        <f>kag[[#This Row],[Operational Profit - Daily Revenue]]-$Q$13</f>
        <v>-381.97593999999935</v>
      </c>
      <c r="I927" s="1">
        <f>_xlfn.NORM.DIST(kag[[#This Row],[Diff Average Rev]],$Q$13,$Q$15,FALSE)</f>
        <v>2.5480685864069396E-5</v>
      </c>
      <c r="J927" s="3">
        <f>kag[[#This Row],[Number_of_Customers_Per_Day (any given day)]]*kag[[#This Row],[Average_Order_Value]]</f>
        <v>1041.03</v>
      </c>
      <c r="K927" s="3">
        <f>kag[[#This Row],[Operational Profit - Daily Revenue]]/kag[[#This Row],[Number_of_Employees]]</f>
        <v>767.67499999999995</v>
      </c>
      <c r="L927" s="3">
        <f>kag[[#This Row],[Operational Profit - Daily Revenue]]/kag[[#This Row],[Operating_Hours_Per_Day]]</f>
        <v>118.10384615384615</v>
      </c>
      <c r="M927" s="3">
        <f>kag[[#This Row],[Operational Profit - Daily Revenue]]/kag[[#This Row],[Marketing_Spend_Per_Day]]</f>
        <v>6.5529236022193764</v>
      </c>
      <c r="N927" s="3"/>
    </row>
    <row r="928" spans="1:14">
      <c r="A928" s="1">
        <v>379</v>
      </c>
      <c r="B928" s="2">
        <v>8.4</v>
      </c>
      <c r="C928" s="1">
        <v>8</v>
      </c>
      <c r="D928" s="1">
        <v>10</v>
      </c>
      <c r="E928" s="3">
        <v>234.52</v>
      </c>
      <c r="F928" s="1">
        <v>525</v>
      </c>
      <c r="G928" s="3">
        <v>3611.98</v>
      </c>
      <c r="H928" s="3">
        <f>kag[[#This Row],[Operational Profit - Daily Revenue]]-$Q$13</f>
        <v>1694.6540600000008</v>
      </c>
      <c r="I928" s="1">
        <f>_xlfn.NORM.DIST(kag[[#This Row],[Diff Average Rev]],$Q$13,$Q$15,FALSE)</f>
        <v>3.9826752946304833E-4</v>
      </c>
      <c r="J928" s="3">
        <f>kag[[#This Row],[Number_of_Customers_Per_Day (any given day)]]*kag[[#This Row],[Average_Order_Value]]</f>
        <v>3183.6</v>
      </c>
      <c r="K928" s="3">
        <f>kag[[#This Row],[Operational Profit - Daily Revenue]]/kag[[#This Row],[Number_of_Employees]]</f>
        <v>361.19799999999998</v>
      </c>
      <c r="L928" s="3">
        <f>kag[[#This Row],[Operational Profit - Daily Revenue]]/kag[[#This Row],[Operating_Hours_Per_Day]]</f>
        <v>451.4975</v>
      </c>
      <c r="M928" s="3">
        <f>kag[[#This Row],[Operational Profit - Daily Revenue]]/kag[[#This Row],[Marketing_Spend_Per_Day]]</f>
        <v>15.401586218659389</v>
      </c>
      <c r="N928" s="3"/>
    </row>
    <row r="929" spans="1:14">
      <c r="A929" s="1">
        <v>358</v>
      </c>
      <c r="B929" s="2">
        <v>6.89</v>
      </c>
      <c r="C929" s="1">
        <v>11</v>
      </c>
      <c r="D929" s="1">
        <v>3</v>
      </c>
      <c r="E929" s="3">
        <v>234.54</v>
      </c>
      <c r="F929" s="1">
        <v>427</v>
      </c>
      <c r="G929" s="3">
        <v>2477.38</v>
      </c>
      <c r="H929" s="3">
        <f>kag[[#This Row],[Operational Profit - Daily Revenue]]-$Q$13</f>
        <v>560.05406000000085</v>
      </c>
      <c r="I929" s="1">
        <f>_xlfn.NORM.DIST(kag[[#This Row],[Diff Average Rev]],$Q$13,$Q$15,FALSE)</f>
        <v>1.5541823311321265E-4</v>
      </c>
      <c r="J929" s="3">
        <f>kag[[#This Row],[Number_of_Customers_Per_Day (any given day)]]*kag[[#This Row],[Average_Order_Value]]</f>
        <v>2466.62</v>
      </c>
      <c r="K929" s="3">
        <f>kag[[#This Row],[Operational Profit - Daily Revenue]]/kag[[#This Row],[Number_of_Employees]]</f>
        <v>825.79333333333341</v>
      </c>
      <c r="L929" s="3">
        <f>kag[[#This Row],[Operational Profit - Daily Revenue]]/kag[[#This Row],[Operating_Hours_Per_Day]]</f>
        <v>225.21636363636364</v>
      </c>
      <c r="M929" s="3">
        <f>kag[[#This Row],[Operational Profit - Daily Revenue]]/kag[[#This Row],[Marketing_Spend_Per_Day]]</f>
        <v>10.562718512833632</v>
      </c>
      <c r="N929" s="3"/>
    </row>
    <row r="930" spans="1:14">
      <c r="A930" s="1">
        <v>471</v>
      </c>
      <c r="B930" s="2">
        <v>6.29</v>
      </c>
      <c r="C930" s="1">
        <v>11</v>
      </c>
      <c r="D930" s="1">
        <v>2</v>
      </c>
      <c r="E930" s="3">
        <v>235.08</v>
      </c>
      <c r="F930" s="1">
        <v>448</v>
      </c>
      <c r="G930" s="3">
        <v>3032.74</v>
      </c>
      <c r="H930" s="3">
        <f>kag[[#This Row],[Operational Profit - Daily Revenue]]-$Q$13</f>
        <v>1115.4140600000005</v>
      </c>
      <c r="I930" s="1">
        <f>_xlfn.NORM.DIST(kag[[#This Row],[Diff Average Rev]],$Q$13,$Q$15,FALSE)</f>
        <v>2.9165874231679319E-4</v>
      </c>
      <c r="J930" s="3">
        <f>kag[[#This Row],[Number_of_Customers_Per_Day (any given day)]]*kag[[#This Row],[Average_Order_Value]]</f>
        <v>2962.59</v>
      </c>
      <c r="K930" s="3">
        <f>kag[[#This Row],[Operational Profit - Daily Revenue]]/kag[[#This Row],[Number_of_Employees]]</f>
        <v>1516.37</v>
      </c>
      <c r="L930" s="3">
        <f>kag[[#This Row],[Operational Profit - Daily Revenue]]/kag[[#This Row],[Operating_Hours_Per_Day]]</f>
        <v>275.70363636363635</v>
      </c>
      <c r="M930" s="3">
        <f>kag[[#This Row],[Operational Profit - Daily Revenue]]/kag[[#This Row],[Marketing_Spend_Per_Day]]</f>
        <v>12.900884805172705</v>
      </c>
      <c r="N930" s="3"/>
    </row>
    <row r="931" spans="1:14">
      <c r="A931" s="1">
        <v>465</v>
      </c>
      <c r="B931" s="2">
        <v>9.01</v>
      </c>
      <c r="C931" s="1">
        <v>9</v>
      </c>
      <c r="D931" s="1">
        <v>3</v>
      </c>
      <c r="E931" s="3">
        <v>235.19</v>
      </c>
      <c r="F931" s="1">
        <v>413</v>
      </c>
      <c r="G931" s="3">
        <v>4169.47</v>
      </c>
      <c r="H931" s="3">
        <f>kag[[#This Row],[Operational Profit - Daily Revenue]]-$Q$13</f>
        <v>2252.144060000001</v>
      </c>
      <c r="I931" s="1">
        <f>_xlfn.NORM.DIST(kag[[#This Row],[Diff Average Rev]],$Q$13,$Q$15,FALSE)</f>
        <v>3.8540883932680229E-4</v>
      </c>
      <c r="J931" s="3">
        <f>kag[[#This Row],[Number_of_Customers_Per_Day (any given day)]]*kag[[#This Row],[Average_Order_Value]]</f>
        <v>4189.6499999999996</v>
      </c>
      <c r="K931" s="3">
        <f>kag[[#This Row],[Operational Profit - Daily Revenue]]/kag[[#This Row],[Number_of_Employees]]</f>
        <v>1389.8233333333335</v>
      </c>
      <c r="L931" s="3">
        <f>kag[[#This Row],[Operational Profit - Daily Revenue]]/kag[[#This Row],[Operating_Hours_Per_Day]]</f>
        <v>463.2744444444445</v>
      </c>
      <c r="M931" s="3">
        <f>kag[[#This Row],[Operational Profit - Daily Revenue]]/kag[[#This Row],[Marketing_Spend_Per_Day]]</f>
        <v>17.72809218079</v>
      </c>
      <c r="N931" s="3"/>
    </row>
    <row r="932" spans="1:14">
      <c r="A932" s="1">
        <v>462</v>
      </c>
      <c r="B932" s="2">
        <v>8.0299999999999994</v>
      </c>
      <c r="C932" s="1">
        <v>10</v>
      </c>
      <c r="D932" s="1">
        <v>2</v>
      </c>
      <c r="E932" s="3">
        <v>235.21</v>
      </c>
      <c r="F932" s="1">
        <v>368</v>
      </c>
      <c r="G932" s="3">
        <v>3466.31</v>
      </c>
      <c r="H932" s="3">
        <f>kag[[#This Row],[Operational Profit - Daily Revenue]]-$Q$13</f>
        <v>1548.9840600000007</v>
      </c>
      <c r="I932" s="1">
        <f>_xlfn.NORM.DIST(kag[[#This Row],[Diff Average Rev]],$Q$13,$Q$15,FALSE)</f>
        <v>3.8066913256185682E-4</v>
      </c>
      <c r="J932" s="3">
        <f>kag[[#This Row],[Number_of_Customers_Per_Day (any given day)]]*kag[[#This Row],[Average_Order_Value]]</f>
        <v>3709.8599999999997</v>
      </c>
      <c r="K932" s="3">
        <f>kag[[#This Row],[Operational Profit - Daily Revenue]]/kag[[#This Row],[Number_of_Employees]]</f>
        <v>1733.155</v>
      </c>
      <c r="L932" s="3">
        <f>kag[[#This Row],[Operational Profit - Daily Revenue]]/kag[[#This Row],[Operating_Hours_Per_Day]]</f>
        <v>346.63099999999997</v>
      </c>
      <c r="M932" s="3">
        <f>kag[[#This Row],[Operational Profit - Daily Revenue]]/kag[[#This Row],[Marketing_Spend_Per_Day]]</f>
        <v>14.737086008247948</v>
      </c>
      <c r="N932" s="3"/>
    </row>
    <row r="933" spans="1:14">
      <c r="A933" s="1">
        <v>233</v>
      </c>
      <c r="B933" s="2">
        <v>5.18</v>
      </c>
      <c r="C933" s="1">
        <v>10</v>
      </c>
      <c r="D933" s="1">
        <v>9</v>
      </c>
      <c r="E933" s="3">
        <v>235.22</v>
      </c>
      <c r="F933" s="1">
        <v>569</v>
      </c>
      <c r="G933" s="3">
        <v>1538.95</v>
      </c>
      <c r="H933" s="3">
        <f>kag[[#This Row],[Operational Profit - Daily Revenue]]-$Q$13</f>
        <v>-378.37593999999922</v>
      </c>
      <c r="I933" s="1">
        <f>_xlfn.NORM.DIST(kag[[#This Row],[Diff Average Rev]],$Q$13,$Q$15,FALSE)</f>
        <v>2.5702911218302489E-5</v>
      </c>
      <c r="J933" s="3">
        <f>kag[[#This Row],[Number_of_Customers_Per_Day (any given day)]]*kag[[#This Row],[Average_Order_Value]]</f>
        <v>1206.9399999999998</v>
      </c>
      <c r="K933" s="3">
        <f>kag[[#This Row],[Operational Profit - Daily Revenue]]/kag[[#This Row],[Number_of_Employees]]</f>
        <v>170.99444444444444</v>
      </c>
      <c r="L933" s="3">
        <f>kag[[#This Row],[Operational Profit - Daily Revenue]]/kag[[#This Row],[Operating_Hours_Per_Day]]</f>
        <v>153.89500000000001</v>
      </c>
      <c r="M933" s="3">
        <f>kag[[#This Row],[Operational Profit - Daily Revenue]]/kag[[#This Row],[Marketing_Spend_Per_Day]]</f>
        <v>6.5425984185018287</v>
      </c>
      <c r="N933" s="3"/>
    </row>
    <row r="934" spans="1:14">
      <c r="A934" s="1">
        <v>93</v>
      </c>
      <c r="B934" s="2">
        <v>9.5</v>
      </c>
      <c r="C934" s="1">
        <v>16</v>
      </c>
      <c r="D934" s="1">
        <v>4</v>
      </c>
      <c r="E934" s="3">
        <v>235.37</v>
      </c>
      <c r="F934" s="1">
        <v>631</v>
      </c>
      <c r="G934" s="3">
        <v>791.1</v>
      </c>
      <c r="H934" s="3">
        <f>kag[[#This Row],[Operational Profit - Daily Revenue]]-$Q$13</f>
        <v>-1126.2259399999994</v>
      </c>
      <c r="I934" s="1">
        <f>_xlfn.NORM.DIST(kag[[#This Row],[Diff Average Rev]],$Q$13,$Q$15,FALSE)</f>
        <v>3.1599350508992766E-6</v>
      </c>
      <c r="J934" s="3">
        <f>kag[[#This Row],[Number_of_Customers_Per_Day (any given day)]]*kag[[#This Row],[Average_Order_Value]]</f>
        <v>883.5</v>
      </c>
      <c r="K934" s="3">
        <f>kag[[#This Row],[Operational Profit - Daily Revenue]]/kag[[#This Row],[Number_of_Employees]]</f>
        <v>197.77500000000001</v>
      </c>
      <c r="L934" s="3">
        <f>kag[[#This Row],[Operational Profit - Daily Revenue]]/kag[[#This Row],[Operating_Hours_Per_Day]]</f>
        <v>49.443750000000001</v>
      </c>
      <c r="M934" s="3">
        <f>kag[[#This Row],[Operational Profit - Daily Revenue]]/kag[[#This Row],[Marketing_Spend_Per_Day]]</f>
        <v>3.3610910481369758</v>
      </c>
      <c r="N934" s="3"/>
    </row>
    <row r="935" spans="1:14">
      <c r="A935" s="1">
        <v>160</v>
      </c>
      <c r="B935" s="2">
        <v>6.73</v>
      </c>
      <c r="C935" s="1">
        <v>13</v>
      </c>
      <c r="D935" s="1">
        <v>14</v>
      </c>
      <c r="E935" s="3">
        <v>235.45</v>
      </c>
      <c r="F935" s="1">
        <v>466</v>
      </c>
      <c r="G935" s="3">
        <v>1552.36</v>
      </c>
      <c r="H935" s="3">
        <f>kag[[#This Row],[Operational Profit - Daily Revenue]]-$Q$13</f>
        <v>-364.96593999999936</v>
      </c>
      <c r="I935" s="1">
        <f>_xlfn.NORM.DIST(kag[[#This Row],[Diff Average Rev]],$Q$13,$Q$15,FALSE)</f>
        <v>2.6544713507038563E-5</v>
      </c>
      <c r="J935" s="3">
        <f>kag[[#This Row],[Number_of_Customers_Per_Day (any given day)]]*kag[[#This Row],[Average_Order_Value]]</f>
        <v>1076.8000000000002</v>
      </c>
      <c r="K935" s="3">
        <f>kag[[#This Row],[Operational Profit - Daily Revenue]]/kag[[#This Row],[Number_of_Employees]]</f>
        <v>110.88285714285713</v>
      </c>
      <c r="L935" s="3">
        <f>kag[[#This Row],[Operational Profit - Daily Revenue]]/kag[[#This Row],[Operating_Hours_Per_Day]]</f>
        <v>119.41230769230768</v>
      </c>
      <c r="M935" s="3">
        <f>kag[[#This Row],[Operational Profit - Daily Revenue]]/kag[[#This Row],[Marketing_Spend_Per_Day]]</f>
        <v>6.593162030155022</v>
      </c>
      <c r="N935" s="3"/>
    </row>
    <row r="936" spans="1:14">
      <c r="A936" s="1">
        <v>326</v>
      </c>
      <c r="B936" s="2">
        <v>7.13</v>
      </c>
      <c r="C936" s="1">
        <v>10</v>
      </c>
      <c r="D936" s="1">
        <v>2</v>
      </c>
      <c r="E936" s="3">
        <v>235.69</v>
      </c>
      <c r="F936" s="1">
        <v>780</v>
      </c>
      <c r="G936" s="3">
        <v>2813.17</v>
      </c>
      <c r="H936" s="3">
        <f>kag[[#This Row],[Operational Profit - Daily Revenue]]-$Q$13</f>
        <v>895.84406000000081</v>
      </c>
      <c r="I936" s="1">
        <f>_xlfn.NORM.DIST(kag[[#This Row],[Diff Average Rev]],$Q$13,$Q$15,FALSE)</f>
        <v>2.3637495033809001E-4</v>
      </c>
      <c r="J936" s="3">
        <f>kag[[#This Row],[Number_of_Customers_Per_Day (any given day)]]*kag[[#This Row],[Average_Order_Value]]</f>
        <v>2324.38</v>
      </c>
      <c r="K936" s="3">
        <f>kag[[#This Row],[Operational Profit - Daily Revenue]]/kag[[#This Row],[Number_of_Employees]]</f>
        <v>1406.585</v>
      </c>
      <c r="L936" s="3">
        <f>kag[[#This Row],[Operational Profit - Daily Revenue]]/kag[[#This Row],[Operating_Hours_Per_Day]]</f>
        <v>281.31700000000001</v>
      </c>
      <c r="M936" s="3">
        <f>kag[[#This Row],[Operational Profit - Daily Revenue]]/kag[[#This Row],[Marketing_Spend_Per_Day]]</f>
        <v>11.935890364461793</v>
      </c>
      <c r="N936" s="3"/>
    </row>
    <row r="937" spans="1:14">
      <c r="A937" s="1">
        <v>471</v>
      </c>
      <c r="B937" s="2">
        <v>4.28</v>
      </c>
      <c r="C937" s="1">
        <v>11</v>
      </c>
      <c r="D937" s="1">
        <v>7</v>
      </c>
      <c r="E937" s="3">
        <v>235.73</v>
      </c>
      <c r="F937" s="1">
        <v>352</v>
      </c>
      <c r="G937" s="3">
        <v>2217.3000000000002</v>
      </c>
      <c r="H937" s="3">
        <f>kag[[#This Row],[Operational Profit - Daily Revenue]]-$Q$13</f>
        <v>299.97406000000092</v>
      </c>
      <c r="I937" s="1">
        <f>_xlfn.NORM.DIST(kag[[#This Row],[Diff Average Rev]],$Q$13,$Q$15,FALSE)</f>
        <v>1.035451190231792E-4</v>
      </c>
      <c r="J937" s="3">
        <f>kag[[#This Row],[Number_of_Customers_Per_Day (any given day)]]*kag[[#This Row],[Average_Order_Value]]</f>
        <v>2015.88</v>
      </c>
      <c r="K937" s="3">
        <f>kag[[#This Row],[Operational Profit - Daily Revenue]]/kag[[#This Row],[Number_of_Employees]]</f>
        <v>316.75714285714287</v>
      </c>
      <c r="L937" s="3">
        <f>kag[[#This Row],[Operational Profit - Daily Revenue]]/kag[[#This Row],[Operating_Hours_Per_Day]]</f>
        <v>201.57272727272729</v>
      </c>
      <c r="M937" s="3">
        <f>kag[[#This Row],[Operational Profit - Daily Revenue]]/kag[[#This Row],[Marketing_Spend_Per_Day]]</f>
        <v>9.4061001993806492</v>
      </c>
      <c r="N937" s="3"/>
    </row>
    <row r="938" spans="1:14">
      <c r="A938" s="1">
        <v>433</v>
      </c>
      <c r="B938" s="2">
        <v>8.51</v>
      </c>
      <c r="C938" s="1">
        <v>15</v>
      </c>
      <c r="D938" s="1">
        <v>2</v>
      </c>
      <c r="E938" s="3">
        <v>235.75</v>
      </c>
      <c r="F938" s="1">
        <v>940</v>
      </c>
      <c r="G938" s="3">
        <v>3822.05</v>
      </c>
      <c r="H938" s="3">
        <f>kag[[#This Row],[Operational Profit - Daily Revenue]]-$Q$13</f>
        <v>1904.7240600000009</v>
      </c>
      <c r="I938" s="1">
        <f>_xlfn.NORM.DIST(kag[[#This Row],[Diff Average Rev]],$Q$13,$Q$15,FALSE)</f>
        <v>4.0873557331896958E-4</v>
      </c>
      <c r="J938" s="3">
        <f>kag[[#This Row],[Number_of_Customers_Per_Day (any given day)]]*kag[[#This Row],[Average_Order_Value]]</f>
        <v>3684.83</v>
      </c>
      <c r="K938" s="3">
        <f>kag[[#This Row],[Operational Profit - Daily Revenue]]/kag[[#This Row],[Number_of_Employees]]</f>
        <v>1911.0250000000001</v>
      </c>
      <c r="L938" s="3">
        <f>kag[[#This Row],[Operational Profit - Daily Revenue]]/kag[[#This Row],[Operating_Hours_Per_Day]]</f>
        <v>254.80333333333334</v>
      </c>
      <c r="M938" s="3">
        <f>kag[[#This Row],[Operational Profit - Daily Revenue]]/kag[[#This Row],[Marketing_Spend_Per_Day]]</f>
        <v>16.212301166489926</v>
      </c>
      <c r="N938" s="3"/>
    </row>
    <row r="939" spans="1:14">
      <c r="A939" s="1">
        <v>373</v>
      </c>
      <c r="B939" s="2">
        <v>5.55</v>
      </c>
      <c r="C939" s="1">
        <v>13</v>
      </c>
      <c r="D939" s="1">
        <v>13</v>
      </c>
      <c r="E939" s="3">
        <v>235.83</v>
      </c>
      <c r="F939" s="1">
        <v>204</v>
      </c>
      <c r="G939" s="3">
        <v>2082.6999999999998</v>
      </c>
      <c r="H939" s="3">
        <f>kag[[#This Row],[Operational Profit - Daily Revenue]]-$Q$13</f>
        <v>165.37406000000055</v>
      </c>
      <c r="I939" s="1">
        <f>_xlfn.NORM.DIST(kag[[#This Row],[Diff Average Rev]],$Q$13,$Q$15,FALSE)</f>
        <v>8.1609378425400903E-5</v>
      </c>
      <c r="J939" s="3">
        <f>kag[[#This Row],[Number_of_Customers_Per_Day (any given day)]]*kag[[#This Row],[Average_Order_Value]]</f>
        <v>2070.15</v>
      </c>
      <c r="K939" s="3">
        <f>kag[[#This Row],[Operational Profit - Daily Revenue]]/kag[[#This Row],[Number_of_Employees]]</f>
        <v>160.2076923076923</v>
      </c>
      <c r="L939" s="3">
        <f>kag[[#This Row],[Operational Profit - Daily Revenue]]/kag[[#This Row],[Operating_Hours_Per_Day]]</f>
        <v>160.2076923076923</v>
      </c>
      <c r="M939" s="3">
        <f>kag[[#This Row],[Operational Profit - Daily Revenue]]/kag[[#This Row],[Marketing_Spend_Per_Day]]</f>
        <v>8.8313615740151796</v>
      </c>
      <c r="N939" s="3"/>
    </row>
    <row r="940" spans="1:14">
      <c r="A940" s="1">
        <v>362</v>
      </c>
      <c r="B940" s="2">
        <v>4.2</v>
      </c>
      <c r="C940" s="1">
        <v>8</v>
      </c>
      <c r="D940" s="1">
        <v>2</v>
      </c>
      <c r="E940" s="3">
        <v>236.29</v>
      </c>
      <c r="F940" s="1">
        <v>725</v>
      </c>
      <c r="G940" s="3">
        <v>1677.61</v>
      </c>
      <c r="H940" s="3">
        <f>kag[[#This Row],[Operational Profit - Daily Revenue]]-$Q$13</f>
        <v>-239.71593999999936</v>
      </c>
      <c r="I940" s="1">
        <f>_xlfn.NORM.DIST(kag[[#This Row],[Diff Average Rev]],$Q$13,$Q$15,FALSE)</f>
        <v>3.5541801279807795E-5</v>
      </c>
      <c r="J940" s="3">
        <f>kag[[#This Row],[Number_of_Customers_Per_Day (any given day)]]*kag[[#This Row],[Average_Order_Value]]</f>
        <v>1520.4</v>
      </c>
      <c r="K940" s="3">
        <f>kag[[#This Row],[Operational Profit - Daily Revenue]]/kag[[#This Row],[Number_of_Employees]]</f>
        <v>838.80499999999995</v>
      </c>
      <c r="L940" s="3">
        <f>kag[[#This Row],[Operational Profit - Daily Revenue]]/kag[[#This Row],[Operating_Hours_Per_Day]]</f>
        <v>209.70124999999999</v>
      </c>
      <c r="M940" s="3">
        <f>kag[[#This Row],[Operational Profit - Daily Revenue]]/kag[[#This Row],[Marketing_Spend_Per_Day]]</f>
        <v>7.0997926277032457</v>
      </c>
      <c r="N940" s="3"/>
    </row>
    <row r="941" spans="1:14">
      <c r="A941" s="1">
        <v>419</v>
      </c>
      <c r="B941" s="2">
        <v>9.48</v>
      </c>
      <c r="C941" s="1">
        <v>10</v>
      </c>
      <c r="D941" s="1">
        <v>2</v>
      </c>
      <c r="E941" s="3">
        <v>237.27</v>
      </c>
      <c r="F941" s="1">
        <v>923</v>
      </c>
      <c r="G941" s="3">
        <v>3809.66</v>
      </c>
      <c r="H941" s="3">
        <f>kag[[#This Row],[Operational Profit - Daily Revenue]]-$Q$13</f>
        <v>1892.3340600000006</v>
      </c>
      <c r="I941" s="1">
        <f>_xlfn.NORM.DIST(kag[[#This Row],[Diff Average Rev]],$Q$13,$Q$15,FALSE)</f>
        <v>4.0863564615298319E-4</v>
      </c>
      <c r="J941" s="3">
        <f>kag[[#This Row],[Number_of_Customers_Per_Day (any given day)]]*kag[[#This Row],[Average_Order_Value]]</f>
        <v>3972.1200000000003</v>
      </c>
      <c r="K941" s="3">
        <f>kag[[#This Row],[Operational Profit - Daily Revenue]]/kag[[#This Row],[Number_of_Employees]]</f>
        <v>1904.83</v>
      </c>
      <c r="L941" s="3">
        <f>kag[[#This Row],[Operational Profit - Daily Revenue]]/kag[[#This Row],[Operating_Hours_Per_Day]]</f>
        <v>380.96600000000001</v>
      </c>
      <c r="M941" s="3">
        <f>kag[[#This Row],[Operational Profit - Daily Revenue]]/kag[[#This Row],[Marketing_Spend_Per_Day]]</f>
        <v>16.05622286846209</v>
      </c>
      <c r="N941" s="3"/>
    </row>
    <row r="942" spans="1:14">
      <c r="A942" s="1">
        <v>228</v>
      </c>
      <c r="B942" s="2">
        <v>9.2100000000000009</v>
      </c>
      <c r="C942" s="1">
        <v>12</v>
      </c>
      <c r="D942" s="1">
        <v>7</v>
      </c>
      <c r="E942" s="3">
        <v>237.33</v>
      </c>
      <c r="F942" s="1">
        <v>617</v>
      </c>
      <c r="G942" s="3">
        <v>2284.35</v>
      </c>
      <c r="H942" s="3">
        <f>kag[[#This Row],[Operational Profit - Daily Revenue]]-$Q$13</f>
        <v>367.02406000000065</v>
      </c>
      <c r="I942" s="1">
        <f>_xlfn.NORM.DIST(kag[[#This Row],[Diff Average Rev]],$Q$13,$Q$15,FALSE)</f>
        <v>1.1575772554669364E-4</v>
      </c>
      <c r="J942" s="3">
        <f>kag[[#This Row],[Number_of_Customers_Per_Day (any given day)]]*kag[[#This Row],[Average_Order_Value]]</f>
        <v>2099.88</v>
      </c>
      <c r="K942" s="3">
        <f>kag[[#This Row],[Operational Profit - Daily Revenue]]/kag[[#This Row],[Number_of_Employees]]</f>
        <v>326.33571428571429</v>
      </c>
      <c r="L942" s="3">
        <f>kag[[#This Row],[Operational Profit - Daily Revenue]]/kag[[#This Row],[Operating_Hours_Per_Day]]</f>
        <v>190.36249999999998</v>
      </c>
      <c r="M942" s="3">
        <f>kag[[#This Row],[Operational Profit - Daily Revenue]]/kag[[#This Row],[Marketing_Spend_Per_Day]]</f>
        <v>9.6252054101883449</v>
      </c>
      <c r="N942" s="3"/>
    </row>
    <row r="943" spans="1:14">
      <c r="A943" s="1">
        <v>110</v>
      </c>
      <c r="B943" s="2">
        <v>7.78</v>
      </c>
      <c r="C943" s="1">
        <v>7</v>
      </c>
      <c r="D943" s="1">
        <v>12</v>
      </c>
      <c r="E943" s="3">
        <v>237.53</v>
      </c>
      <c r="F943" s="1">
        <v>942</v>
      </c>
      <c r="G943" s="3">
        <v>1366.57</v>
      </c>
      <c r="H943" s="3">
        <f>kag[[#This Row],[Operational Profit - Daily Revenue]]-$Q$13</f>
        <v>-550.75593999999933</v>
      </c>
      <c r="I943" s="1">
        <f>_xlfn.NORM.DIST(kag[[#This Row],[Diff Average Rev]],$Q$13,$Q$15,FALSE)</f>
        <v>1.6702125341978364E-5</v>
      </c>
      <c r="J943" s="3">
        <f>kag[[#This Row],[Number_of_Customers_Per_Day (any given day)]]*kag[[#This Row],[Average_Order_Value]]</f>
        <v>855.80000000000007</v>
      </c>
      <c r="K943" s="3">
        <f>kag[[#This Row],[Operational Profit - Daily Revenue]]/kag[[#This Row],[Number_of_Employees]]</f>
        <v>113.88083333333333</v>
      </c>
      <c r="L943" s="3">
        <f>kag[[#This Row],[Operational Profit - Daily Revenue]]/kag[[#This Row],[Operating_Hours_Per_Day]]</f>
        <v>195.22428571428571</v>
      </c>
      <c r="M943" s="3">
        <f>kag[[#This Row],[Operational Profit - Daily Revenue]]/kag[[#This Row],[Marketing_Spend_Per_Day]]</f>
        <v>5.7532522207721124</v>
      </c>
      <c r="N943" s="3"/>
    </row>
    <row r="944" spans="1:14">
      <c r="A944" s="1">
        <v>65</v>
      </c>
      <c r="B944" s="2">
        <v>5.35</v>
      </c>
      <c r="C944" s="1">
        <v>13</v>
      </c>
      <c r="D944" s="1">
        <v>6</v>
      </c>
      <c r="E944" s="3">
        <v>237.78</v>
      </c>
      <c r="F944" s="1">
        <v>797</v>
      </c>
      <c r="G944" s="3">
        <v>432.47</v>
      </c>
      <c r="H944" s="3">
        <f>kag[[#This Row],[Operational Profit - Daily Revenue]]-$Q$13</f>
        <v>-1484.8559399999992</v>
      </c>
      <c r="I944" s="1">
        <f>_xlfn.NORM.DIST(kag[[#This Row],[Diff Average Rev]],$Q$13,$Q$15,FALSE)</f>
        <v>9.3902760802652867E-7</v>
      </c>
      <c r="J944" s="3">
        <f>kag[[#This Row],[Number_of_Customers_Per_Day (any given day)]]*kag[[#This Row],[Average_Order_Value]]</f>
        <v>347.75</v>
      </c>
      <c r="K944" s="3">
        <f>kag[[#This Row],[Operational Profit - Daily Revenue]]/kag[[#This Row],[Number_of_Employees]]</f>
        <v>72.078333333333333</v>
      </c>
      <c r="L944" s="3">
        <f>kag[[#This Row],[Operational Profit - Daily Revenue]]/kag[[#This Row],[Operating_Hours_Per_Day]]</f>
        <v>33.266923076923078</v>
      </c>
      <c r="M944" s="3">
        <f>kag[[#This Row],[Operational Profit - Daily Revenue]]/kag[[#This Row],[Marketing_Spend_Per_Day]]</f>
        <v>1.8187820674573136</v>
      </c>
      <c r="N944" s="3"/>
    </row>
    <row r="945" spans="1:14">
      <c r="A945" s="1">
        <v>446</v>
      </c>
      <c r="B945" s="2">
        <v>9.4600000000000009</v>
      </c>
      <c r="C945" s="1">
        <v>9</v>
      </c>
      <c r="D945" s="1">
        <v>13</v>
      </c>
      <c r="E945" s="3">
        <v>237.99</v>
      </c>
      <c r="F945" s="1">
        <v>459</v>
      </c>
      <c r="G945" s="3">
        <v>3800.86</v>
      </c>
      <c r="H945" s="3">
        <f>kag[[#This Row],[Operational Profit - Daily Revenue]]-$Q$13</f>
        <v>1883.5340600000009</v>
      </c>
      <c r="I945" s="1">
        <f>_xlfn.NORM.DIST(kag[[#This Row],[Diff Average Rev]],$Q$13,$Q$15,FALSE)</f>
        <v>4.0852469687680459E-4</v>
      </c>
      <c r="J945" s="3">
        <f>kag[[#This Row],[Number_of_Customers_Per_Day (any given day)]]*kag[[#This Row],[Average_Order_Value]]</f>
        <v>4219.1600000000008</v>
      </c>
      <c r="K945" s="3">
        <f>kag[[#This Row],[Operational Profit - Daily Revenue]]/kag[[#This Row],[Number_of_Employees]]</f>
        <v>292.37384615384616</v>
      </c>
      <c r="L945" s="3">
        <f>kag[[#This Row],[Operational Profit - Daily Revenue]]/kag[[#This Row],[Operating_Hours_Per_Day]]</f>
        <v>422.31777777777779</v>
      </c>
      <c r="M945" s="3">
        <f>kag[[#This Row],[Operational Profit - Daily Revenue]]/kag[[#This Row],[Marketing_Spend_Per_Day]]</f>
        <v>15.970671036598176</v>
      </c>
      <c r="N945" s="3"/>
    </row>
    <row r="946" spans="1:14">
      <c r="A946" s="1">
        <v>364</v>
      </c>
      <c r="B946" s="2">
        <v>8.52</v>
      </c>
      <c r="C946" s="1">
        <v>8</v>
      </c>
      <c r="D946" s="1">
        <v>13</v>
      </c>
      <c r="E946" s="3">
        <v>238.09</v>
      </c>
      <c r="F946" s="1">
        <v>390</v>
      </c>
      <c r="G946" s="3">
        <v>3263.94</v>
      </c>
      <c r="H946" s="3">
        <f>kag[[#This Row],[Operational Profit - Daily Revenue]]-$Q$13</f>
        <v>1346.6140600000008</v>
      </c>
      <c r="I946" s="1">
        <f>_xlfn.NORM.DIST(kag[[#This Row],[Diff Average Rev]],$Q$13,$Q$15,FALSE)</f>
        <v>3.4452735625507141E-4</v>
      </c>
      <c r="J946" s="3">
        <f>kag[[#This Row],[Number_of_Customers_Per_Day (any given day)]]*kag[[#This Row],[Average_Order_Value]]</f>
        <v>3101.2799999999997</v>
      </c>
      <c r="K946" s="3">
        <f>kag[[#This Row],[Operational Profit - Daily Revenue]]/kag[[#This Row],[Number_of_Employees]]</f>
        <v>251.0723076923077</v>
      </c>
      <c r="L946" s="3">
        <f>kag[[#This Row],[Operational Profit - Daily Revenue]]/kag[[#This Row],[Operating_Hours_Per_Day]]</f>
        <v>407.99250000000001</v>
      </c>
      <c r="M946" s="3">
        <f>kag[[#This Row],[Operational Profit - Daily Revenue]]/kag[[#This Row],[Marketing_Spend_Per_Day]]</f>
        <v>13.708849594691083</v>
      </c>
      <c r="N946" s="3"/>
    </row>
    <row r="947" spans="1:14">
      <c r="A947" s="1">
        <v>446</v>
      </c>
      <c r="B947" s="2">
        <v>4.41</v>
      </c>
      <c r="C947" s="1">
        <v>9</v>
      </c>
      <c r="D947" s="1">
        <v>5</v>
      </c>
      <c r="E947" s="3">
        <v>238.21</v>
      </c>
      <c r="F947" s="1">
        <v>229</v>
      </c>
      <c r="G947" s="3">
        <v>2222.33</v>
      </c>
      <c r="H947" s="3">
        <f>kag[[#This Row],[Operational Profit - Daily Revenue]]-$Q$13</f>
        <v>305.00406000000066</v>
      </c>
      <c r="I947" s="1">
        <f>_xlfn.NORM.DIST(kag[[#This Row],[Diff Average Rev]],$Q$13,$Q$15,FALSE)</f>
        <v>1.0443190030640857E-4</v>
      </c>
      <c r="J947" s="3">
        <f>kag[[#This Row],[Number_of_Customers_Per_Day (any given day)]]*kag[[#This Row],[Average_Order_Value]]</f>
        <v>1966.8600000000001</v>
      </c>
      <c r="K947" s="3">
        <f>kag[[#This Row],[Operational Profit - Daily Revenue]]/kag[[#This Row],[Number_of_Employees]]</f>
        <v>444.46600000000001</v>
      </c>
      <c r="L947" s="3">
        <f>kag[[#This Row],[Operational Profit - Daily Revenue]]/kag[[#This Row],[Operating_Hours_Per_Day]]</f>
        <v>246.92555555555555</v>
      </c>
      <c r="M947" s="3">
        <f>kag[[#This Row],[Operational Profit - Daily Revenue]]/kag[[#This Row],[Marketing_Spend_Per_Day]]</f>
        <v>9.3292892825658029</v>
      </c>
      <c r="N947" s="3"/>
    </row>
    <row r="948" spans="1:14">
      <c r="A948" s="1">
        <v>422</v>
      </c>
      <c r="B948" s="2">
        <v>5.58</v>
      </c>
      <c r="C948" s="1">
        <v>9</v>
      </c>
      <c r="D948" s="1">
        <v>5</v>
      </c>
      <c r="E948" s="3">
        <v>238.52</v>
      </c>
      <c r="F948" s="1">
        <v>962</v>
      </c>
      <c r="G948" s="3">
        <v>2567.84</v>
      </c>
      <c r="H948" s="3">
        <f>kag[[#This Row],[Operational Profit - Daily Revenue]]-$Q$13</f>
        <v>650.51406000000088</v>
      </c>
      <c r="I948" s="1">
        <f>_xlfn.NORM.DIST(kag[[#This Row],[Diff Average Rev]],$Q$13,$Q$15,FALSE)</f>
        <v>1.7604268115571241E-4</v>
      </c>
      <c r="J948" s="3">
        <f>kag[[#This Row],[Number_of_Customers_Per_Day (any given day)]]*kag[[#This Row],[Average_Order_Value]]</f>
        <v>2354.7600000000002</v>
      </c>
      <c r="K948" s="3">
        <f>kag[[#This Row],[Operational Profit - Daily Revenue]]/kag[[#This Row],[Number_of_Employees]]</f>
        <v>513.56799999999998</v>
      </c>
      <c r="L948" s="3">
        <f>kag[[#This Row],[Operational Profit - Daily Revenue]]/kag[[#This Row],[Operating_Hours_Per_Day]]</f>
        <v>285.31555555555559</v>
      </c>
      <c r="M948" s="3">
        <f>kag[[#This Row],[Operational Profit - Daily Revenue]]/kag[[#This Row],[Marketing_Spend_Per_Day]]</f>
        <v>10.765721952037564</v>
      </c>
      <c r="N948" s="3"/>
    </row>
    <row r="949" spans="1:14">
      <c r="A949" s="1">
        <v>491</v>
      </c>
      <c r="B949" s="2">
        <v>6.11</v>
      </c>
      <c r="C949" s="1">
        <v>13</v>
      </c>
      <c r="D949" s="1">
        <v>3</v>
      </c>
      <c r="E949" s="3">
        <v>238.67</v>
      </c>
      <c r="F949" s="1">
        <v>557</v>
      </c>
      <c r="G949" s="3">
        <v>3356.53</v>
      </c>
      <c r="H949" s="3">
        <f>kag[[#This Row],[Operational Profit - Daily Revenue]]-$Q$13</f>
        <v>1439.2040600000009</v>
      </c>
      <c r="I949" s="1">
        <f>_xlfn.NORM.DIST(kag[[#This Row],[Diff Average Rev]],$Q$13,$Q$15,FALSE)</f>
        <v>3.625458399407157E-4</v>
      </c>
      <c r="J949" s="3">
        <f>kag[[#This Row],[Number_of_Customers_Per_Day (any given day)]]*kag[[#This Row],[Average_Order_Value]]</f>
        <v>3000.01</v>
      </c>
      <c r="K949" s="3">
        <f>kag[[#This Row],[Operational Profit - Daily Revenue]]/kag[[#This Row],[Number_of_Employees]]</f>
        <v>1118.8433333333335</v>
      </c>
      <c r="L949" s="3">
        <f>kag[[#This Row],[Operational Profit - Daily Revenue]]/kag[[#This Row],[Operating_Hours_Per_Day]]</f>
        <v>258.19461538461542</v>
      </c>
      <c r="M949" s="3">
        <f>kag[[#This Row],[Operational Profit - Daily Revenue]]/kag[[#This Row],[Marketing_Spend_Per_Day]]</f>
        <v>14.063476767084261</v>
      </c>
      <c r="N949" s="3"/>
    </row>
    <row r="950" spans="1:14">
      <c r="A950" s="1">
        <v>96</v>
      </c>
      <c r="B950" s="2">
        <v>8.5399999999999991</v>
      </c>
      <c r="C950" s="1">
        <v>13</v>
      </c>
      <c r="D950" s="1">
        <v>6</v>
      </c>
      <c r="E950" s="3">
        <v>239.02</v>
      </c>
      <c r="F950" s="1">
        <v>725</v>
      </c>
      <c r="G950" s="3">
        <v>1711.5</v>
      </c>
      <c r="H950" s="3">
        <f>kag[[#This Row],[Operational Profit - Daily Revenue]]-$Q$13</f>
        <v>-205.82593999999926</v>
      </c>
      <c r="I950" s="1">
        <f>_xlfn.NORM.DIST(kag[[#This Row],[Diff Average Rev]],$Q$13,$Q$15,FALSE)</f>
        <v>3.8353839434364084E-5</v>
      </c>
      <c r="J950" s="3">
        <f>kag[[#This Row],[Number_of_Customers_Per_Day (any given day)]]*kag[[#This Row],[Average_Order_Value]]</f>
        <v>819.83999999999992</v>
      </c>
      <c r="K950" s="3">
        <f>kag[[#This Row],[Operational Profit - Daily Revenue]]/kag[[#This Row],[Number_of_Employees]]</f>
        <v>285.25</v>
      </c>
      <c r="L950" s="3">
        <f>kag[[#This Row],[Operational Profit - Daily Revenue]]/kag[[#This Row],[Operating_Hours_Per_Day]]</f>
        <v>131.65384615384616</v>
      </c>
      <c r="M950" s="3">
        <f>kag[[#This Row],[Operational Profit - Daily Revenue]]/kag[[#This Row],[Marketing_Spend_Per_Day]]</f>
        <v>7.1604886620366495</v>
      </c>
      <c r="N950" s="3"/>
    </row>
    <row r="951" spans="1:14">
      <c r="A951" s="1">
        <v>236</v>
      </c>
      <c r="B951" s="2">
        <v>8.16</v>
      </c>
      <c r="C951" s="1">
        <v>15</v>
      </c>
      <c r="D951" s="1">
        <v>8</v>
      </c>
      <c r="E951" s="3">
        <v>239.9</v>
      </c>
      <c r="F951" s="1">
        <v>280</v>
      </c>
      <c r="G951" s="3">
        <v>2232.25</v>
      </c>
      <c r="H951" s="3">
        <f>kag[[#This Row],[Operational Profit - Daily Revenue]]-$Q$13</f>
        <v>314.92406000000074</v>
      </c>
      <c r="I951" s="1">
        <f>_xlfn.NORM.DIST(kag[[#This Row],[Diff Average Rev]],$Q$13,$Q$15,FALSE)</f>
        <v>1.0619483345387566E-4</v>
      </c>
      <c r="J951" s="3">
        <f>kag[[#This Row],[Number_of_Customers_Per_Day (any given day)]]*kag[[#This Row],[Average_Order_Value]]</f>
        <v>1925.76</v>
      </c>
      <c r="K951" s="3">
        <f>kag[[#This Row],[Operational Profit - Daily Revenue]]/kag[[#This Row],[Number_of_Employees]]</f>
        <v>279.03125</v>
      </c>
      <c r="L951" s="3">
        <f>kag[[#This Row],[Operational Profit - Daily Revenue]]/kag[[#This Row],[Operating_Hours_Per_Day]]</f>
        <v>148.81666666666666</v>
      </c>
      <c r="M951" s="3">
        <f>kag[[#This Row],[Operational Profit - Daily Revenue]]/kag[[#This Row],[Marketing_Spend_Per_Day]]</f>
        <v>9.3049187161317217</v>
      </c>
      <c r="N951" s="3"/>
    </row>
    <row r="952" spans="1:14">
      <c r="A952" s="1">
        <v>144</v>
      </c>
      <c r="B952" s="2">
        <v>2.79</v>
      </c>
      <c r="C952" s="1">
        <v>14</v>
      </c>
      <c r="D952" s="1">
        <v>2</v>
      </c>
      <c r="E952" s="3">
        <v>240.2</v>
      </c>
      <c r="F952" s="1">
        <v>687</v>
      </c>
      <c r="G952" s="3">
        <v>899.92</v>
      </c>
      <c r="H952" s="3">
        <f>kag[[#This Row],[Operational Profit - Daily Revenue]]-$Q$13</f>
        <v>-1017.4059399999993</v>
      </c>
      <c r="I952" s="1">
        <f>_xlfn.NORM.DIST(kag[[#This Row],[Diff Average Rev]],$Q$13,$Q$15,FALSE)</f>
        <v>4.4462133720458902E-6</v>
      </c>
      <c r="J952" s="3">
        <f>kag[[#This Row],[Number_of_Customers_Per_Day (any given day)]]*kag[[#This Row],[Average_Order_Value]]</f>
        <v>401.76</v>
      </c>
      <c r="K952" s="3">
        <f>kag[[#This Row],[Operational Profit - Daily Revenue]]/kag[[#This Row],[Number_of_Employees]]</f>
        <v>449.96</v>
      </c>
      <c r="L952" s="3">
        <f>kag[[#This Row],[Operational Profit - Daily Revenue]]/kag[[#This Row],[Operating_Hours_Per_Day]]</f>
        <v>64.28</v>
      </c>
      <c r="M952" s="3">
        <f>kag[[#This Row],[Operational Profit - Daily Revenue]]/kag[[#This Row],[Marketing_Spend_Per_Day]]</f>
        <v>3.7465445462114904</v>
      </c>
      <c r="N952" s="3"/>
    </row>
    <row r="953" spans="1:14">
      <c r="A953" s="1">
        <v>227</v>
      </c>
      <c r="B953" s="2">
        <v>4.37</v>
      </c>
      <c r="C953" s="1">
        <v>8</v>
      </c>
      <c r="D953" s="1">
        <v>2</v>
      </c>
      <c r="E953" s="3">
        <v>240.64</v>
      </c>
      <c r="F953" s="1">
        <v>142</v>
      </c>
      <c r="G953" s="3">
        <v>972.06</v>
      </c>
      <c r="H953" s="3">
        <f>kag[[#This Row],[Operational Profit - Daily Revenue]]-$Q$13</f>
        <v>-945.26593999999932</v>
      </c>
      <c r="I953" s="1">
        <f>_xlfn.NORM.DIST(kag[[#This Row],[Diff Average Rev]],$Q$13,$Q$15,FALSE)</f>
        <v>5.5377671901570242E-6</v>
      </c>
      <c r="J953" s="3">
        <f>kag[[#This Row],[Number_of_Customers_Per_Day (any given day)]]*kag[[#This Row],[Average_Order_Value]]</f>
        <v>991.99</v>
      </c>
      <c r="K953" s="3">
        <f>kag[[#This Row],[Operational Profit - Daily Revenue]]/kag[[#This Row],[Number_of_Employees]]</f>
        <v>486.03</v>
      </c>
      <c r="L953" s="3">
        <f>kag[[#This Row],[Operational Profit - Daily Revenue]]/kag[[#This Row],[Operating_Hours_Per_Day]]</f>
        <v>121.50749999999999</v>
      </c>
      <c r="M953" s="3">
        <f>kag[[#This Row],[Operational Profit - Daily Revenue]]/kag[[#This Row],[Marketing_Spend_Per_Day]]</f>
        <v>4.039478058510638</v>
      </c>
      <c r="N953" s="3"/>
    </row>
    <row r="954" spans="1:14">
      <c r="A954" s="1">
        <v>483</v>
      </c>
      <c r="B954" s="2">
        <v>7.58</v>
      </c>
      <c r="C954" s="1">
        <v>11</v>
      </c>
      <c r="D954" s="1">
        <v>6</v>
      </c>
      <c r="E954" s="3">
        <v>240.65</v>
      </c>
      <c r="F954" s="1">
        <v>951</v>
      </c>
      <c r="G954" s="3">
        <v>3930.63</v>
      </c>
      <c r="H954" s="3">
        <f>kag[[#This Row],[Operational Profit - Daily Revenue]]-$Q$13</f>
        <v>2013.3040600000008</v>
      </c>
      <c r="I954" s="1">
        <f>_xlfn.NORM.DIST(kag[[#This Row],[Diff Average Rev]],$Q$13,$Q$15,FALSE)</f>
        <v>4.0679776771755514E-4</v>
      </c>
      <c r="J954" s="3">
        <f>kag[[#This Row],[Number_of_Customers_Per_Day (any given day)]]*kag[[#This Row],[Average_Order_Value]]</f>
        <v>3661.14</v>
      </c>
      <c r="K954" s="3">
        <f>kag[[#This Row],[Operational Profit - Daily Revenue]]/kag[[#This Row],[Number_of_Employees]]</f>
        <v>655.10500000000002</v>
      </c>
      <c r="L954" s="3">
        <f>kag[[#This Row],[Operational Profit - Daily Revenue]]/kag[[#This Row],[Operating_Hours_Per_Day]]</f>
        <v>357.33</v>
      </c>
      <c r="M954" s="3">
        <f>kag[[#This Row],[Operational Profit - Daily Revenue]]/kag[[#This Row],[Marketing_Spend_Per_Day]]</f>
        <v>16.33338873883233</v>
      </c>
      <c r="N954" s="3"/>
    </row>
    <row r="955" spans="1:14">
      <c r="A955" s="1">
        <v>273</v>
      </c>
      <c r="B955" s="2">
        <v>3.51</v>
      </c>
      <c r="C955" s="1">
        <v>16</v>
      </c>
      <c r="D955" s="1">
        <v>4</v>
      </c>
      <c r="E955" s="3">
        <v>240.68</v>
      </c>
      <c r="F955" s="1">
        <v>666</v>
      </c>
      <c r="G955" s="3">
        <v>1120.07</v>
      </c>
      <c r="H955" s="3">
        <f>kag[[#This Row],[Operational Profit - Daily Revenue]]-$Q$13</f>
        <v>-797.25593999999933</v>
      </c>
      <c r="I955" s="1">
        <f>_xlfn.NORM.DIST(kag[[#This Row],[Diff Average Rev]],$Q$13,$Q$15,FALSE)</f>
        <v>8.5413154722513054E-6</v>
      </c>
      <c r="J955" s="3">
        <f>kag[[#This Row],[Number_of_Customers_Per_Day (any given day)]]*kag[[#This Row],[Average_Order_Value]]</f>
        <v>958.2299999999999</v>
      </c>
      <c r="K955" s="3">
        <f>kag[[#This Row],[Operational Profit - Daily Revenue]]/kag[[#This Row],[Number_of_Employees]]</f>
        <v>280.01749999999998</v>
      </c>
      <c r="L955" s="3">
        <f>kag[[#This Row],[Operational Profit - Daily Revenue]]/kag[[#This Row],[Operating_Hours_Per_Day]]</f>
        <v>70.004374999999996</v>
      </c>
      <c r="M955" s="3">
        <f>kag[[#This Row],[Operational Profit - Daily Revenue]]/kag[[#This Row],[Marketing_Spend_Per_Day]]</f>
        <v>4.6537726441748379</v>
      </c>
      <c r="N955" s="3"/>
    </row>
    <row r="956" spans="1:14">
      <c r="A956" s="1">
        <v>133</v>
      </c>
      <c r="B956" s="2">
        <v>5.28</v>
      </c>
      <c r="C956" s="1">
        <v>10</v>
      </c>
      <c r="D956" s="1">
        <v>4</v>
      </c>
      <c r="E956" s="3">
        <v>240.7</v>
      </c>
      <c r="F956" s="1">
        <v>420</v>
      </c>
      <c r="G956" s="3">
        <v>881.12</v>
      </c>
      <c r="H956" s="3">
        <f>kag[[#This Row],[Operational Profit - Daily Revenue]]-$Q$13</f>
        <v>-1036.2059399999994</v>
      </c>
      <c r="I956" s="1">
        <f>_xlfn.NORM.DIST(kag[[#This Row],[Diff Average Rev]],$Q$13,$Q$15,FALSE)</f>
        <v>4.1952067389707156E-6</v>
      </c>
      <c r="J956" s="3">
        <f>kag[[#This Row],[Number_of_Customers_Per_Day (any given day)]]*kag[[#This Row],[Average_Order_Value]]</f>
        <v>702.24</v>
      </c>
      <c r="K956" s="3">
        <f>kag[[#This Row],[Operational Profit - Daily Revenue]]/kag[[#This Row],[Number_of_Employees]]</f>
        <v>220.28</v>
      </c>
      <c r="L956" s="3">
        <f>kag[[#This Row],[Operational Profit - Daily Revenue]]/kag[[#This Row],[Operating_Hours_Per_Day]]</f>
        <v>88.111999999999995</v>
      </c>
      <c r="M956" s="3">
        <f>kag[[#This Row],[Operational Profit - Daily Revenue]]/kag[[#This Row],[Marketing_Spend_Per_Day]]</f>
        <v>3.6606564187785628</v>
      </c>
      <c r="N956" s="3"/>
    </row>
    <row r="957" spans="1:14">
      <c r="A957" s="1">
        <v>58</v>
      </c>
      <c r="B957" s="2">
        <v>5.53</v>
      </c>
      <c r="C957" s="1">
        <v>10</v>
      </c>
      <c r="D957" s="1">
        <v>10</v>
      </c>
      <c r="E957" s="3">
        <v>241.23</v>
      </c>
      <c r="F957" s="1">
        <v>212</v>
      </c>
      <c r="G957" s="3">
        <v>612.1</v>
      </c>
      <c r="H957" s="3">
        <f>kag[[#This Row],[Operational Profit - Daily Revenue]]-$Q$13</f>
        <v>-1305.2259399999994</v>
      </c>
      <c r="I957" s="1">
        <f>_xlfn.NORM.DIST(kag[[#This Row],[Diff Average Rev]],$Q$13,$Q$15,FALSE)</f>
        <v>1.7537652977239329E-6</v>
      </c>
      <c r="J957" s="3">
        <f>kag[[#This Row],[Number_of_Customers_Per_Day (any given day)]]*kag[[#This Row],[Average_Order_Value]]</f>
        <v>320.74</v>
      </c>
      <c r="K957" s="3">
        <f>kag[[#This Row],[Operational Profit - Daily Revenue]]/kag[[#This Row],[Number_of_Employees]]</f>
        <v>61.21</v>
      </c>
      <c r="L957" s="3">
        <f>kag[[#This Row],[Operational Profit - Daily Revenue]]/kag[[#This Row],[Operating_Hours_Per_Day]]</f>
        <v>61.21</v>
      </c>
      <c r="M957" s="3">
        <f>kag[[#This Row],[Operational Profit - Daily Revenue]]/kag[[#This Row],[Marketing_Spend_Per_Day]]</f>
        <v>2.5374124279733037</v>
      </c>
      <c r="N957" s="3"/>
    </row>
    <row r="958" spans="1:14">
      <c r="A958" s="1">
        <v>335</v>
      </c>
      <c r="B958" s="2">
        <v>5.27</v>
      </c>
      <c r="C958" s="1">
        <v>14</v>
      </c>
      <c r="D958" s="1">
        <v>8</v>
      </c>
      <c r="E958" s="3">
        <v>241.98</v>
      </c>
      <c r="F958" s="1">
        <v>565</v>
      </c>
      <c r="G958" s="3">
        <v>2120.92</v>
      </c>
      <c r="H958" s="3">
        <f>kag[[#This Row],[Operational Profit - Daily Revenue]]-$Q$13</f>
        <v>203.59406000000081</v>
      </c>
      <c r="I958" s="1">
        <f>_xlfn.NORM.DIST(kag[[#This Row],[Diff Average Rev]],$Q$13,$Q$15,FALSE)</f>
        <v>8.7485801795611913E-5</v>
      </c>
      <c r="J958" s="3">
        <f>kag[[#This Row],[Number_of_Customers_Per_Day (any given day)]]*kag[[#This Row],[Average_Order_Value]]</f>
        <v>1765.4499999999998</v>
      </c>
      <c r="K958" s="3">
        <f>kag[[#This Row],[Operational Profit - Daily Revenue]]/kag[[#This Row],[Number_of_Employees]]</f>
        <v>265.11500000000001</v>
      </c>
      <c r="L958" s="3">
        <f>kag[[#This Row],[Operational Profit - Daily Revenue]]/kag[[#This Row],[Operating_Hours_Per_Day]]</f>
        <v>151.49428571428572</v>
      </c>
      <c r="M958" s="3">
        <f>kag[[#This Row],[Operational Profit - Daily Revenue]]/kag[[#This Row],[Marketing_Spend_Per_Day]]</f>
        <v>8.7648565997189856</v>
      </c>
      <c r="N958" s="3"/>
    </row>
    <row r="959" spans="1:14">
      <c r="A959" s="1">
        <v>342</v>
      </c>
      <c r="B959" s="2">
        <v>5.07</v>
      </c>
      <c r="C959" s="1">
        <v>10</v>
      </c>
      <c r="D959" s="1">
        <v>7</v>
      </c>
      <c r="E959" s="3">
        <v>242.15</v>
      </c>
      <c r="F959" s="1">
        <v>768</v>
      </c>
      <c r="G959" s="3">
        <v>1873.08</v>
      </c>
      <c r="H959" s="3">
        <f>kag[[#This Row],[Operational Profit - Daily Revenue]]-$Q$13</f>
        <v>-44.245939999999337</v>
      </c>
      <c r="I959" s="1">
        <f>_xlfn.NORM.DIST(kag[[#This Row],[Diff Average Rev]],$Q$13,$Q$15,FALSE)</f>
        <v>5.4234547267406918E-5</v>
      </c>
      <c r="J959" s="3">
        <f>kag[[#This Row],[Number_of_Customers_Per_Day (any given day)]]*kag[[#This Row],[Average_Order_Value]]</f>
        <v>1733.94</v>
      </c>
      <c r="K959" s="3">
        <f>kag[[#This Row],[Operational Profit - Daily Revenue]]/kag[[#This Row],[Number_of_Employees]]</f>
        <v>267.58285714285711</v>
      </c>
      <c r="L959" s="3">
        <f>kag[[#This Row],[Operational Profit - Daily Revenue]]/kag[[#This Row],[Operating_Hours_Per_Day]]</f>
        <v>187.30799999999999</v>
      </c>
      <c r="M959" s="3">
        <f>kag[[#This Row],[Operational Profit - Daily Revenue]]/kag[[#This Row],[Marketing_Spend_Per_Day]]</f>
        <v>7.7352054511666317</v>
      </c>
      <c r="N959" s="3"/>
    </row>
    <row r="960" spans="1:14">
      <c r="A960" s="1">
        <v>464</v>
      </c>
      <c r="B960" s="2">
        <v>5.59</v>
      </c>
      <c r="C960" s="1">
        <v>11</v>
      </c>
      <c r="D960" s="1">
        <v>5</v>
      </c>
      <c r="E960" s="3">
        <v>242.48</v>
      </c>
      <c r="F960" s="1">
        <v>460</v>
      </c>
      <c r="G960" s="3">
        <v>2961.4</v>
      </c>
      <c r="H960" s="3">
        <f>kag[[#This Row],[Operational Profit - Daily Revenue]]-$Q$13</f>
        <v>1044.0740600000008</v>
      </c>
      <c r="I960" s="1">
        <f>_xlfn.NORM.DIST(kag[[#This Row],[Diff Average Rev]],$Q$13,$Q$15,FALSE)</f>
        <v>2.7392414235027142E-4</v>
      </c>
      <c r="J960" s="3">
        <f>kag[[#This Row],[Number_of_Customers_Per_Day (any given day)]]*kag[[#This Row],[Average_Order_Value]]</f>
        <v>2593.7599999999998</v>
      </c>
      <c r="K960" s="3">
        <f>kag[[#This Row],[Operational Profit - Daily Revenue]]/kag[[#This Row],[Number_of_Employees]]</f>
        <v>592.28</v>
      </c>
      <c r="L960" s="3">
        <f>kag[[#This Row],[Operational Profit - Daily Revenue]]/kag[[#This Row],[Operating_Hours_Per_Day]]</f>
        <v>269.21818181818185</v>
      </c>
      <c r="M960" s="3">
        <f>kag[[#This Row],[Operational Profit - Daily Revenue]]/kag[[#This Row],[Marketing_Spend_Per_Day]]</f>
        <v>12.212966017815903</v>
      </c>
      <c r="N960" s="3"/>
    </row>
    <row r="961" spans="1:14">
      <c r="A961" s="1">
        <v>329</v>
      </c>
      <c r="B961" s="2">
        <v>9.41</v>
      </c>
      <c r="C961" s="1">
        <v>14</v>
      </c>
      <c r="D961" s="1">
        <v>10</v>
      </c>
      <c r="E961" s="3">
        <v>242.52</v>
      </c>
      <c r="F961" s="1">
        <v>627</v>
      </c>
      <c r="G961" s="3">
        <v>2964.48</v>
      </c>
      <c r="H961" s="3">
        <f>kag[[#This Row],[Operational Profit - Daily Revenue]]-$Q$13</f>
        <v>1047.1540600000008</v>
      </c>
      <c r="I961" s="1">
        <f>_xlfn.NORM.DIST(kag[[#This Row],[Diff Average Rev]],$Q$13,$Q$15,FALSE)</f>
        <v>2.746973628809163E-4</v>
      </c>
      <c r="J961" s="3">
        <f>kag[[#This Row],[Number_of_Customers_Per_Day (any given day)]]*kag[[#This Row],[Average_Order_Value]]</f>
        <v>3095.89</v>
      </c>
      <c r="K961" s="3">
        <f>kag[[#This Row],[Operational Profit - Daily Revenue]]/kag[[#This Row],[Number_of_Employees]]</f>
        <v>296.44799999999998</v>
      </c>
      <c r="L961" s="3">
        <f>kag[[#This Row],[Operational Profit - Daily Revenue]]/kag[[#This Row],[Operating_Hours_Per_Day]]</f>
        <v>211.74857142857144</v>
      </c>
      <c r="M961" s="3">
        <f>kag[[#This Row],[Operational Profit - Daily Revenue]]/kag[[#This Row],[Marketing_Spend_Per_Day]]</f>
        <v>12.22365165759525</v>
      </c>
      <c r="N961" s="3"/>
    </row>
    <row r="962" spans="1:14">
      <c r="A962" s="1">
        <v>375</v>
      </c>
      <c r="B962" s="2">
        <v>7.09</v>
      </c>
      <c r="C962" s="1">
        <v>13</v>
      </c>
      <c r="D962" s="1">
        <v>2</v>
      </c>
      <c r="E962" s="3">
        <v>242.83</v>
      </c>
      <c r="F962" s="1">
        <v>949</v>
      </c>
      <c r="G962" s="3">
        <v>2446.88</v>
      </c>
      <c r="H962" s="3">
        <f>kag[[#This Row],[Operational Profit - Daily Revenue]]-$Q$13</f>
        <v>529.55406000000085</v>
      </c>
      <c r="I962" s="1">
        <f>_xlfn.NORM.DIST(kag[[#This Row],[Diff Average Rev]],$Q$13,$Q$15,FALSE)</f>
        <v>1.4873556914761277E-4</v>
      </c>
      <c r="J962" s="3">
        <f>kag[[#This Row],[Number_of_Customers_Per_Day (any given day)]]*kag[[#This Row],[Average_Order_Value]]</f>
        <v>2658.75</v>
      </c>
      <c r="K962" s="3">
        <f>kag[[#This Row],[Operational Profit - Daily Revenue]]/kag[[#This Row],[Number_of_Employees]]</f>
        <v>1223.44</v>
      </c>
      <c r="L962" s="3">
        <f>kag[[#This Row],[Operational Profit - Daily Revenue]]/kag[[#This Row],[Operating_Hours_Per_Day]]</f>
        <v>188.22153846153847</v>
      </c>
      <c r="M962" s="3">
        <f>kag[[#This Row],[Operational Profit - Daily Revenue]]/kag[[#This Row],[Marketing_Spend_Per_Day]]</f>
        <v>10.07651443396615</v>
      </c>
      <c r="N962" s="3"/>
    </row>
    <row r="963" spans="1:14">
      <c r="A963" s="1">
        <v>340</v>
      </c>
      <c r="B963" s="2">
        <v>6.64</v>
      </c>
      <c r="C963" s="1">
        <v>16</v>
      </c>
      <c r="D963" s="1">
        <v>7</v>
      </c>
      <c r="E963" s="3">
        <v>243.27</v>
      </c>
      <c r="F963" s="1">
        <v>431</v>
      </c>
      <c r="G963" s="3">
        <v>2197.73</v>
      </c>
      <c r="H963" s="3">
        <f>kag[[#This Row],[Operational Profit - Daily Revenue]]-$Q$13</f>
        <v>280.40406000000075</v>
      </c>
      <c r="I963" s="1">
        <f>_xlfn.NORM.DIST(kag[[#This Row],[Diff Average Rev]],$Q$13,$Q$15,FALSE)</f>
        <v>1.0014070455624622E-4</v>
      </c>
      <c r="J963" s="3">
        <f>kag[[#This Row],[Number_of_Customers_Per_Day (any given day)]]*kag[[#This Row],[Average_Order_Value]]</f>
        <v>2257.6</v>
      </c>
      <c r="K963" s="3">
        <f>kag[[#This Row],[Operational Profit - Daily Revenue]]/kag[[#This Row],[Number_of_Employees]]</f>
        <v>313.9614285714286</v>
      </c>
      <c r="L963" s="3">
        <f>kag[[#This Row],[Operational Profit - Daily Revenue]]/kag[[#This Row],[Operating_Hours_Per_Day]]</f>
        <v>137.358125</v>
      </c>
      <c r="M963" s="3">
        <f>kag[[#This Row],[Operational Profit - Daily Revenue]]/kag[[#This Row],[Marketing_Spend_Per_Day]]</f>
        <v>9.0341184691906111</v>
      </c>
      <c r="N963" s="3"/>
    </row>
    <row r="964" spans="1:14">
      <c r="A964" s="1">
        <v>69</v>
      </c>
      <c r="B964" s="2">
        <v>9</v>
      </c>
      <c r="C964" s="1">
        <v>12</v>
      </c>
      <c r="D964" s="1">
        <v>11</v>
      </c>
      <c r="E964" s="3">
        <v>243.73</v>
      </c>
      <c r="F964" s="1">
        <v>663</v>
      </c>
      <c r="G964" s="3">
        <v>572.13</v>
      </c>
      <c r="H964" s="3">
        <f>kag[[#This Row],[Operational Profit - Daily Revenue]]-$Q$13</f>
        <v>-1345.1959399999992</v>
      </c>
      <c r="I964" s="1">
        <f>_xlfn.NORM.DIST(kag[[#This Row],[Diff Average Rev]],$Q$13,$Q$15,FALSE)</f>
        <v>1.5306569241475943E-6</v>
      </c>
      <c r="J964" s="3">
        <f>kag[[#This Row],[Number_of_Customers_Per_Day (any given day)]]*kag[[#This Row],[Average_Order_Value]]</f>
        <v>621</v>
      </c>
      <c r="K964" s="3">
        <f>kag[[#This Row],[Operational Profit - Daily Revenue]]/kag[[#This Row],[Number_of_Employees]]</f>
        <v>52.011818181818178</v>
      </c>
      <c r="L964" s="3">
        <f>kag[[#This Row],[Operational Profit - Daily Revenue]]/kag[[#This Row],[Operating_Hours_Per_Day]]</f>
        <v>47.677500000000002</v>
      </c>
      <c r="M964" s="3">
        <f>kag[[#This Row],[Operational Profit - Daily Revenue]]/kag[[#This Row],[Marketing_Spend_Per_Day]]</f>
        <v>2.3473926065728472</v>
      </c>
      <c r="N964" s="3"/>
    </row>
    <row r="965" spans="1:14">
      <c r="A965" s="1">
        <v>289</v>
      </c>
      <c r="B965" s="2">
        <v>7.16</v>
      </c>
      <c r="C965" s="1">
        <v>7</v>
      </c>
      <c r="D965" s="1">
        <v>11</v>
      </c>
      <c r="E965" s="3">
        <v>243.78</v>
      </c>
      <c r="F965" s="1">
        <v>635</v>
      </c>
      <c r="G965" s="3">
        <v>2234.9699999999998</v>
      </c>
      <c r="H965" s="3">
        <f>kag[[#This Row],[Operational Profit - Daily Revenue]]-$Q$13</f>
        <v>317.64406000000054</v>
      </c>
      <c r="I965" s="1">
        <f>_xlfn.NORM.DIST(kag[[#This Row],[Diff Average Rev]],$Q$13,$Q$15,FALSE)</f>
        <v>1.0668147066805992E-4</v>
      </c>
      <c r="J965" s="3">
        <f>kag[[#This Row],[Number_of_Customers_Per_Day (any given day)]]*kag[[#This Row],[Average_Order_Value]]</f>
        <v>2069.2400000000002</v>
      </c>
      <c r="K965" s="3">
        <f>kag[[#This Row],[Operational Profit - Daily Revenue]]/kag[[#This Row],[Number_of_Employees]]</f>
        <v>203.17909090909089</v>
      </c>
      <c r="L965" s="3">
        <f>kag[[#This Row],[Operational Profit - Daily Revenue]]/kag[[#This Row],[Operating_Hours_Per_Day]]</f>
        <v>319.28142857142853</v>
      </c>
      <c r="M965" s="3">
        <f>kag[[#This Row],[Operational Profit - Daily Revenue]]/kag[[#This Row],[Marketing_Spend_Per_Day]]</f>
        <v>9.1679793256214612</v>
      </c>
      <c r="N965" s="3"/>
    </row>
    <row r="966" spans="1:14">
      <c r="A966" s="1">
        <v>352</v>
      </c>
      <c r="B966" s="2">
        <v>2.86</v>
      </c>
      <c r="C966" s="1">
        <v>13</v>
      </c>
      <c r="D966" s="1">
        <v>2</v>
      </c>
      <c r="E966" s="3">
        <v>243.8</v>
      </c>
      <c r="F966" s="1">
        <v>689</v>
      </c>
      <c r="G966" s="3">
        <v>1488.28</v>
      </c>
      <c r="H966" s="3">
        <f>kag[[#This Row],[Operational Profit - Daily Revenue]]-$Q$13</f>
        <v>-429.04593999999929</v>
      </c>
      <c r="I966" s="1">
        <f>_xlfn.NORM.DIST(kag[[#This Row],[Diff Average Rev]],$Q$13,$Q$15,FALSE)</f>
        <v>2.27174148314055E-5</v>
      </c>
      <c r="J966" s="3">
        <f>kag[[#This Row],[Number_of_Customers_Per_Day (any given day)]]*kag[[#This Row],[Average_Order_Value]]</f>
        <v>1006.7199999999999</v>
      </c>
      <c r="K966" s="3">
        <f>kag[[#This Row],[Operational Profit - Daily Revenue]]/kag[[#This Row],[Number_of_Employees]]</f>
        <v>744.14</v>
      </c>
      <c r="L966" s="3">
        <f>kag[[#This Row],[Operational Profit - Daily Revenue]]/kag[[#This Row],[Operating_Hours_Per_Day]]</f>
        <v>114.48307692307692</v>
      </c>
      <c r="M966" s="3">
        <f>kag[[#This Row],[Operational Profit - Daily Revenue]]/kag[[#This Row],[Marketing_Spend_Per_Day]]</f>
        <v>6.1045118949958983</v>
      </c>
      <c r="N966" s="3"/>
    </row>
    <row r="967" spans="1:14">
      <c r="A967" s="1">
        <v>74</v>
      </c>
      <c r="B967" s="2">
        <v>4.04</v>
      </c>
      <c r="C967" s="1">
        <v>7</v>
      </c>
      <c r="D967" s="1">
        <v>5</v>
      </c>
      <c r="E967" s="3">
        <v>244.93</v>
      </c>
      <c r="F967" s="1">
        <v>50</v>
      </c>
      <c r="G967" s="3">
        <v>962.21</v>
      </c>
      <c r="H967" s="3">
        <f>kag[[#This Row],[Operational Profit - Daily Revenue]]-$Q$13</f>
        <v>-955.11593999999923</v>
      </c>
      <c r="I967" s="1">
        <f>_xlfn.NORM.DIST(kag[[#This Row],[Diff Average Rev]],$Q$13,$Q$15,FALSE)</f>
        <v>5.3759626345519254E-6</v>
      </c>
      <c r="J967" s="3">
        <f>kag[[#This Row],[Number_of_Customers_Per_Day (any given day)]]*kag[[#This Row],[Average_Order_Value]]</f>
        <v>298.95999999999998</v>
      </c>
      <c r="K967" s="3">
        <f>kag[[#This Row],[Operational Profit - Daily Revenue]]/kag[[#This Row],[Number_of_Employees]]</f>
        <v>192.44200000000001</v>
      </c>
      <c r="L967" s="3">
        <f>kag[[#This Row],[Operational Profit - Daily Revenue]]/kag[[#This Row],[Operating_Hours_Per_Day]]</f>
        <v>137.45857142857145</v>
      </c>
      <c r="M967" s="3">
        <f>kag[[#This Row],[Operational Profit - Daily Revenue]]/kag[[#This Row],[Marketing_Spend_Per_Day]]</f>
        <v>3.9285101865839218</v>
      </c>
      <c r="N967" s="3"/>
    </row>
    <row r="968" spans="1:14">
      <c r="A968" s="1">
        <v>203</v>
      </c>
      <c r="B968" s="2">
        <v>8.83</v>
      </c>
      <c r="C968" s="1">
        <v>14</v>
      </c>
      <c r="D968" s="1">
        <v>14</v>
      </c>
      <c r="E968" s="3">
        <v>245.27</v>
      </c>
      <c r="F968" s="1">
        <v>242</v>
      </c>
      <c r="G968" s="3">
        <v>1772.27</v>
      </c>
      <c r="H968" s="3">
        <f>kag[[#This Row],[Operational Profit - Daily Revenue]]-$Q$13</f>
        <v>-145.05593999999928</v>
      </c>
      <c r="I968" s="1">
        <f>_xlfn.NORM.DIST(kag[[#This Row],[Diff Average Rev]],$Q$13,$Q$15,FALSE)</f>
        <v>4.3832472352349613E-5</v>
      </c>
      <c r="J968" s="3">
        <f>kag[[#This Row],[Number_of_Customers_Per_Day (any given day)]]*kag[[#This Row],[Average_Order_Value]]</f>
        <v>1792.49</v>
      </c>
      <c r="K968" s="3">
        <f>kag[[#This Row],[Operational Profit - Daily Revenue]]/kag[[#This Row],[Number_of_Employees]]</f>
        <v>126.59071428571428</v>
      </c>
      <c r="L968" s="3">
        <f>kag[[#This Row],[Operational Profit - Daily Revenue]]/kag[[#This Row],[Operating_Hours_Per_Day]]</f>
        <v>126.59071428571428</v>
      </c>
      <c r="M968" s="3">
        <f>kag[[#This Row],[Operational Profit - Daily Revenue]]/kag[[#This Row],[Marketing_Spend_Per_Day]]</f>
        <v>7.2257919843437843</v>
      </c>
      <c r="N968" s="3"/>
    </row>
    <row r="969" spans="1:14">
      <c r="A969" s="1">
        <v>304</v>
      </c>
      <c r="B969" s="2">
        <v>9.52</v>
      </c>
      <c r="C969" s="1">
        <v>8</v>
      </c>
      <c r="D969" s="1">
        <v>4</v>
      </c>
      <c r="E969" s="3">
        <v>245.29</v>
      </c>
      <c r="F969" s="1">
        <v>204</v>
      </c>
      <c r="G969" s="3">
        <v>3396.19</v>
      </c>
      <c r="H969" s="3">
        <f>kag[[#This Row],[Operational Profit - Daily Revenue]]-$Q$13</f>
        <v>1478.8640600000008</v>
      </c>
      <c r="I969" s="1">
        <f>_xlfn.NORM.DIST(kag[[#This Row],[Diff Average Rev]],$Q$13,$Q$15,FALSE)</f>
        <v>3.6953049914028219E-4</v>
      </c>
      <c r="J969" s="3">
        <f>kag[[#This Row],[Number_of_Customers_Per_Day (any given day)]]*kag[[#This Row],[Average_Order_Value]]</f>
        <v>2894.08</v>
      </c>
      <c r="K969" s="3">
        <f>kag[[#This Row],[Operational Profit - Daily Revenue]]/kag[[#This Row],[Number_of_Employees]]</f>
        <v>849.04750000000001</v>
      </c>
      <c r="L969" s="3">
        <f>kag[[#This Row],[Operational Profit - Daily Revenue]]/kag[[#This Row],[Operating_Hours_Per_Day]]</f>
        <v>424.52375000000001</v>
      </c>
      <c r="M969" s="3">
        <f>kag[[#This Row],[Operational Profit - Daily Revenue]]/kag[[#This Row],[Marketing_Spend_Per_Day]]</f>
        <v>13.845611317216356</v>
      </c>
      <c r="N969" s="3"/>
    </row>
    <row r="970" spans="1:14">
      <c r="A970" s="1">
        <v>282</v>
      </c>
      <c r="B970" s="2">
        <v>6.6</v>
      </c>
      <c r="C970" s="1">
        <v>15</v>
      </c>
      <c r="D970" s="1">
        <v>4</v>
      </c>
      <c r="E970" s="3">
        <v>246.13</v>
      </c>
      <c r="F970" s="1">
        <v>188</v>
      </c>
      <c r="G970" s="3">
        <v>2129.44</v>
      </c>
      <c r="H970" s="3">
        <f>kag[[#This Row],[Operational Profit - Daily Revenue]]-$Q$13</f>
        <v>212.11406000000079</v>
      </c>
      <c r="I970" s="1">
        <f>_xlfn.NORM.DIST(kag[[#This Row],[Diff Average Rev]],$Q$13,$Q$15,FALSE)</f>
        <v>8.8833836071890913E-5</v>
      </c>
      <c r="J970" s="3">
        <f>kag[[#This Row],[Number_of_Customers_Per_Day (any given day)]]*kag[[#This Row],[Average_Order_Value]]</f>
        <v>1861.1999999999998</v>
      </c>
      <c r="K970" s="3">
        <f>kag[[#This Row],[Operational Profit - Daily Revenue]]/kag[[#This Row],[Number_of_Employees]]</f>
        <v>532.36</v>
      </c>
      <c r="L970" s="3">
        <f>kag[[#This Row],[Operational Profit - Daily Revenue]]/kag[[#This Row],[Operating_Hours_Per_Day]]</f>
        <v>141.96266666666668</v>
      </c>
      <c r="M970" s="3">
        <f>kag[[#This Row],[Operational Profit - Daily Revenue]]/kag[[#This Row],[Marketing_Spend_Per_Day]]</f>
        <v>8.6516881322878163</v>
      </c>
      <c r="N970" s="3"/>
    </row>
    <row r="971" spans="1:14">
      <c r="A971" s="1">
        <v>259</v>
      </c>
      <c r="B971" s="2">
        <v>8.84</v>
      </c>
      <c r="C971" s="1">
        <v>12</v>
      </c>
      <c r="D971" s="1">
        <v>9</v>
      </c>
      <c r="E971" s="3">
        <v>246.18</v>
      </c>
      <c r="F971" s="1">
        <v>748</v>
      </c>
      <c r="G971" s="3">
        <v>2183.02</v>
      </c>
      <c r="H971" s="3">
        <f>kag[[#This Row],[Operational Profit - Daily Revenue]]-$Q$13</f>
        <v>265.69406000000072</v>
      </c>
      <c r="I971" s="1">
        <f>_xlfn.NORM.DIST(kag[[#This Row],[Diff Average Rev]],$Q$13,$Q$15,FALSE)</f>
        <v>9.7629784247871786E-5</v>
      </c>
      <c r="J971" s="3">
        <f>kag[[#This Row],[Number_of_Customers_Per_Day (any given day)]]*kag[[#This Row],[Average_Order_Value]]</f>
        <v>2289.56</v>
      </c>
      <c r="K971" s="3">
        <f>kag[[#This Row],[Operational Profit - Daily Revenue]]/kag[[#This Row],[Number_of_Employees]]</f>
        <v>242.55777777777777</v>
      </c>
      <c r="L971" s="3">
        <f>kag[[#This Row],[Operational Profit - Daily Revenue]]/kag[[#This Row],[Operating_Hours_Per_Day]]</f>
        <v>181.91833333333332</v>
      </c>
      <c r="M971" s="3">
        <f>kag[[#This Row],[Operational Profit - Daily Revenue]]/kag[[#This Row],[Marketing_Spend_Per_Day]]</f>
        <v>8.8675765699894384</v>
      </c>
      <c r="N971" s="3"/>
    </row>
    <row r="972" spans="1:14">
      <c r="A972" s="1">
        <v>127</v>
      </c>
      <c r="B972" s="2">
        <v>3.89</v>
      </c>
      <c r="C972" s="1">
        <v>15</v>
      </c>
      <c r="D972" s="1">
        <v>5</v>
      </c>
      <c r="E972" s="3">
        <v>246.29</v>
      </c>
      <c r="F972" s="1">
        <v>711</v>
      </c>
      <c r="G972" s="3">
        <v>384.85</v>
      </c>
      <c r="H972" s="3">
        <f>kag[[#This Row],[Operational Profit - Daily Revenue]]-$Q$13</f>
        <v>-1532.4759399999994</v>
      </c>
      <c r="I972" s="1">
        <f>_xlfn.NORM.DIST(kag[[#This Row],[Diff Average Rev]],$Q$13,$Q$15,FALSE)</f>
        <v>7.9120921580356259E-7</v>
      </c>
      <c r="J972" s="3">
        <f>kag[[#This Row],[Number_of_Customers_Per_Day (any given day)]]*kag[[#This Row],[Average_Order_Value]]</f>
        <v>494.03000000000003</v>
      </c>
      <c r="K972" s="3">
        <f>kag[[#This Row],[Operational Profit - Daily Revenue]]/kag[[#This Row],[Number_of_Employees]]</f>
        <v>76.97</v>
      </c>
      <c r="L972" s="3">
        <f>kag[[#This Row],[Operational Profit - Daily Revenue]]/kag[[#This Row],[Operating_Hours_Per_Day]]</f>
        <v>25.65666666666667</v>
      </c>
      <c r="M972" s="3">
        <f>kag[[#This Row],[Operational Profit - Daily Revenue]]/kag[[#This Row],[Marketing_Spend_Per_Day]]</f>
        <v>1.5625888180600107</v>
      </c>
      <c r="N972" s="3"/>
    </row>
    <row r="973" spans="1:14">
      <c r="A973" s="1">
        <v>435</v>
      </c>
      <c r="B973" s="2">
        <v>3.07</v>
      </c>
      <c r="C973" s="1">
        <v>17</v>
      </c>
      <c r="D973" s="1">
        <v>4</v>
      </c>
      <c r="E973" s="3">
        <v>246.35</v>
      </c>
      <c r="F973" s="1">
        <v>198</v>
      </c>
      <c r="G973" s="3">
        <v>1913.58</v>
      </c>
      <c r="H973" s="3">
        <f>kag[[#This Row],[Operational Profit - Daily Revenue]]-$Q$13</f>
        <v>-3.7459399999993366</v>
      </c>
      <c r="I973" s="1">
        <f>_xlfn.NORM.DIST(kag[[#This Row],[Diff Average Rev]],$Q$13,$Q$15,FALSE)</f>
        <v>5.8901285156122677E-5</v>
      </c>
      <c r="J973" s="3">
        <f>kag[[#This Row],[Number_of_Customers_Per_Day (any given day)]]*kag[[#This Row],[Average_Order_Value]]</f>
        <v>1335.4499999999998</v>
      </c>
      <c r="K973" s="3">
        <f>kag[[#This Row],[Operational Profit - Daily Revenue]]/kag[[#This Row],[Number_of_Employees]]</f>
        <v>478.39499999999998</v>
      </c>
      <c r="L973" s="3">
        <f>kag[[#This Row],[Operational Profit - Daily Revenue]]/kag[[#This Row],[Operating_Hours_Per_Day]]</f>
        <v>112.5635294117647</v>
      </c>
      <c r="M973" s="3">
        <f>kag[[#This Row],[Operational Profit - Daily Revenue]]/kag[[#This Row],[Marketing_Spend_Per_Day]]</f>
        <v>7.767728841079764</v>
      </c>
      <c r="N973" s="3"/>
    </row>
    <row r="974" spans="1:14">
      <c r="A974" s="1">
        <v>489</v>
      </c>
      <c r="B974" s="2">
        <v>3.19</v>
      </c>
      <c r="C974" s="1">
        <v>16</v>
      </c>
      <c r="D974" s="1">
        <v>8</v>
      </c>
      <c r="E974" s="3">
        <v>246.39</v>
      </c>
      <c r="F974" s="1">
        <v>96</v>
      </c>
      <c r="G974" s="3">
        <v>1814.09</v>
      </c>
      <c r="H974" s="3">
        <f>kag[[#This Row],[Operational Profit - Daily Revenue]]-$Q$13</f>
        <v>-103.23593999999935</v>
      </c>
      <c r="I974" s="1">
        <f>_xlfn.NORM.DIST(kag[[#This Row],[Diff Average Rev]],$Q$13,$Q$15,FALSE)</f>
        <v>4.7942732665452636E-5</v>
      </c>
      <c r="J974" s="3">
        <f>kag[[#This Row],[Number_of_Customers_Per_Day (any given day)]]*kag[[#This Row],[Average_Order_Value]]</f>
        <v>1559.91</v>
      </c>
      <c r="K974" s="3">
        <f>kag[[#This Row],[Operational Profit - Daily Revenue]]/kag[[#This Row],[Number_of_Employees]]</f>
        <v>226.76124999999999</v>
      </c>
      <c r="L974" s="3">
        <f>kag[[#This Row],[Operational Profit - Daily Revenue]]/kag[[#This Row],[Operating_Hours_Per_Day]]</f>
        <v>113.38062499999999</v>
      </c>
      <c r="M974" s="3">
        <f>kag[[#This Row],[Operational Profit - Daily Revenue]]/kag[[#This Row],[Marketing_Spend_Per_Day]]</f>
        <v>7.3626770566987298</v>
      </c>
      <c r="N974" s="3"/>
    </row>
    <row r="975" spans="1:14">
      <c r="A975" s="1">
        <v>483</v>
      </c>
      <c r="B975" s="2">
        <v>5.17</v>
      </c>
      <c r="C975" s="1">
        <v>16</v>
      </c>
      <c r="D975" s="1">
        <v>6</v>
      </c>
      <c r="E975" s="3">
        <v>246.42</v>
      </c>
      <c r="F975" s="1">
        <v>938</v>
      </c>
      <c r="G975" s="3">
        <v>2816.55</v>
      </c>
      <c r="H975" s="3">
        <f>kag[[#This Row],[Operational Profit - Daily Revenue]]-$Q$13</f>
        <v>899.22406000000092</v>
      </c>
      <c r="I975" s="1">
        <f>_xlfn.NORM.DIST(kag[[#This Row],[Diff Average Rev]],$Q$13,$Q$15,FALSE)</f>
        <v>2.3723189524692736E-4</v>
      </c>
      <c r="J975" s="3">
        <f>kag[[#This Row],[Number_of_Customers_Per_Day (any given day)]]*kag[[#This Row],[Average_Order_Value]]</f>
        <v>2497.11</v>
      </c>
      <c r="K975" s="3">
        <f>kag[[#This Row],[Operational Profit - Daily Revenue]]/kag[[#This Row],[Number_of_Employees]]</f>
        <v>469.42500000000001</v>
      </c>
      <c r="L975" s="3">
        <f>kag[[#This Row],[Operational Profit - Daily Revenue]]/kag[[#This Row],[Operating_Hours_Per_Day]]</f>
        <v>176.03437500000001</v>
      </c>
      <c r="M975" s="3">
        <f>kag[[#This Row],[Operational Profit - Daily Revenue]]/kag[[#This Row],[Marketing_Spend_Per_Day]]</f>
        <v>11.429875821767714</v>
      </c>
      <c r="N975" s="3"/>
    </row>
    <row r="976" spans="1:14">
      <c r="A976" s="1">
        <v>485</v>
      </c>
      <c r="B976" s="2">
        <v>7.62</v>
      </c>
      <c r="C976" s="1">
        <v>10</v>
      </c>
      <c r="D976" s="1">
        <v>2</v>
      </c>
      <c r="E976" s="3">
        <v>246.68</v>
      </c>
      <c r="F976" s="1">
        <v>421</v>
      </c>
      <c r="G976" s="3">
        <v>3731.49</v>
      </c>
      <c r="H976" s="3">
        <f>kag[[#This Row],[Operational Profit - Daily Revenue]]-$Q$13</f>
        <v>1814.1640600000005</v>
      </c>
      <c r="I976" s="1">
        <f>_xlfn.NORM.DIST(kag[[#This Row],[Diff Average Rev]],$Q$13,$Q$15,FALSE)</f>
        <v>4.0649239307226234E-4</v>
      </c>
      <c r="J976" s="3">
        <f>kag[[#This Row],[Number_of_Customers_Per_Day (any given day)]]*kag[[#This Row],[Average_Order_Value]]</f>
        <v>3695.7000000000003</v>
      </c>
      <c r="K976" s="3">
        <f>kag[[#This Row],[Operational Profit - Daily Revenue]]/kag[[#This Row],[Number_of_Employees]]</f>
        <v>1865.7449999999999</v>
      </c>
      <c r="L976" s="3">
        <f>kag[[#This Row],[Operational Profit - Daily Revenue]]/kag[[#This Row],[Operating_Hours_Per_Day]]</f>
        <v>373.149</v>
      </c>
      <c r="M976" s="3">
        <f>kag[[#This Row],[Operational Profit - Daily Revenue]]/kag[[#This Row],[Marketing_Spend_Per_Day]]</f>
        <v>15.126844494892167</v>
      </c>
      <c r="N976" s="3"/>
    </row>
    <row r="977" spans="1:14">
      <c r="A977" s="1">
        <v>278</v>
      </c>
      <c r="B977" s="2">
        <v>8.66</v>
      </c>
      <c r="C977" s="1">
        <v>16</v>
      </c>
      <c r="D977" s="1">
        <v>10</v>
      </c>
      <c r="E977" s="3">
        <v>246.7</v>
      </c>
      <c r="F977" s="1">
        <v>165</v>
      </c>
      <c r="G977" s="3">
        <v>2601.3200000000002</v>
      </c>
      <c r="H977" s="3">
        <f>kag[[#This Row],[Operational Profit - Daily Revenue]]-$Q$13</f>
        <v>683.9940600000009</v>
      </c>
      <c r="I977" s="1">
        <f>_xlfn.NORM.DIST(kag[[#This Row],[Diff Average Rev]],$Q$13,$Q$15,FALSE)</f>
        <v>1.8395041226577742E-4</v>
      </c>
      <c r="J977" s="3">
        <f>kag[[#This Row],[Number_of_Customers_Per_Day (any given day)]]*kag[[#This Row],[Average_Order_Value]]</f>
        <v>2407.48</v>
      </c>
      <c r="K977" s="3">
        <f>kag[[#This Row],[Operational Profit - Daily Revenue]]/kag[[#This Row],[Number_of_Employees]]</f>
        <v>260.13200000000001</v>
      </c>
      <c r="L977" s="3">
        <f>kag[[#This Row],[Operational Profit - Daily Revenue]]/kag[[#This Row],[Operating_Hours_Per_Day]]</f>
        <v>162.58250000000001</v>
      </c>
      <c r="M977" s="3">
        <f>kag[[#This Row],[Operational Profit - Daily Revenue]]/kag[[#This Row],[Marketing_Spend_Per_Day]]</f>
        <v>10.544466963923796</v>
      </c>
      <c r="N977" s="3"/>
    </row>
    <row r="978" spans="1:14">
      <c r="A978" s="1">
        <v>497</v>
      </c>
      <c r="B978" s="2">
        <v>4.21</v>
      </c>
      <c r="C978" s="1">
        <v>8</v>
      </c>
      <c r="D978" s="1">
        <v>2</v>
      </c>
      <c r="E978" s="3">
        <v>247.06</v>
      </c>
      <c r="F978" s="1">
        <v>940</v>
      </c>
      <c r="G978" s="3">
        <v>1949.64</v>
      </c>
      <c r="H978" s="3">
        <f>kag[[#This Row],[Operational Profit - Daily Revenue]]-$Q$13</f>
        <v>32.314060000000836</v>
      </c>
      <c r="I978" s="1">
        <f>_xlfn.NORM.DIST(kag[[#This Row],[Diff Average Rev]],$Q$13,$Q$15,FALSE)</f>
        <v>6.3301506802089643E-5</v>
      </c>
      <c r="J978" s="3">
        <f>kag[[#This Row],[Number_of_Customers_Per_Day (any given day)]]*kag[[#This Row],[Average_Order_Value]]</f>
        <v>2092.37</v>
      </c>
      <c r="K978" s="3">
        <f>kag[[#This Row],[Operational Profit - Daily Revenue]]/kag[[#This Row],[Number_of_Employees]]</f>
        <v>974.82</v>
      </c>
      <c r="L978" s="3">
        <f>kag[[#This Row],[Operational Profit - Daily Revenue]]/kag[[#This Row],[Operating_Hours_Per_Day]]</f>
        <v>243.70500000000001</v>
      </c>
      <c r="M978" s="3">
        <f>kag[[#This Row],[Operational Profit - Daily Revenue]]/kag[[#This Row],[Marketing_Spend_Per_Day]]</f>
        <v>7.8913624220837049</v>
      </c>
      <c r="N978" s="3"/>
    </row>
    <row r="979" spans="1:14">
      <c r="A979" s="1">
        <v>101</v>
      </c>
      <c r="B979" s="2">
        <v>5.43</v>
      </c>
      <c r="C979" s="1">
        <v>13</v>
      </c>
      <c r="D979" s="1">
        <v>13</v>
      </c>
      <c r="E979" s="3">
        <v>247.1</v>
      </c>
      <c r="F979" s="1">
        <v>952</v>
      </c>
      <c r="G979" s="3">
        <v>1037.04</v>
      </c>
      <c r="H979" s="3">
        <f>kag[[#This Row],[Operational Profit - Daily Revenue]]-$Q$13</f>
        <v>-880.2859399999993</v>
      </c>
      <c r="I979" s="1">
        <f>_xlfn.NORM.DIST(kag[[#This Row],[Diff Average Rev]],$Q$13,$Q$15,FALSE)</f>
        <v>6.7171450606974241E-6</v>
      </c>
      <c r="J979" s="3">
        <f>kag[[#This Row],[Number_of_Customers_Per_Day (any given day)]]*kag[[#This Row],[Average_Order_Value]]</f>
        <v>548.42999999999995</v>
      </c>
      <c r="K979" s="3">
        <f>kag[[#This Row],[Operational Profit - Daily Revenue]]/kag[[#This Row],[Number_of_Employees]]</f>
        <v>79.772307692307692</v>
      </c>
      <c r="L979" s="3">
        <f>kag[[#This Row],[Operational Profit - Daily Revenue]]/kag[[#This Row],[Operating_Hours_Per_Day]]</f>
        <v>79.772307692307692</v>
      </c>
      <c r="M979" s="3">
        <f>kag[[#This Row],[Operational Profit - Daily Revenue]]/kag[[#This Row],[Marketing_Spend_Per_Day]]</f>
        <v>4.1968433832456498</v>
      </c>
      <c r="N979" s="3"/>
    </row>
    <row r="980" spans="1:14">
      <c r="A980" s="1">
        <v>414</v>
      </c>
      <c r="B980" s="2">
        <v>8.7100000000000009</v>
      </c>
      <c r="C980" s="1">
        <v>11</v>
      </c>
      <c r="D980" s="1">
        <v>2</v>
      </c>
      <c r="E980" s="3">
        <v>247.25</v>
      </c>
      <c r="F980" s="1">
        <v>397</v>
      </c>
      <c r="G980" s="3">
        <v>3714.16</v>
      </c>
      <c r="H980" s="3">
        <f>kag[[#This Row],[Operational Profit - Daily Revenue]]-$Q$13</f>
        <v>1796.8340600000006</v>
      </c>
      <c r="I980" s="1">
        <f>_xlfn.NORM.DIST(kag[[#This Row],[Diff Average Rev]],$Q$13,$Q$15,FALSE)</f>
        <v>4.0566617895870788E-4</v>
      </c>
      <c r="J980" s="3">
        <f>kag[[#This Row],[Number_of_Customers_Per_Day (any given day)]]*kag[[#This Row],[Average_Order_Value]]</f>
        <v>3605.9400000000005</v>
      </c>
      <c r="K980" s="3">
        <f>kag[[#This Row],[Operational Profit - Daily Revenue]]/kag[[#This Row],[Number_of_Employees]]</f>
        <v>1857.08</v>
      </c>
      <c r="L980" s="3">
        <f>kag[[#This Row],[Operational Profit - Daily Revenue]]/kag[[#This Row],[Operating_Hours_Per_Day]]</f>
        <v>337.65090909090907</v>
      </c>
      <c r="M980" s="3">
        <f>kag[[#This Row],[Operational Profit - Daily Revenue]]/kag[[#This Row],[Marketing_Spend_Per_Day]]</f>
        <v>15.021880687563195</v>
      </c>
      <c r="N980" s="3"/>
    </row>
    <row r="981" spans="1:14">
      <c r="A981" s="1">
        <v>102</v>
      </c>
      <c r="B981" s="2">
        <v>9.89</v>
      </c>
      <c r="C981" s="1">
        <v>7</v>
      </c>
      <c r="D981" s="1">
        <v>14</v>
      </c>
      <c r="E981" s="3">
        <v>247.26</v>
      </c>
      <c r="F981" s="1">
        <v>907</v>
      </c>
      <c r="G981" s="3">
        <v>1503.13</v>
      </c>
      <c r="H981" s="3">
        <f>kag[[#This Row],[Operational Profit - Daily Revenue]]-$Q$13</f>
        <v>-414.19593999999915</v>
      </c>
      <c r="I981" s="1">
        <f>_xlfn.NORM.DIST(kag[[#This Row],[Diff Average Rev]],$Q$13,$Q$15,FALSE)</f>
        <v>2.35611095878769E-5</v>
      </c>
      <c r="J981" s="3">
        <f>kag[[#This Row],[Number_of_Customers_Per_Day (any given day)]]*kag[[#This Row],[Average_Order_Value]]</f>
        <v>1008.7800000000001</v>
      </c>
      <c r="K981" s="3">
        <f>kag[[#This Row],[Operational Profit - Daily Revenue]]/kag[[#This Row],[Number_of_Employees]]</f>
        <v>107.36642857142859</v>
      </c>
      <c r="L981" s="3">
        <f>kag[[#This Row],[Operational Profit - Daily Revenue]]/kag[[#This Row],[Operating_Hours_Per_Day]]</f>
        <v>214.73285714285717</v>
      </c>
      <c r="M981" s="3">
        <f>kag[[#This Row],[Operational Profit - Daily Revenue]]/kag[[#This Row],[Marketing_Spend_Per_Day]]</f>
        <v>6.0791474561190659</v>
      </c>
      <c r="N981" s="3"/>
    </row>
    <row r="982" spans="1:14">
      <c r="A982" s="1">
        <v>398</v>
      </c>
      <c r="B982" s="2">
        <v>2.64</v>
      </c>
      <c r="C982" s="1">
        <v>8</v>
      </c>
      <c r="D982" s="1">
        <v>9</v>
      </c>
      <c r="E982" s="3">
        <v>247.58</v>
      </c>
      <c r="F982" s="1">
        <v>56</v>
      </c>
      <c r="G982" s="3">
        <v>1105.98</v>
      </c>
      <c r="H982" s="3">
        <f>kag[[#This Row],[Operational Profit - Daily Revenue]]-$Q$13</f>
        <v>-811.34593999999925</v>
      </c>
      <c r="I982" s="1">
        <f>_xlfn.NORM.DIST(kag[[#This Row],[Diff Average Rev]],$Q$13,$Q$15,FALSE)</f>
        <v>8.2042700630687247E-6</v>
      </c>
      <c r="J982" s="3">
        <f>kag[[#This Row],[Number_of_Customers_Per_Day (any given day)]]*kag[[#This Row],[Average_Order_Value]]</f>
        <v>1050.72</v>
      </c>
      <c r="K982" s="3">
        <f>kag[[#This Row],[Operational Profit - Daily Revenue]]/kag[[#This Row],[Number_of_Employees]]</f>
        <v>122.88666666666667</v>
      </c>
      <c r="L982" s="3">
        <f>kag[[#This Row],[Operational Profit - Daily Revenue]]/kag[[#This Row],[Operating_Hours_Per_Day]]</f>
        <v>138.2475</v>
      </c>
      <c r="M982" s="3">
        <f>kag[[#This Row],[Operational Profit - Daily Revenue]]/kag[[#This Row],[Marketing_Spend_Per_Day]]</f>
        <v>4.4671621294127153</v>
      </c>
      <c r="N982" s="3"/>
    </row>
    <row r="983" spans="1:14">
      <c r="A983" s="1">
        <v>338</v>
      </c>
      <c r="B983" s="2">
        <v>4.38</v>
      </c>
      <c r="C983" s="1">
        <v>6</v>
      </c>
      <c r="D983" s="1">
        <v>9</v>
      </c>
      <c r="E983" s="3">
        <v>247.69</v>
      </c>
      <c r="F983" s="1">
        <v>850</v>
      </c>
      <c r="G983" s="3">
        <v>1914.68</v>
      </c>
      <c r="H983" s="3">
        <f>kag[[#This Row],[Operational Profit - Daily Revenue]]-$Q$13</f>
        <v>-2.6459399999992002</v>
      </c>
      <c r="I983" s="1">
        <f>_xlfn.NORM.DIST(kag[[#This Row],[Diff Average Rev]],$Q$13,$Q$15,FALSE)</f>
        <v>5.9032069444764473E-5</v>
      </c>
      <c r="J983" s="3">
        <f>kag[[#This Row],[Number_of_Customers_Per_Day (any given day)]]*kag[[#This Row],[Average_Order_Value]]</f>
        <v>1480.44</v>
      </c>
      <c r="K983" s="3">
        <f>kag[[#This Row],[Operational Profit - Daily Revenue]]/kag[[#This Row],[Number_of_Employees]]</f>
        <v>212.74222222222224</v>
      </c>
      <c r="L983" s="3">
        <f>kag[[#This Row],[Operational Profit - Daily Revenue]]/kag[[#This Row],[Operating_Hours_Per_Day]]</f>
        <v>319.11333333333334</v>
      </c>
      <c r="M983" s="3">
        <f>kag[[#This Row],[Operational Profit - Daily Revenue]]/kag[[#This Row],[Marketing_Spend_Per_Day]]</f>
        <v>7.7301465541604424</v>
      </c>
      <c r="N983" s="3"/>
    </row>
    <row r="984" spans="1:14">
      <c r="A984" s="1">
        <v>143</v>
      </c>
      <c r="B984" s="2">
        <v>4.29</v>
      </c>
      <c r="C984" s="1">
        <v>11</v>
      </c>
      <c r="D984" s="1">
        <v>14</v>
      </c>
      <c r="E984" s="3">
        <v>247.78</v>
      </c>
      <c r="F984" s="1">
        <v>956</v>
      </c>
      <c r="G984" s="3">
        <v>910.99</v>
      </c>
      <c r="H984" s="3">
        <f>kag[[#This Row],[Operational Profit - Daily Revenue]]-$Q$13</f>
        <v>-1006.3359399999993</v>
      </c>
      <c r="I984" s="1">
        <f>_xlfn.NORM.DIST(kag[[#This Row],[Diff Average Rev]],$Q$13,$Q$15,FALSE)</f>
        <v>4.6001837035818349E-6</v>
      </c>
      <c r="J984" s="3">
        <f>kag[[#This Row],[Number_of_Customers_Per_Day (any given day)]]*kag[[#This Row],[Average_Order_Value]]</f>
        <v>613.47</v>
      </c>
      <c r="K984" s="3">
        <f>kag[[#This Row],[Operational Profit - Daily Revenue]]/kag[[#This Row],[Number_of_Employees]]</f>
        <v>65.070714285714288</v>
      </c>
      <c r="L984" s="3">
        <f>kag[[#This Row],[Operational Profit - Daily Revenue]]/kag[[#This Row],[Operating_Hours_Per_Day]]</f>
        <v>82.817272727272723</v>
      </c>
      <c r="M984" s="3">
        <f>kag[[#This Row],[Operational Profit - Daily Revenue]]/kag[[#This Row],[Marketing_Spend_Per_Day]]</f>
        <v>3.676608281540076</v>
      </c>
      <c r="N984" s="3"/>
    </row>
    <row r="985" spans="1:14">
      <c r="A985" s="1">
        <v>341</v>
      </c>
      <c r="B985" s="2">
        <v>7.47</v>
      </c>
      <c r="C985" s="1">
        <v>7</v>
      </c>
      <c r="D985" s="1">
        <v>7</v>
      </c>
      <c r="E985" s="3">
        <v>247.78</v>
      </c>
      <c r="F985" s="1">
        <v>820</v>
      </c>
      <c r="G985" s="3">
        <v>2523.2199999999998</v>
      </c>
      <c r="H985" s="3">
        <f>kag[[#This Row],[Operational Profit - Daily Revenue]]-$Q$13</f>
        <v>605.89406000000054</v>
      </c>
      <c r="I985" s="1">
        <f>_xlfn.NORM.DIST(kag[[#This Row],[Diff Average Rev]],$Q$13,$Q$15,FALSE)</f>
        <v>1.6572620756199593E-4</v>
      </c>
      <c r="J985" s="3">
        <f>kag[[#This Row],[Number_of_Customers_Per_Day (any given day)]]*kag[[#This Row],[Average_Order_Value]]</f>
        <v>2547.27</v>
      </c>
      <c r="K985" s="3">
        <f>kag[[#This Row],[Operational Profit - Daily Revenue]]/kag[[#This Row],[Number_of_Employees]]</f>
        <v>360.46</v>
      </c>
      <c r="L985" s="3">
        <f>kag[[#This Row],[Operational Profit - Daily Revenue]]/kag[[#This Row],[Operating_Hours_Per_Day]]</f>
        <v>360.46</v>
      </c>
      <c r="M985" s="3">
        <f>kag[[#This Row],[Operational Profit - Daily Revenue]]/kag[[#This Row],[Marketing_Spend_Per_Day]]</f>
        <v>10.183307773024456</v>
      </c>
      <c r="N985" s="3"/>
    </row>
    <row r="986" spans="1:14">
      <c r="A986" s="1">
        <v>172</v>
      </c>
      <c r="B986" s="2">
        <v>9.52</v>
      </c>
      <c r="C986" s="1">
        <v>16</v>
      </c>
      <c r="D986" s="1">
        <v>5</v>
      </c>
      <c r="E986" s="3">
        <v>247.79</v>
      </c>
      <c r="F986" s="1">
        <v>506</v>
      </c>
      <c r="G986" s="3">
        <v>1821.15</v>
      </c>
      <c r="H986" s="3">
        <f>kag[[#This Row],[Operational Profit - Daily Revenue]]-$Q$13</f>
        <v>-96.175939999999173</v>
      </c>
      <c r="I986" s="1">
        <f>_xlfn.NORM.DIST(kag[[#This Row],[Diff Average Rev]],$Q$13,$Q$15,FALSE)</f>
        <v>4.8664883464076262E-5</v>
      </c>
      <c r="J986" s="3">
        <f>kag[[#This Row],[Number_of_Customers_Per_Day (any given day)]]*kag[[#This Row],[Average_Order_Value]]</f>
        <v>1637.4399999999998</v>
      </c>
      <c r="K986" s="3">
        <f>kag[[#This Row],[Operational Profit - Daily Revenue]]/kag[[#This Row],[Number_of_Employees]]</f>
        <v>364.23</v>
      </c>
      <c r="L986" s="3">
        <f>kag[[#This Row],[Operational Profit - Daily Revenue]]/kag[[#This Row],[Operating_Hours_Per_Day]]</f>
        <v>113.82187500000001</v>
      </c>
      <c r="M986" s="3">
        <f>kag[[#This Row],[Operational Profit - Daily Revenue]]/kag[[#This Row],[Marketing_Spend_Per_Day]]</f>
        <v>7.3495702005730665</v>
      </c>
      <c r="N986" s="3"/>
    </row>
    <row r="987" spans="1:14">
      <c r="A987" s="1">
        <v>447</v>
      </c>
      <c r="B987" s="2">
        <v>2.89</v>
      </c>
      <c r="C987" s="1">
        <v>11</v>
      </c>
      <c r="D987" s="1">
        <v>8</v>
      </c>
      <c r="E987" s="3">
        <v>248.08</v>
      </c>
      <c r="F987" s="1">
        <v>916</v>
      </c>
      <c r="G987" s="3">
        <v>1411.72</v>
      </c>
      <c r="H987" s="3">
        <f>kag[[#This Row],[Operational Profit - Daily Revenue]]-$Q$13</f>
        <v>-505.60593999999924</v>
      </c>
      <c r="I987" s="1">
        <f>_xlfn.NORM.DIST(kag[[#This Row],[Diff Average Rev]],$Q$13,$Q$15,FALSE)</f>
        <v>1.8754944507679069E-5</v>
      </c>
      <c r="J987" s="3">
        <f>kag[[#This Row],[Number_of_Customers_Per_Day (any given day)]]*kag[[#This Row],[Average_Order_Value]]</f>
        <v>1291.8300000000002</v>
      </c>
      <c r="K987" s="3">
        <f>kag[[#This Row],[Operational Profit - Daily Revenue]]/kag[[#This Row],[Number_of_Employees]]</f>
        <v>176.465</v>
      </c>
      <c r="L987" s="3">
        <f>kag[[#This Row],[Operational Profit - Daily Revenue]]/kag[[#This Row],[Operating_Hours_Per_Day]]</f>
        <v>128.33818181818182</v>
      </c>
      <c r="M987" s="3">
        <f>kag[[#This Row],[Operational Profit - Daily Revenue]]/kag[[#This Row],[Marketing_Spend_Per_Day]]</f>
        <v>5.6905836826830054</v>
      </c>
      <c r="N987" s="3"/>
    </row>
    <row r="988" spans="1:14">
      <c r="A988" s="1">
        <v>413</v>
      </c>
      <c r="B988" s="2">
        <v>7.8</v>
      </c>
      <c r="C988" s="1">
        <v>11</v>
      </c>
      <c r="D988" s="1">
        <v>13</v>
      </c>
      <c r="E988" s="3">
        <v>248.34</v>
      </c>
      <c r="F988" s="1">
        <v>513</v>
      </c>
      <c r="G988" s="3">
        <v>3251.04</v>
      </c>
      <c r="H988" s="3">
        <f>kag[[#This Row],[Operational Profit - Daily Revenue]]-$Q$13</f>
        <v>1333.7140600000007</v>
      </c>
      <c r="I988" s="1">
        <f>_xlfn.NORM.DIST(kag[[#This Row],[Diff Average Rev]],$Q$13,$Q$15,FALSE)</f>
        <v>3.4184478084366951E-4</v>
      </c>
      <c r="J988" s="3">
        <f>kag[[#This Row],[Number_of_Customers_Per_Day (any given day)]]*kag[[#This Row],[Average_Order_Value]]</f>
        <v>3221.4</v>
      </c>
      <c r="K988" s="3">
        <f>kag[[#This Row],[Operational Profit - Daily Revenue]]/kag[[#This Row],[Number_of_Employees]]</f>
        <v>250.07999999999998</v>
      </c>
      <c r="L988" s="3">
        <f>kag[[#This Row],[Operational Profit - Daily Revenue]]/kag[[#This Row],[Operating_Hours_Per_Day]]</f>
        <v>295.54909090909092</v>
      </c>
      <c r="M988" s="3">
        <f>kag[[#This Row],[Operational Profit - Daily Revenue]]/kag[[#This Row],[Marketing_Spend_Per_Day]]</f>
        <v>13.091084803092533</v>
      </c>
      <c r="N988" s="3"/>
    </row>
    <row r="989" spans="1:14">
      <c r="A989" s="1">
        <v>342</v>
      </c>
      <c r="B989" s="2">
        <v>3.33</v>
      </c>
      <c r="C989" s="1">
        <v>17</v>
      </c>
      <c r="D989" s="1">
        <v>9</v>
      </c>
      <c r="E989" s="3">
        <v>248.36</v>
      </c>
      <c r="F989" s="1">
        <v>164</v>
      </c>
      <c r="G989" s="3">
        <v>1308.21</v>
      </c>
      <c r="H989" s="3">
        <f>kag[[#This Row],[Operational Profit - Daily Revenue]]-$Q$13</f>
        <v>-609.11593999999923</v>
      </c>
      <c r="I989" s="1">
        <f>_xlfn.NORM.DIST(kag[[#This Row],[Diff Average Rev]],$Q$13,$Q$15,FALSE)</f>
        <v>1.4332463474074814E-5</v>
      </c>
      <c r="J989" s="3">
        <f>kag[[#This Row],[Number_of_Customers_Per_Day (any given day)]]*kag[[#This Row],[Average_Order_Value]]</f>
        <v>1138.8600000000001</v>
      </c>
      <c r="K989" s="3">
        <f>kag[[#This Row],[Operational Profit - Daily Revenue]]/kag[[#This Row],[Number_of_Employees]]</f>
        <v>145.35666666666668</v>
      </c>
      <c r="L989" s="3">
        <f>kag[[#This Row],[Operational Profit - Daily Revenue]]/kag[[#This Row],[Operating_Hours_Per_Day]]</f>
        <v>76.953529411764706</v>
      </c>
      <c r="M989" s="3">
        <f>kag[[#This Row],[Operational Profit - Daily Revenue]]/kag[[#This Row],[Marketing_Spend_Per_Day]]</f>
        <v>5.267394105330971</v>
      </c>
      <c r="N989" s="3"/>
    </row>
    <row r="990" spans="1:14">
      <c r="A990" s="1">
        <v>169</v>
      </c>
      <c r="B990" s="2">
        <v>2.54</v>
      </c>
      <c r="C990" s="1">
        <v>17</v>
      </c>
      <c r="D990" s="1">
        <v>11</v>
      </c>
      <c r="E990" s="3">
        <v>248.38</v>
      </c>
      <c r="F990" s="1">
        <v>910</v>
      </c>
      <c r="G990" s="3">
        <v>865.99</v>
      </c>
      <c r="H990" s="3">
        <f>kag[[#This Row],[Operational Profit - Daily Revenue]]-$Q$13</f>
        <v>-1051.3359399999993</v>
      </c>
      <c r="I990" s="1">
        <f>_xlfn.NORM.DIST(kag[[#This Row],[Diff Average Rev]],$Q$13,$Q$15,FALSE)</f>
        <v>4.0024505197501366E-6</v>
      </c>
      <c r="J990" s="3">
        <f>kag[[#This Row],[Number_of_Customers_Per_Day (any given day)]]*kag[[#This Row],[Average_Order_Value]]</f>
        <v>429.26</v>
      </c>
      <c r="K990" s="3">
        <f>kag[[#This Row],[Operational Profit - Daily Revenue]]/kag[[#This Row],[Number_of_Employees]]</f>
        <v>78.726363636363644</v>
      </c>
      <c r="L990" s="3">
        <f>kag[[#This Row],[Operational Profit - Daily Revenue]]/kag[[#This Row],[Operating_Hours_Per_Day]]</f>
        <v>50.940588235294115</v>
      </c>
      <c r="M990" s="3">
        <f>kag[[#This Row],[Operational Profit - Daily Revenue]]/kag[[#This Row],[Marketing_Spend_Per_Day]]</f>
        <v>3.4865528625493196</v>
      </c>
      <c r="N990" s="3"/>
    </row>
    <row r="991" spans="1:14">
      <c r="A991" s="1">
        <v>116</v>
      </c>
      <c r="B991" s="2">
        <v>5.46</v>
      </c>
      <c r="C991" s="1">
        <v>15</v>
      </c>
      <c r="D991" s="1">
        <v>10</v>
      </c>
      <c r="E991" s="3">
        <v>248.67</v>
      </c>
      <c r="F991" s="1">
        <v>235</v>
      </c>
      <c r="G991" s="3">
        <v>942.7</v>
      </c>
      <c r="H991" s="3">
        <f>kag[[#This Row],[Operational Profit - Daily Revenue]]-$Q$13</f>
        <v>-974.62593999999922</v>
      </c>
      <c r="I991" s="1">
        <f>_xlfn.NORM.DIST(kag[[#This Row],[Diff Average Rev]],$Q$13,$Q$15,FALSE)</f>
        <v>5.067773137437608E-6</v>
      </c>
      <c r="J991" s="3">
        <f>kag[[#This Row],[Number_of_Customers_Per_Day (any given day)]]*kag[[#This Row],[Average_Order_Value]]</f>
        <v>633.36</v>
      </c>
      <c r="K991" s="3">
        <f>kag[[#This Row],[Operational Profit - Daily Revenue]]/kag[[#This Row],[Number_of_Employees]]</f>
        <v>94.27000000000001</v>
      </c>
      <c r="L991" s="3">
        <f>kag[[#This Row],[Operational Profit - Daily Revenue]]/kag[[#This Row],[Operating_Hours_Per_Day]]</f>
        <v>62.846666666666671</v>
      </c>
      <c r="M991" s="3">
        <f>kag[[#This Row],[Operational Profit - Daily Revenue]]/kag[[#This Row],[Marketing_Spend_Per_Day]]</f>
        <v>3.7909679494912942</v>
      </c>
      <c r="N991" s="3"/>
    </row>
    <row r="992" spans="1:14">
      <c r="A992" s="1">
        <v>398</v>
      </c>
      <c r="B992" s="2">
        <v>8.67</v>
      </c>
      <c r="C992" s="1">
        <v>17</v>
      </c>
      <c r="D992" s="1">
        <v>11</v>
      </c>
      <c r="E992" s="3">
        <v>248.81</v>
      </c>
      <c r="F992" s="1">
        <v>543</v>
      </c>
      <c r="G992" s="3">
        <v>3573.23</v>
      </c>
      <c r="H992" s="3">
        <f>kag[[#This Row],[Operational Profit - Daily Revenue]]-$Q$13</f>
        <v>1655.9040600000008</v>
      </c>
      <c r="I992" s="1">
        <f>_xlfn.NORM.DIST(kag[[#This Row],[Diff Average Rev]],$Q$13,$Q$15,FALSE)</f>
        <v>3.943649951396351E-4</v>
      </c>
      <c r="J992" s="3">
        <f>kag[[#This Row],[Number_of_Customers_Per_Day (any given day)]]*kag[[#This Row],[Average_Order_Value]]</f>
        <v>3450.66</v>
      </c>
      <c r="K992" s="3">
        <f>kag[[#This Row],[Operational Profit - Daily Revenue]]/kag[[#This Row],[Number_of_Employees]]</f>
        <v>324.83909090909088</v>
      </c>
      <c r="L992" s="3">
        <f>kag[[#This Row],[Operational Profit - Daily Revenue]]/kag[[#This Row],[Operating_Hours_Per_Day]]</f>
        <v>210.19</v>
      </c>
      <c r="M992" s="3">
        <f>kag[[#This Row],[Operational Profit - Daily Revenue]]/kag[[#This Row],[Marketing_Spend_Per_Day]]</f>
        <v>14.361279691330735</v>
      </c>
      <c r="N992" s="3"/>
    </row>
    <row r="993" spans="1:14">
      <c r="A993" s="1">
        <v>447</v>
      </c>
      <c r="B993" s="2">
        <v>2.5099999999999998</v>
      </c>
      <c r="C993" s="1">
        <v>9</v>
      </c>
      <c r="D993" s="1">
        <v>14</v>
      </c>
      <c r="E993" s="3">
        <v>248.86</v>
      </c>
      <c r="F993" s="1">
        <v>358</v>
      </c>
      <c r="G993" s="3">
        <v>1492.8</v>
      </c>
      <c r="H993" s="3">
        <f>kag[[#This Row],[Operational Profit - Daily Revenue]]-$Q$13</f>
        <v>-424.52593999999931</v>
      </c>
      <c r="I993" s="1">
        <f>_xlfn.NORM.DIST(kag[[#This Row],[Diff Average Rev]],$Q$13,$Q$15,FALSE)</f>
        <v>2.2971529992356995E-5</v>
      </c>
      <c r="J993" s="3">
        <f>kag[[#This Row],[Number_of_Customers_Per_Day (any given day)]]*kag[[#This Row],[Average_Order_Value]]</f>
        <v>1121.9699999999998</v>
      </c>
      <c r="K993" s="3">
        <f>kag[[#This Row],[Operational Profit - Daily Revenue]]/kag[[#This Row],[Number_of_Employees]]</f>
        <v>106.62857142857142</v>
      </c>
      <c r="L993" s="3">
        <f>kag[[#This Row],[Operational Profit - Daily Revenue]]/kag[[#This Row],[Operating_Hours_Per_Day]]</f>
        <v>165.86666666666667</v>
      </c>
      <c r="M993" s="3">
        <f>kag[[#This Row],[Operational Profit - Daily Revenue]]/kag[[#This Row],[Marketing_Spend_Per_Day]]</f>
        <v>5.9985534035200505</v>
      </c>
      <c r="N993" s="3"/>
    </row>
    <row r="994" spans="1:14">
      <c r="A994" s="1">
        <v>480</v>
      </c>
      <c r="B994" s="2">
        <v>3.76</v>
      </c>
      <c r="C994" s="1">
        <v>13</v>
      </c>
      <c r="D994" s="1">
        <v>10</v>
      </c>
      <c r="E994" s="3">
        <v>249.07</v>
      </c>
      <c r="F994" s="1">
        <v>909</v>
      </c>
      <c r="G994" s="3">
        <v>2274.0700000000002</v>
      </c>
      <c r="H994" s="3">
        <f>kag[[#This Row],[Operational Profit - Daily Revenue]]-$Q$13</f>
        <v>356.7440600000009</v>
      </c>
      <c r="I994" s="1">
        <f>_xlfn.NORM.DIST(kag[[#This Row],[Diff Average Rev]],$Q$13,$Q$15,FALSE)</f>
        <v>1.1383067193919694E-4</v>
      </c>
      <c r="J994" s="3">
        <f>kag[[#This Row],[Number_of_Customers_Per_Day (any given day)]]*kag[[#This Row],[Average_Order_Value]]</f>
        <v>1804.8</v>
      </c>
      <c r="K994" s="3">
        <f>kag[[#This Row],[Operational Profit - Daily Revenue]]/kag[[#This Row],[Number_of_Employees]]</f>
        <v>227.40700000000001</v>
      </c>
      <c r="L994" s="3">
        <f>kag[[#This Row],[Operational Profit - Daily Revenue]]/kag[[#This Row],[Operating_Hours_Per_Day]]</f>
        <v>174.92846153846156</v>
      </c>
      <c r="M994" s="3">
        <f>kag[[#This Row],[Operational Profit - Daily Revenue]]/kag[[#This Row],[Marketing_Spend_Per_Day]]</f>
        <v>9.1302445095756219</v>
      </c>
      <c r="N994" s="3"/>
    </row>
    <row r="995" spans="1:14">
      <c r="A995" s="1">
        <v>309</v>
      </c>
      <c r="B995" s="2">
        <v>5.0999999999999996</v>
      </c>
      <c r="C995" s="1">
        <v>17</v>
      </c>
      <c r="D995" s="1">
        <v>3</v>
      </c>
      <c r="E995" s="3">
        <v>249.42</v>
      </c>
      <c r="F995" s="1">
        <v>852</v>
      </c>
      <c r="G995" s="3">
        <v>1903.33</v>
      </c>
      <c r="H995" s="3">
        <f>kag[[#This Row],[Operational Profit - Daily Revenue]]-$Q$13</f>
        <v>-13.995939999999337</v>
      </c>
      <c r="I995" s="1">
        <f>_xlfn.NORM.DIST(kag[[#This Row],[Diff Average Rev]],$Q$13,$Q$15,FALSE)</f>
        <v>5.7692933991188835E-5</v>
      </c>
      <c r="J995" s="3">
        <f>kag[[#This Row],[Number_of_Customers_Per_Day (any given day)]]*kag[[#This Row],[Average_Order_Value]]</f>
        <v>1575.8999999999999</v>
      </c>
      <c r="K995" s="3">
        <f>kag[[#This Row],[Operational Profit - Daily Revenue]]/kag[[#This Row],[Number_of_Employees]]</f>
        <v>634.44333333333327</v>
      </c>
      <c r="L995" s="3">
        <f>kag[[#This Row],[Operational Profit - Daily Revenue]]/kag[[#This Row],[Operating_Hours_Per_Day]]</f>
        <v>111.96058823529411</v>
      </c>
      <c r="M995" s="3">
        <f>kag[[#This Row],[Operational Profit - Daily Revenue]]/kag[[#This Row],[Marketing_Spend_Per_Day]]</f>
        <v>7.6310239756234468</v>
      </c>
      <c r="N995" s="3"/>
    </row>
    <row r="996" spans="1:14">
      <c r="A996" s="1">
        <v>107</v>
      </c>
      <c r="B996" s="2">
        <v>6.96</v>
      </c>
      <c r="C996" s="1">
        <v>16</v>
      </c>
      <c r="D996" s="1">
        <v>9</v>
      </c>
      <c r="E996" s="3">
        <v>249.59</v>
      </c>
      <c r="F996" s="1">
        <v>909</v>
      </c>
      <c r="G996" s="3">
        <v>835.11</v>
      </c>
      <c r="H996" s="3">
        <f>kag[[#This Row],[Operational Profit - Daily Revenue]]-$Q$13</f>
        <v>-1082.2159399999991</v>
      </c>
      <c r="I996" s="1">
        <f>_xlfn.NORM.DIST(kag[[#This Row],[Diff Average Rev]],$Q$13,$Q$15,FALSE)</f>
        <v>3.6333747564950579E-6</v>
      </c>
      <c r="J996" s="3">
        <f>kag[[#This Row],[Number_of_Customers_Per_Day (any given day)]]*kag[[#This Row],[Average_Order_Value]]</f>
        <v>744.72</v>
      </c>
      <c r="K996" s="3">
        <f>kag[[#This Row],[Operational Profit - Daily Revenue]]/kag[[#This Row],[Number_of_Employees]]</f>
        <v>92.79</v>
      </c>
      <c r="L996" s="3">
        <f>kag[[#This Row],[Operational Profit - Daily Revenue]]/kag[[#This Row],[Operating_Hours_Per_Day]]</f>
        <v>52.194375000000001</v>
      </c>
      <c r="M996" s="3">
        <f>kag[[#This Row],[Operational Profit - Daily Revenue]]/kag[[#This Row],[Marketing_Spend_Per_Day]]</f>
        <v>3.3459273208061222</v>
      </c>
      <c r="N996" s="3"/>
    </row>
    <row r="997" spans="1:14">
      <c r="A997" s="1">
        <v>169</v>
      </c>
      <c r="B997" s="2">
        <v>3.6</v>
      </c>
      <c r="C997" s="1">
        <v>14</v>
      </c>
      <c r="D997" s="1">
        <v>9</v>
      </c>
      <c r="E997" s="3">
        <v>249.77</v>
      </c>
      <c r="F997" s="1">
        <v>360</v>
      </c>
      <c r="G997" s="3">
        <v>968.66</v>
      </c>
      <c r="H997" s="3">
        <f>kag[[#This Row],[Operational Profit - Daily Revenue]]-$Q$13</f>
        <v>-948.6659399999993</v>
      </c>
      <c r="I997" s="1">
        <f>_xlfn.NORM.DIST(kag[[#This Row],[Diff Average Rev]],$Q$13,$Q$15,FALSE)</f>
        <v>5.4814358934309299E-6</v>
      </c>
      <c r="J997" s="3">
        <f>kag[[#This Row],[Number_of_Customers_Per_Day (any given day)]]*kag[[#This Row],[Average_Order_Value]]</f>
        <v>608.4</v>
      </c>
      <c r="K997" s="3">
        <f>kag[[#This Row],[Operational Profit - Daily Revenue]]/kag[[#This Row],[Number_of_Employees]]</f>
        <v>107.62888888888888</v>
      </c>
      <c r="L997" s="3">
        <f>kag[[#This Row],[Operational Profit - Daily Revenue]]/kag[[#This Row],[Operating_Hours_Per_Day]]</f>
        <v>69.19</v>
      </c>
      <c r="M997" s="3">
        <f>kag[[#This Row],[Operational Profit - Daily Revenue]]/kag[[#This Row],[Marketing_Spend_Per_Day]]</f>
        <v>3.8782079513152099</v>
      </c>
      <c r="N997" s="3"/>
    </row>
    <row r="998" spans="1:14">
      <c r="A998" s="1">
        <v>282</v>
      </c>
      <c r="B998" s="2">
        <v>4.95</v>
      </c>
      <c r="C998" s="1">
        <v>9</v>
      </c>
      <c r="D998" s="1">
        <v>6</v>
      </c>
      <c r="E998" s="3">
        <v>250.25</v>
      </c>
      <c r="F998" s="1">
        <v>658</v>
      </c>
      <c r="G998" s="3">
        <v>1763.23</v>
      </c>
      <c r="H998" s="3">
        <f>kag[[#This Row],[Operational Profit - Daily Revenue]]-$Q$13</f>
        <v>-154.09593999999925</v>
      </c>
      <c r="I998" s="1">
        <f>_xlfn.NORM.DIST(kag[[#This Row],[Diff Average Rev]],$Q$13,$Q$15,FALSE)</f>
        <v>4.2981003695366157E-5</v>
      </c>
      <c r="J998" s="3">
        <f>kag[[#This Row],[Number_of_Customers_Per_Day (any given day)]]*kag[[#This Row],[Average_Order_Value]]</f>
        <v>1395.9</v>
      </c>
      <c r="K998" s="3">
        <f>kag[[#This Row],[Operational Profit - Daily Revenue]]/kag[[#This Row],[Number_of_Employees]]</f>
        <v>293.87166666666667</v>
      </c>
      <c r="L998" s="3">
        <f>kag[[#This Row],[Operational Profit - Daily Revenue]]/kag[[#This Row],[Operating_Hours_Per_Day]]</f>
        <v>195.91444444444446</v>
      </c>
      <c r="M998" s="3">
        <f>kag[[#This Row],[Operational Profit - Daily Revenue]]/kag[[#This Row],[Marketing_Spend_Per_Day]]</f>
        <v>7.0458741258741258</v>
      </c>
      <c r="N998" s="3"/>
    </row>
    <row r="999" spans="1:14">
      <c r="A999" s="1">
        <v>64</v>
      </c>
      <c r="B999" s="2">
        <v>9.73</v>
      </c>
      <c r="C999" s="1">
        <v>15</v>
      </c>
      <c r="D999" s="1">
        <v>14</v>
      </c>
      <c r="E999" s="3">
        <v>250.32</v>
      </c>
      <c r="F999" s="1">
        <v>54</v>
      </c>
      <c r="G999" s="3">
        <v>974.01</v>
      </c>
      <c r="H999" s="3">
        <f>kag[[#This Row],[Operational Profit - Daily Revenue]]-$Q$13</f>
        <v>-943.31593999999927</v>
      </c>
      <c r="I999" s="1">
        <f>_xlfn.NORM.DIST(kag[[#This Row],[Diff Average Rev]],$Q$13,$Q$15,FALSE)</f>
        <v>5.5703051796526652E-6</v>
      </c>
      <c r="J999" s="3">
        <f>kag[[#This Row],[Number_of_Customers_Per_Day (any given day)]]*kag[[#This Row],[Average_Order_Value]]</f>
        <v>622.72</v>
      </c>
      <c r="K999" s="3">
        <f>kag[[#This Row],[Operational Profit - Daily Revenue]]/kag[[#This Row],[Number_of_Employees]]</f>
        <v>69.57214285714285</v>
      </c>
      <c r="L999" s="3">
        <f>kag[[#This Row],[Operational Profit - Daily Revenue]]/kag[[#This Row],[Operating_Hours_Per_Day]]</f>
        <v>64.933999999999997</v>
      </c>
      <c r="M999" s="3">
        <f>kag[[#This Row],[Operational Profit - Daily Revenue]]/kag[[#This Row],[Marketing_Spend_Per_Day]]</f>
        <v>3.8910594439117929</v>
      </c>
      <c r="N999" s="3"/>
    </row>
    <row r="1000" spans="1:14">
      <c r="A1000" s="1">
        <v>54</v>
      </c>
      <c r="B1000" s="2">
        <v>8.2100000000000009</v>
      </c>
      <c r="C1000" s="1">
        <v>13</v>
      </c>
      <c r="D1000" s="1">
        <v>3</v>
      </c>
      <c r="E1000" s="3">
        <v>250.75</v>
      </c>
      <c r="F1000" s="1">
        <v>403</v>
      </c>
      <c r="G1000" s="3">
        <v>814.15</v>
      </c>
      <c r="H1000" s="3">
        <f>kag[[#This Row],[Operational Profit - Daily Revenue]]-$Q$13</f>
        <v>-1103.1759399999992</v>
      </c>
      <c r="I1000" s="1">
        <f>_xlfn.NORM.DIST(kag[[#This Row],[Diff Average Rev]],$Q$13,$Q$15,FALSE)</f>
        <v>3.4005095689563721E-6</v>
      </c>
      <c r="J1000" s="3">
        <f>kag[[#This Row],[Number_of_Customers_Per_Day (any given day)]]*kag[[#This Row],[Average_Order_Value]]</f>
        <v>443.34000000000003</v>
      </c>
      <c r="K1000" s="3">
        <f>kag[[#This Row],[Operational Profit - Daily Revenue]]/kag[[#This Row],[Number_of_Employees]]</f>
        <v>271.38333333333333</v>
      </c>
      <c r="L1000" s="3">
        <f>kag[[#This Row],[Operational Profit - Daily Revenue]]/kag[[#This Row],[Operating_Hours_Per_Day]]</f>
        <v>62.626923076923077</v>
      </c>
      <c r="M1000" s="3">
        <f>kag[[#This Row],[Operational Profit - Daily Revenue]]/kag[[#This Row],[Marketing_Spend_Per_Day]]</f>
        <v>3.2468594217347957</v>
      </c>
      <c r="N1000" s="3"/>
    </row>
    <row r="1001" spans="1:14">
      <c r="A1001" s="1">
        <v>53</v>
      </c>
      <c r="B1001" s="2">
        <v>9.06</v>
      </c>
      <c r="C1001" s="1">
        <v>12</v>
      </c>
      <c r="D1001" s="1">
        <v>12</v>
      </c>
      <c r="E1001" s="3">
        <v>250.95</v>
      </c>
      <c r="F1001" s="1">
        <v>422</v>
      </c>
      <c r="G1001" s="3">
        <v>894.36</v>
      </c>
      <c r="H1001" s="3">
        <f>kag[[#This Row],[Operational Profit - Daily Revenue]]-$Q$13</f>
        <v>-1022.9659399999993</v>
      </c>
      <c r="I1001" s="1">
        <f>_xlfn.NORM.DIST(kag[[#This Row],[Diff Average Rev]],$Q$13,$Q$15,FALSE)</f>
        <v>4.3706234769351059E-6</v>
      </c>
      <c r="J1001" s="3">
        <f>kag[[#This Row],[Number_of_Customers_Per_Day (any given day)]]*kag[[#This Row],[Average_Order_Value]]</f>
        <v>480.18</v>
      </c>
      <c r="K1001" s="3">
        <f>kag[[#This Row],[Operational Profit - Daily Revenue]]/kag[[#This Row],[Number_of_Employees]]</f>
        <v>74.53</v>
      </c>
      <c r="L1001" s="3">
        <f>kag[[#This Row],[Operational Profit - Daily Revenue]]/kag[[#This Row],[Operating_Hours_Per_Day]]</f>
        <v>74.53</v>
      </c>
      <c r="M1001" s="3">
        <f>kag[[#This Row],[Operational Profit - Daily Revenue]]/kag[[#This Row],[Marketing_Spend_Per_Day]]</f>
        <v>3.5638971906754335</v>
      </c>
      <c r="N1001" s="3"/>
    </row>
    <row r="1002" spans="1:14">
      <c r="A1002" s="1">
        <v>180</v>
      </c>
      <c r="B1002" s="2">
        <v>5.77</v>
      </c>
      <c r="C1002" s="1">
        <v>9</v>
      </c>
      <c r="D1002" s="1">
        <v>6</v>
      </c>
      <c r="E1002" s="3">
        <v>251.04</v>
      </c>
      <c r="F1002" s="1">
        <v>176</v>
      </c>
      <c r="G1002" s="3">
        <v>1209.26</v>
      </c>
      <c r="H1002" s="3">
        <f>kag[[#This Row],[Operational Profit - Daily Revenue]]-$Q$13</f>
        <v>-708.06593999999927</v>
      </c>
      <c r="I1002" s="1">
        <f>_xlfn.NORM.DIST(kag[[#This Row],[Diff Average Rev]],$Q$13,$Q$15,FALSE)</f>
        <v>1.0967407795382007E-5</v>
      </c>
      <c r="J1002" s="3">
        <f>kag[[#This Row],[Number_of_Customers_Per_Day (any given day)]]*kag[[#This Row],[Average_Order_Value]]</f>
        <v>1038.5999999999999</v>
      </c>
      <c r="K1002" s="3">
        <f>kag[[#This Row],[Operational Profit - Daily Revenue]]/kag[[#This Row],[Number_of_Employees]]</f>
        <v>201.54333333333332</v>
      </c>
      <c r="L1002" s="3">
        <f>kag[[#This Row],[Operational Profit - Daily Revenue]]/kag[[#This Row],[Operating_Hours_Per_Day]]</f>
        <v>134.36222222222221</v>
      </c>
      <c r="M1002" s="3">
        <f>kag[[#This Row],[Operational Profit - Daily Revenue]]/kag[[#This Row],[Marketing_Spend_Per_Day]]</f>
        <v>4.8170012746972599</v>
      </c>
      <c r="N1002" s="3"/>
    </row>
    <row r="1003" spans="1:14">
      <c r="A1003" s="1">
        <v>91</v>
      </c>
      <c r="B1003" s="2">
        <v>8.61</v>
      </c>
      <c r="C1003" s="1">
        <v>15</v>
      </c>
      <c r="D1003" s="1">
        <v>2</v>
      </c>
      <c r="E1003" s="3">
        <v>251.26</v>
      </c>
      <c r="F1003" s="1">
        <v>274</v>
      </c>
      <c r="G1003" s="3">
        <v>1247.76</v>
      </c>
      <c r="H1003" s="3">
        <f>kag[[#This Row],[Operational Profit - Daily Revenue]]-$Q$13</f>
        <v>-669.56593999999927</v>
      </c>
      <c r="I1003" s="1">
        <f>_xlfn.NORM.DIST(kag[[#This Row],[Diff Average Rev]],$Q$13,$Q$15,FALSE)</f>
        <v>1.2185766410981736E-5</v>
      </c>
      <c r="J1003" s="3">
        <f>kag[[#This Row],[Number_of_Customers_Per_Day (any given day)]]*kag[[#This Row],[Average_Order_Value]]</f>
        <v>783.51</v>
      </c>
      <c r="K1003" s="3">
        <f>kag[[#This Row],[Operational Profit - Daily Revenue]]/kag[[#This Row],[Number_of_Employees]]</f>
        <v>623.88</v>
      </c>
      <c r="L1003" s="3">
        <f>kag[[#This Row],[Operational Profit - Daily Revenue]]/kag[[#This Row],[Operating_Hours_Per_Day]]</f>
        <v>83.183999999999997</v>
      </c>
      <c r="M1003" s="3">
        <f>kag[[#This Row],[Operational Profit - Daily Revenue]]/kag[[#This Row],[Marketing_Spend_Per_Day]]</f>
        <v>4.9660113030327153</v>
      </c>
      <c r="N1003" s="3"/>
    </row>
    <row r="1004" spans="1:14">
      <c r="A1004" s="1">
        <v>351</v>
      </c>
      <c r="B1004" s="2">
        <v>8.3000000000000007</v>
      </c>
      <c r="C1004" s="1">
        <v>13</v>
      </c>
      <c r="D1004" s="1">
        <v>9</v>
      </c>
      <c r="E1004" s="3">
        <v>251.46</v>
      </c>
      <c r="F1004" s="1">
        <v>76</v>
      </c>
      <c r="G1004" s="3">
        <v>3062.93</v>
      </c>
      <c r="H1004" s="3">
        <f>kag[[#This Row],[Operational Profit - Daily Revenue]]-$Q$13</f>
        <v>1145.6040600000006</v>
      </c>
      <c r="I1004" s="1">
        <f>_xlfn.NORM.DIST(kag[[#This Row],[Diff Average Rev]],$Q$13,$Q$15,FALSE)</f>
        <v>2.9902378990828151E-4</v>
      </c>
      <c r="J1004" s="3">
        <f>kag[[#This Row],[Number_of_Customers_Per_Day (any given day)]]*kag[[#This Row],[Average_Order_Value]]</f>
        <v>2913.3</v>
      </c>
      <c r="K1004" s="3">
        <f>kag[[#This Row],[Operational Profit - Daily Revenue]]/kag[[#This Row],[Number_of_Employees]]</f>
        <v>340.32555555555552</v>
      </c>
      <c r="L1004" s="3">
        <f>kag[[#This Row],[Operational Profit - Daily Revenue]]/kag[[#This Row],[Operating_Hours_Per_Day]]</f>
        <v>235.60999999999999</v>
      </c>
      <c r="M1004" s="3">
        <f>kag[[#This Row],[Operational Profit - Daily Revenue]]/kag[[#This Row],[Marketing_Spend_Per_Day]]</f>
        <v>12.180585381372781</v>
      </c>
      <c r="N1004" s="3"/>
    </row>
    <row r="1005" spans="1:14">
      <c r="A1005" s="1">
        <v>209</v>
      </c>
      <c r="B1005" s="2">
        <v>9.09</v>
      </c>
      <c r="C1005" s="1">
        <v>12</v>
      </c>
      <c r="D1005" s="1">
        <v>8</v>
      </c>
      <c r="E1005" s="3">
        <v>251.56</v>
      </c>
      <c r="F1005" s="1">
        <v>869</v>
      </c>
      <c r="G1005" s="3">
        <v>1918.58</v>
      </c>
      <c r="H1005" s="3">
        <f>kag[[#This Row],[Operational Profit - Daily Revenue]]-$Q$13</f>
        <v>1.2540600000006634</v>
      </c>
      <c r="I1005" s="1">
        <f>_xlfn.NORM.DIST(kag[[#This Row],[Diff Average Rev]],$Q$13,$Q$15,FALSE)</f>
        <v>5.9497494516858835E-5</v>
      </c>
      <c r="J1005" s="3">
        <f>kag[[#This Row],[Number_of_Customers_Per_Day (any given day)]]*kag[[#This Row],[Average_Order_Value]]</f>
        <v>1899.81</v>
      </c>
      <c r="K1005" s="3">
        <f>kag[[#This Row],[Operational Profit - Daily Revenue]]/kag[[#This Row],[Number_of_Employees]]</f>
        <v>239.82249999999999</v>
      </c>
      <c r="L1005" s="3">
        <f>kag[[#This Row],[Operational Profit - Daily Revenue]]/kag[[#This Row],[Operating_Hours_Per_Day]]</f>
        <v>159.88166666666666</v>
      </c>
      <c r="M1005" s="3">
        <f>kag[[#This Row],[Operational Profit - Daily Revenue]]/kag[[#This Row],[Marketing_Spend_Per_Day]]</f>
        <v>7.6267292097312769</v>
      </c>
      <c r="N1005" s="3"/>
    </row>
    <row r="1006" spans="1:14">
      <c r="A1006" s="1">
        <v>225</v>
      </c>
      <c r="B1006" s="2">
        <v>3.26</v>
      </c>
      <c r="C1006" s="1">
        <v>8</v>
      </c>
      <c r="D1006" s="1">
        <v>9</v>
      </c>
      <c r="E1006" s="3">
        <v>251.58</v>
      </c>
      <c r="F1006" s="1">
        <v>116</v>
      </c>
      <c r="G1006" s="3">
        <v>1103.53</v>
      </c>
      <c r="H1006" s="3">
        <f>kag[[#This Row],[Operational Profit - Daily Revenue]]-$Q$13</f>
        <v>-813.79593999999929</v>
      </c>
      <c r="I1006" s="1">
        <f>_xlfn.NORM.DIST(kag[[#This Row],[Diff Average Rev]],$Q$13,$Q$15,FALSE)</f>
        <v>8.1468629707927881E-6</v>
      </c>
      <c r="J1006" s="3">
        <f>kag[[#This Row],[Number_of_Customers_Per_Day (any given day)]]*kag[[#This Row],[Average_Order_Value]]</f>
        <v>733.5</v>
      </c>
      <c r="K1006" s="3">
        <f>kag[[#This Row],[Operational Profit - Daily Revenue]]/kag[[#This Row],[Number_of_Employees]]</f>
        <v>122.61444444444444</v>
      </c>
      <c r="L1006" s="3">
        <f>kag[[#This Row],[Operational Profit - Daily Revenue]]/kag[[#This Row],[Operating_Hours_Per_Day]]</f>
        <v>137.94125</v>
      </c>
      <c r="M1006" s="3">
        <f>kag[[#This Row],[Operational Profit - Daily Revenue]]/kag[[#This Row],[Marketing_Spend_Per_Day]]</f>
        <v>4.3863979648620717</v>
      </c>
      <c r="N1006" s="3"/>
    </row>
    <row r="1007" spans="1:14">
      <c r="A1007" s="1">
        <v>78</v>
      </c>
      <c r="B1007" s="2">
        <v>8.4499999999999993</v>
      </c>
      <c r="C1007" s="1">
        <v>7</v>
      </c>
      <c r="D1007" s="1">
        <v>7</v>
      </c>
      <c r="E1007" s="3">
        <v>251.69</v>
      </c>
      <c r="F1007" s="1">
        <v>450</v>
      </c>
      <c r="G1007" s="3">
        <v>1038.78</v>
      </c>
      <c r="H1007" s="3">
        <f>kag[[#This Row],[Operational Profit - Daily Revenue]]-$Q$13</f>
        <v>-878.54593999999929</v>
      </c>
      <c r="I1007" s="1">
        <f>_xlfn.NORM.DIST(kag[[#This Row],[Diff Average Rev]],$Q$13,$Q$15,FALSE)</f>
        <v>6.7515509983387795E-6</v>
      </c>
      <c r="J1007" s="3">
        <f>kag[[#This Row],[Number_of_Customers_Per_Day (any given day)]]*kag[[#This Row],[Average_Order_Value]]</f>
        <v>659.09999999999991</v>
      </c>
      <c r="K1007" s="3">
        <f>kag[[#This Row],[Operational Profit - Daily Revenue]]/kag[[#This Row],[Number_of_Employees]]</f>
        <v>148.39714285714285</v>
      </c>
      <c r="L1007" s="3">
        <f>kag[[#This Row],[Operational Profit - Daily Revenue]]/kag[[#This Row],[Operating_Hours_Per_Day]]</f>
        <v>148.39714285714285</v>
      </c>
      <c r="M1007" s="3">
        <f>kag[[#This Row],[Operational Profit - Daily Revenue]]/kag[[#This Row],[Marketing_Spend_Per_Day]]</f>
        <v>4.1272199928483451</v>
      </c>
      <c r="N1007" s="3"/>
    </row>
    <row r="1008" spans="1:14">
      <c r="A1008" s="1">
        <v>377</v>
      </c>
      <c r="B1008" s="2">
        <v>8.2100000000000009</v>
      </c>
      <c r="C1008" s="1">
        <v>6</v>
      </c>
      <c r="D1008" s="1">
        <v>11</v>
      </c>
      <c r="E1008" s="3">
        <v>251.74</v>
      </c>
      <c r="F1008" s="1">
        <v>349</v>
      </c>
      <c r="G1008" s="3">
        <v>3023.34</v>
      </c>
      <c r="H1008" s="3">
        <f>kag[[#This Row],[Operational Profit - Daily Revenue]]-$Q$13</f>
        <v>1106.0140600000009</v>
      </c>
      <c r="I1008" s="1">
        <f>_xlfn.NORM.DIST(kag[[#This Row],[Diff Average Rev]],$Q$13,$Q$15,FALSE)</f>
        <v>2.8934626646260307E-4</v>
      </c>
      <c r="J1008" s="3">
        <f>kag[[#This Row],[Number_of_Customers_Per_Day (any given day)]]*kag[[#This Row],[Average_Order_Value]]</f>
        <v>3095.1700000000005</v>
      </c>
      <c r="K1008" s="3">
        <f>kag[[#This Row],[Operational Profit - Daily Revenue]]/kag[[#This Row],[Number_of_Employees]]</f>
        <v>274.84909090909093</v>
      </c>
      <c r="L1008" s="3">
        <f>kag[[#This Row],[Operational Profit - Daily Revenue]]/kag[[#This Row],[Operating_Hours_Per_Day]]</f>
        <v>503.89000000000004</v>
      </c>
      <c r="M1008" s="3">
        <f>kag[[#This Row],[Operational Profit - Daily Revenue]]/kag[[#This Row],[Marketing_Spend_Per_Day]]</f>
        <v>12.009771986970684</v>
      </c>
      <c r="N1008" s="3"/>
    </row>
    <row r="1009" spans="1:14">
      <c r="A1009" s="1">
        <v>434</v>
      </c>
      <c r="B1009" s="2">
        <v>6.59</v>
      </c>
      <c r="C1009" s="1">
        <v>10</v>
      </c>
      <c r="D1009" s="1">
        <v>7</v>
      </c>
      <c r="E1009" s="3">
        <v>252.35</v>
      </c>
      <c r="F1009" s="1">
        <v>726</v>
      </c>
      <c r="G1009" s="3">
        <v>3183.28</v>
      </c>
      <c r="H1009" s="3">
        <f>kag[[#This Row],[Operational Profit - Daily Revenue]]-$Q$13</f>
        <v>1265.9540600000009</v>
      </c>
      <c r="I1009" s="1">
        <f>_xlfn.NORM.DIST(kag[[#This Row],[Diff Average Rev]],$Q$13,$Q$15,FALSE)</f>
        <v>3.2715325784055761E-4</v>
      </c>
      <c r="J1009" s="3">
        <f>kag[[#This Row],[Number_of_Customers_Per_Day (any given day)]]*kag[[#This Row],[Average_Order_Value]]</f>
        <v>2860.06</v>
      </c>
      <c r="K1009" s="3">
        <f>kag[[#This Row],[Operational Profit - Daily Revenue]]/kag[[#This Row],[Number_of_Employees]]</f>
        <v>454.75428571428574</v>
      </c>
      <c r="L1009" s="3">
        <f>kag[[#This Row],[Operational Profit - Daily Revenue]]/kag[[#This Row],[Operating_Hours_Per_Day]]</f>
        <v>318.32800000000003</v>
      </c>
      <c r="M1009" s="3">
        <f>kag[[#This Row],[Operational Profit - Daily Revenue]]/kag[[#This Row],[Marketing_Spend_Per_Day]]</f>
        <v>12.614543293045374</v>
      </c>
      <c r="N1009" s="3"/>
    </row>
    <row r="1010" spans="1:14">
      <c r="A1010" s="1">
        <v>198</v>
      </c>
      <c r="B1010" s="2">
        <v>5.57</v>
      </c>
      <c r="C1010" s="1">
        <v>14</v>
      </c>
      <c r="D1010" s="1">
        <v>9</v>
      </c>
      <c r="E1010" s="3">
        <v>252.46</v>
      </c>
      <c r="F1010" s="1">
        <v>68</v>
      </c>
      <c r="G1010" s="3">
        <v>1409.71</v>
      </c>
      <c r="H1010" s="3">
        <f>kag[[#This Row],[Operational Profit - Daily Revenue]]-$Q$13</f>
        <v>-507.61593999999923</v>
      </c>
      <c r="I1010" s="1">
        <f>_xlfn.NORM.DIST(kag[[#This Row],[Diff Average Rev]],$Q$13,$Q$15,FALSE)</f>
        <v>1.8659255942706616E-5</v>
      </c>
      <c r="J1010" s="3">
        <f>kag[[#This Row],[Number_of_Customers_Per_Day (any given day)]]*kag[[#This Row],[Average_Order_Value]]</f>
        <v>1102.8600000000001</v>
      </c>
      <c r="K1010" s="3">
        <f>kag[[#This Row],[Operational Profit - Daily Revenue]]/kag[[#This Row],[Number_of_Employees]]</f>
        <v>156.63444444444445</v>
      </c>
      <c r="L1010" s="3">
        <f>kag[[#This Row],[Operational Profit - Daily Revenue]]/kag[[#This Row],[Operating_Hours_Per_Day]]</f>
        <v>100.69357142857143</v>
      </c>
      <c r="M1010" s="3">
        <f>kag[[#This Row],[Operational Profit - Daily Revenue]]/kag[[#This Row],[Marketing_Spend_Per_Day]]</f>
        <v>5.5838944783332014</v>
      </c>
      <c r="N1010" s="3"/>
    </row>
    <row r="1011" spans="1:14">
      <c r="A1011" s="1">
        <v>63</v>
      </c>
      <c r="B1011" s="2">
        <v>7.6</v>
      </c>
      <c r="C1011" s="1">
        <v>11</v>
      </c>
      <c r="D1011" s="1">
        <v>8</v>
      </c>
      <c r="E1011" s="3">
        <v>253.18</v>
      </c>
      <c r="F1011" s="1">
        <v>772</v>
      </c>
      <c r="G1011" s="3">
        <v>629.47</v>
      </c>
      <c r="H1011" s="3">
        <f>kag[[#This Row],[Operational Profit - Daily Revenue]]-$Q$13</f>
        <v>-1287.8559399999992</v>
      </c>
      <c r="I1011" s="1">
        <f>_xlfn.NORM.DIST(kag[[#This Row],[Diff Average Rev]],$Q$13,$Q$15,FALSE)</f>
        <v>1.8596236871116161E-6</v>
      </c>
      <c r="J1011" s="3">
        <f>kag[[#This Row],[Number_of_Customers_Per_Day (any given day)]]*kag[[#This Row],[Average_Order_Value]]</f>
        <v>478.79999999999995</v>
      </c>
      <c r="K1011" s="3">
        <f>kag[[#This Row],[Operational Profit - Daily Revenue]]/kag[[#This Row],[Number_of_Employees]]</f>
        <v>78.683750000000003</v>
      </c>
      <c r="L1011" s="3">
        <f>kag[[#This Row],[Operational Profit - Daily Revenue]]/kag[[#This Row],[Operating_Hours_Per_Day]]</f>
        <v>57.224545454545456</v>
      </c>
      <c r="M1011" s="3">
        <f>kag[[#This Row],[Operational Profit - Daily Revenue]]/kag[[#This Row],[Marketing_Spend_Per_Day]]</f>
        <v>2.4862548384548542</v>
      </c>
      <c r="N1011" s="3"/>
    </row>
    <row r="1012" spans="1:14">
      <c r="A1012" s="1">
        <v>367</v>
      </c>
      <c r="B1012" s="2">
        <v>3.46</v>
      </c>
      <c r="C1012" s="1">
        <v>17</v>
      </c>
      <c r="D1012" s="1">
        <v>10</v>
      </c>
      <c r="E1012" s="3">
        <v>253.2</v>
      </c>
      <c r="F1012" s="1">
        <v>158</v>
      </c>
      <c r="G1012" s="3">
        <v>1501.51</v>
      </c>
      <c r="H1012" s="3">
        <f>kag[[#This Row],[Operational Profit - Daily Revenue]]-$Q$13</f>
        <v>-415.81593999999927</v>
      </c>
      <c r="I1012" s="1">
        <f>_xlfn.NORM.DIST(kag[[#This Row],[Diff Average Rev]],$Q$13,$Q$15,FALSE)</f>
        <v>2.3467832032695824E-5</v>
      </c>
      <c r="J1012" s="3">
        <f>kag[[#This Row],[Number_of_Customers_Per_Day (any given day)]]*kag[[#This Row],[Average_Order_Value]]</f>
        <v>1269.82</v>
      </c>
      <c r="K1012" s="3">
        <f>kag[[#This Row],[Operational Profit - Daily Revenue]]/kag[[#This Row],[Number_of_Employees]]</f>
        <v>150.15100000000001</v>
      </c>
      <c r="L1012" s="3">
        <f>kag[[#This Row],[Operational Profit - Daily Revenue]]/kag[[#This Row],[Operating_Hours_Per_Day]]</f>
        <v>88.324117647058827</v>
      </c>
      <c r="M1012" s="3">
        <f>kag[[#This Row],[Operational Profit - Daily Revenue]]/kag[[#This Row],[Marketing_Spend_Per_Day]]</f>
        <v>5.9301342812006324</v>
      </c>
      <c r="N1012" s="3"/>
    </row>
    <row r="1013" spans="1:14">
      <c r="A1013" s="1">
        <v>337</v>
      </c>
      <c r="B1013" s="2">
        <v>6.52</v>
      </c>
      <c r="C1013" s="1">
        <v>7</v>
      </c>
      <c r="D1013" s="1">
        <v>2</v>
      </c>
      <c r="E1013" s="3">
        <v>253.29</v>
      </c>
      <c r="F1013" s="1">
        <v>246</v>
      </c>
      <c r="G1013" s="3">
        <v>2404.4</v>
      </c>
      <c r="H1013" s="3">
        <f>kag[[#This Row],[Operational Profit - Daily Revenue]]-$Q$13</f>
        <v>487.07406000000083</v>
      </c>
      <c r="I1013" s="1">
        <f>_xlfn.NORM.DIST(kag[[#This Row],[Diff Average Rev]],$Q$13,$Q$15,FALSE)</f>
        <v>1.3967663563958815E-4</v>
      </c>
      <c r="J1013" s="3">
        <f>kag[[#This Row],[Number_of_Customers_Per_Day (any given day)]]*kag[[#This Row],[Average_Order_Value]]</f>
        <v>2197.2399999999998</v>
      </c>
      <c r="K1013" s="3">
        <f>kag[[#This Row],[Operational Profit - Daily Revenue]]/kag[[#This Row],[Number_of_Employees]]</f>
        <v>1202.2</v>
      </c>
      <c r="L1013" s="3">
        <f>kag[[#This Row],[Operational Profit - Daily Revenue]]/kag[[#This Row],[Operating_Hours_Per_Day]]</f>
        <v>343.48571428571432</v>
      </c>
      <c r="M1013" s="3">
        <f>kag[[#This Row],[Operational Profit - Daily Revenue]]/kag[[#This Row],[Marketing_Spend_Per_Day]]</f>
        <v>9.492676378854279</v>
      </c>
      <c r="N1013" s="3"/>
    </row>
    <row r="1014" spans="1:14">
      <c r="A1014" s="1">
        <v>353</v>
      </c>
      <c r="B1014" s="2">
        <v>8.98</v>
      </c>
      <c r="C1014" s="1">
        <v>8</v>
      </c>
      <c r="D1014" s="1">
        <v>6</v>
      </c>
      <c r="E1014" s="3">
        <v>253.4</v>
      </c>
      <c r="F1014" s="1">
        <v>811</v>
      </c>
      <c r="G1014" s="3">
        <v>3385.84</v>
      </c>
      <c r="H1014" s="3">
        <f>kag[[#This Row],[Operational Profit - Daily Revenue]]-$Q$13</f>
        <v>1468.5140600000009</v>
      </c>
      <c r="I1014" s="1">
        <f>_xlfn.NORM.DIST(kag[[#This Row],[Diff Average Rev]],$Q$13,$Q$15,FALSE)</f>
        <v>3.6775341061310988E-4</v>
      </c>
      <c r="J1014" s="3">
        <f>kag[[#This Row],[Number_of_Customers_Per_Day (any given day)]]*kag[[#This Row],[Average_Order_Value]]</f>
        <v>3169.94</v>
      </c>
      <c r="K1014" s="3">
        <f>kag[[#This Row],[Operational Profit - Daily Revenue]]/kag[[#This Row],[Number_of_Employees]]</f>
        <v>564.30666666666673</v>
      </c>
      <c r="L1014" s="3">
        <f>kag[[#This Row],[Operational Profit - Daily Revenue]]/kag[[#This Row],[Operating_Hours_Per_Day]]</f>
        <v>423.23</v>
      </c>
      <c r="M1014" s="3">
        <f>kag[[#This Row],[Operational Profit - Daily Revenue]]/kag[[#This Row],[Marketing_Spend_Per_Day]]</f>
        <v>13.361641673243884</v>
      </c>
      <c r="N1014" s="3"/>
    </row>
    <row r="1015" spans="1:14">
      <c r="A1015" s="1">
        <v>354</v>
      </c>
      <c r="B1015" s="2">
        <v>8.2799999999999994</v>
      </c>
      <c r="C1015" s="1">
        <v>16</v>
      </c>
      <c r="D1015" s="1">
        <v>3</v>
      </c>
      <c r="E1015" s="3">
        <v>253.61</v>
      </c>
      <c r="F1015" s="1">
        <v>302</v>
      </c>
      <c r="G1015" s="3">
        <v>3628.77</v>
      </c>
      <c r="H1015" s="3">
        <f>kag[[#This Row],[Operational Profit - Daily Revenue]]-$Q$13</f>
        <v>1711.4440600000007</v>
      </c>
      <c r="I1015" s="1">
        <f>_xlfn.NORM.DIST(kag[[#This Row],[Diff Average Rev]],$Q$13,$Q$15,FALSE)</f>
        <v>3.9977468653518876E-4</v>
      </c>
      <c r="J1015" s="3">
        <f>kag[[#This Row],[Number_of_Customers_Per_Day (any given day)]]*kag[[#This Row],[Average_Order_Value]]</f>
        <v>2931.12</v>
      </c>
      <c r="K1015" s="3">
        <f>kag[[#This Row],[Operational Profit - Daily Revenue]]/kag[[#This Row],[Number_of_Employees]]</f>
        <v>1209.5899999999999</v>
      </c>
      <c r="L1015" s="3">
        <f>kag[[#This Row],[Operational Profit - Daily Revenue]]/kag[[#This Row],[Operating_Hours_Per_Day]]</f>
        <v>226.798125</v>
      </c>
      <c r="M1015" s="3">
        <f>kag[[#This Row],[Operational Profit - Daily Revenue]]/kag[[#This Row],[Marketing_Spend_Per_Day]]</f>
        <v>14.308465754504947</v>
      </c>
      <c r="N1015" s="3"/>
    </row>
    <row r="1016" spans="1:14">
      <c r="A1016" s="1">
        <v>338</v>
      </c>
      <c r="B1016" s="2">
        <v>5.97</v>
      </c>
      <c r="C1016" s="1">
        <v>7</v>
      </c>
      <c r="D1016" s="1">
        <v>5</v>
      </c>
      <c r="E1016" s="3">
        <v>253.81</v>
      </c>
      <c r="F1016" s="1">
        <v>81</v>
      </c>
      <c r="G1016" s="3">
        <v>2326.7800000000002</v>
      </c>
      <c r="H1016" s="3">
        <f>kag[[#This Row],[Operational Profit - Daily Revenue]]-$Q$13</f>
        <v>409.45406000000094</v>
      </c>
      <c r="I1016" s="1">
        <f>_xlfn.NORM.DIST(kag[[#This Row],[Diff Average Rev]],$Q$13,$Q$15,FALSE)</f>
        <v>1.2391729520528432E-4</v>
      </c>
      <c r="J1016" s="3">
        <f>kag[[#This Row],[Number_of_Customers_Per_Day (any given day)]]*kag[[#This Row],[Average_Order_Value]]</f>
        <v>2017.86</v>
      </c>
      <c r="K1016" s="3">
        <f>kag[[#This Row],[Operational Profit - Daily Revenue]]/kag[[#This Row],[Number_of_Employees]]</f>
        <v>465.35600000000005</v>
      </c>
      <c r="L1016" s="3">
        <f>kag[[#This Row],[Operational Profit - Daily Revenue]]/kag[[#This Row],[Operating_Hours_Per_Day]]</f>
        <v>332.39714285714291</v>
      </c>
      <c r="M1016" s="3">
        <f>kag[[#This Row],[Operational Profit - Daily Revenue]]/kag[[#This Row],[Marketing_Spend_Per_Day]]</f>
        <v>9.167408691540917</v>
      </c>
      <c r="N1016" s="3"/>
    </row>
    <row r="1017" spans="1:14">
      <c r="A1017" s="1">
        <v>373</v>
      </c>
      <c r="B1017" s="2">
        <v>3.4</v>
      </c>
      <c r="C1017" s="1">
        <v>13</v>
      </c>
      <c r="D1017" s="1">
        <v>10</v>
      </c>
      <c r="E1017" s="3">
        <v>253.99</v>
      </c>
      <c r="F1017" s="1">
        <v>215</v>
      </c>
      <c r="G1017" s="3">
        <v>1685.95</v>
      </c>
      <c r="H1017" s="3">
        <f>kag[[#This Row],[Operational Profit - Daily Revenue]]-$Q$13</f>
        <v>-231.37593999999922</v>
      </c>
      <c r="I1017" s="1">
        <f>_xlfn.NORM.DIST(kag[[#This Row],[Diff Average Rev]],$Q$13,$Q$15,FALSE)</f>
        <v>3.6218134269790454E-5</v>
      </c>
      <c r="J1017" s="3">
        <f>kag[[#This Row],[Number_of_Customers_Per_Day (any given day)]]*kag[[#This Row],[Average_Order_Value]]</f>
        <v>1268.2</v>
      </c>
      <c r="K1017" s="3">
        <f>kag[[#This Row],[Operational Profit - Daily Revenue]]/kag[[#This Row],[Number_of_Employees]]</f>
        <v>168.595</v>
      </c>
      <c r="L1017" s="3">
        <f>kag[[#This Row],[Operational Profit - Daily Revenue]]/kag[[#This Row],[Operating_Hours_Per_Day]]</f>
        <v>129.68846153846155</v>
      </c>
      <c r="M1017" s="3">
        <f>kag[[#This Row],[Operational Profit - Daily Revenue]]/kag[[#This Row],[Marketing_Spend_Per_Day]]</f>
        <v>6.6378597582581991</v>
      </c>
      <c r="N1017" s="3"/>
    </row>
    <row r="1018" spans="1:14">
      <c r="A1018" s="1">
        <v>226</v>
      </c>
      <c r="B1018" s="2">
        <v>2.66</v>
      </c>
      <c r="C1018" s="1">
        <v>11</v>
      </c>
      <c r="D1018" s="1">
        <v>10</v>
      </c>
      <c r="E1018" s="3">
        <v>254.11</v>
      </c>
      <c r="F1018" s="1">
        <v>776</v>
      </c>
      <c r="G1018" s="3">
        <v>1160.07</v>
      </c>
      <c r="H1018" s="3">
        <f>kag[[#This Row],[Operational Profit - Daily Revenue]]-$Q$13</f>
        <v>-757.25593999999933</v>
      </c>
      <c r="I1018" s="1">
        <f>_xlfn.NORM.DIST(kag[[#This Row],[Diff Average Rev]],$Q$13,$Q$15,FALSE)</f>
        <v>9.5646487825948069E-6</v>
      </c>
      <c r="J1018" s="3">
        <f>kag[[#This Row],[Number_of_Customers_Per_Day (any given day)]]*kag[[#This Row],[Average_Order_Value]]</f>
        <v>601.16000000000008</v>
      </c>
      <c r="K1018" s="3">
        <f>kag[[#This Row],[Operational Profit - Daily Revenue]]/kag[[#This Row],[Number_of_Employees]]</f>
        <v>116.00699999999999</v>
      </c>
      <c r="L1018" s="3">
        <f>kag[[#This Row],[Operational Profit - Daily Revenue]]/kag[[#This Row],[Operating_Hours_Per_Day]]</f>
        <v>105.46090909090908</v>
      </c>
      <c r="M1018" s="3">
        <f>kag[[#This Row],[Operational Profit - Daily Revenue]]/kag[[#This Row],[Marketing_Spend_Per_Day]]</f>
        <v>4.5652276573137609</v>
      </c>
      <c r="N1018" s="3"/>
    </row>
    <row r="1019" spans="1:14">
      <c r="A1019" s="1">
        <v>296</v>
      </c>
      <c r="B1019" s="2">
        <v>4.04</v>
      </c>
      <c r="C1019" s="1">
        <v>6</v>
      </c>
      <c r="D1019" s="1">
        <v>7</v>
      </c>
      <c r="E1019" s="3">
        <v>254.49</v>
      </c>
      <c r="F1019" s="1">
        <v>251</v>
      </c>
      <c r="G1019" s="3">
        <v>1130.54</v>
      </c>
      <c r="H1019" s="3">
        <f>kag[[#This Row],[Operational Profit - Daily Revenue]]-$Q$13</f>
        <v>-786.7859399999993</v>
      </c>
      <c r="I1019" s="1">
        <f>_xlfn.NORM.DIST(kag[[#This Row],[Diff Average Rev]],$Q$13,$Q$15,FALSE)</f>
        <v>8.7995154829283238E-6</v>
      </c>
      <c r="J1019" s="3">
        <f>kag[[#This Row],[Number_of_Customers_Per_Day (any given day)]]*kag[[#This Row],[Average_Order_Value]]</f>
        <v>1195.8399999999999</v>
      </c>
      <c r="K1019" s="3">
        <f>kag[[#This Row],[Operational Profit - Daily Revenue]]/kag[[#This Row],[Number_of_Employees]]</f>
        <v>161.50571428571428</v>
      </c>
      <c r="L1019" s="3">
        <f>kag[[#This Row],[Operational Profit - Daily Revenue]]/kag[[#This Row],[Operating_Hours_Per_Day]]</f>
        <v>188.42333333333332</v>
      </c>
      <c r="M1019" s="3">
        <f>kag[[#This Row],[Operational Profit - Daily Revenue]]/kag[[#This Row],[Marketing_Spend_Per_Day]]</f>
        <v>4.4423749459703714</v>
      </c>
      <c r="N1019" s="3"/>
    </row>
    <row r="1020" spans="1:14">
      <c r="A1020" s="1">
        <v>201</v>
      </c>
      <c r="B1020" s="2">
        <v>8.7100000000000009</v>
      </c>
      <c r="C1020" s="1">
        <v>12</v>
      </c>
      <c r="D1020" s="1">
        <v>3</v>
      </c>
      <c r="E1020" s="3">
        <v>255.1</v>
      </c>
      <c r="F1020" s="1">
        <v>309</v>
      </c>
      <c r="G1020" s="3">
        <v>2099.27</v>
      </c>
      <c r="H1020" s="3">
        <f>kag[[#This Row],[Operational Profit - Daily Revenue]]-$Q$13</f>
        <v>181.94406000000072</v>
      </c>
      <c r="I1020" s="1">
        <f>_xlfn.NORM.DIST(kag[[#This Row],[Diff Average Rev]],$Q$13,$Q$15,FALSE)</f>
        <v>8.4122808135286546E-5</v>
      </c>
      <c r="J1020" s="3">
        <f>kag[[#This Row],[Number_of_Customers_Per_Day (any given day)]]*kag[[#This Row],[Average_Order_Value]]</f>
        <v>1750.7100000000003</v>
      </c>
      <c r="K1020" s="3">
        <f>kag[[#This Row],[Operational Profit - Daily Revenue]]/kag[[#This Row],[Number_of_Employees]]</f>
        <v>699.75666666666666</v>
      </c>
      <c r="L1020" s="3">
        <f>kag[[#This Row],[Operational Profit - Daily Revenue]]/kag[[#This Row],[Operating_Hours_Per_Day]]</f>
        <v>174.93916666666667</v>
      </c>
      <c r="M1020" s="3">
        <f>kag[[#This Row],[Operational Profit - Daily Revenue]]/kag[[#This Row],[Marketing_Spend_Per_Day]]</f>
        <v>8.2292042336338689</v>
      </c>
      <c r="N1020" s="3"/>
    </row>
    <row r="1021" spans="1:14">
      <c r="A1021" s="1">
        <v>296</v>
      </c>
      <c r="B1021" s="2">
        <v>4.26</v>
      </c>
      <c r="C1021" s="1">
        <v>14</v>
      </c>
      <c r="D1021" s="1">
        <v>14</v>
      </c>
      <c r="E1021" s="3">
        <v>255.15</v>
      </c>
      <c r="F1021" s="1">
        <v>157</v>
      </c>
      <c r="G1021" s="3">
        <v>1521.46</v>
      </c>
      <c r="H1021" s="3">
        <f>kag[[#This Row],[Operational Profit - Daily Revenue]]-$Q$13</f>
        <v>-395.86593999999923</v>
      </c>
      <c r="I1021" s="1">
        <f>_xlfn.NORM.DIST(kag[[#This Row],[Diff Average Rev]],$Q$13,$Q$15,FALSE)</f>
        <v>2.4637984291481157E-5</v>
      </c>
      <c r="J1021" s="3">
        <f>kag[[#This Row],[Number_of_Customers_Per_Day (any given day)]]*kag[[#This Row],[Average_Order_Value]]</f>
        <v>1260.96</v>
      </c>
      <c r="K1021" s="3">
        <f>kag[[#This Row],[Operational Profit - Daily Revenue]]/kag[[#This Row],[Number_of_Employees]]</f>
        <v>108.67571428571429</v>
      </c>
      <c r="L1021" s="3">
        <f>kag[[#This Row],[Operational Profit - Daily Revenue]]/kag[[#This Row],[Operating_Hours_Per_Day]]</f>
        <v>108.67571428571429</v>
      </c>
      <c r="M1021" s="3">
        <f>kag[[#This Row],[Operational Profit - Daily Revenue]]/kag[[#This Row],[Marketing_Spend_Per_Day]]</f>
        <v>5.9630021555947481</v>
      </c>
      <c r="N1021" s="3"/>
    </row>
    <row r="1022" spans="1:14">
      <c r="A1022" s="1">
        <v>468</v>
      </c>
      <c r="B1022" s="2">
        <v>8.02</v>
      </c>
      <c r="C1022" s="1">
        <v>13</v>
      </c>
      <c r="D1022" s="1">
        <v>9</v>
      </c>
      <c r="E1022" s="3">
        <v>255.18</v>
      </c>
      <c r="F1022" s="1">
        <v>984</v>
      </c>
      <c r="G1022" s="3">
        <v>3750.38</v>
      </c>
      <c r="H1022" s="3">
        <f>kag[[#This Row],[Operational Profit - Daily Revenue]]-$Q$13</f>
        <v>1833.0540600000008</v>
      </c>
      <c r="I1022" s="1">
        <f>_xlfn.NORM.DIST(kag[[#This Row],[Diff Average Rev]],$Q$13,$Q$15,FALSE)</f>
        <v>4.0724860410170532E-4</v>
      </c>
      <c r="J1022" s="3">
        <f>kag[[#This Row],[Number_of_Customers_Per_Day (any given day)]]*kag[[#This Row],[Average_Order_Value]]</f>
        <v>3753.3599999999997</v>
      </c>
      <c r="K1022" s="3">
        <f>kag[[#This Row],[Operational Profit - Daily Revenue]]/kag[[#This Row],[Number_of_Employees]]</f>
        <v>416.70888888888891</v>
      </c>
      <c r="L1022" s="3">
        <f>kag[[#This Row],[Operational Profit - Daily Revenue]]/kag[[#This Row],[Operating_Hours_Per_Day]]</f>
        <v>288.49076923076922</v>
      </c>
      <c r="M1022" s="3">
        <f>kag[[#This Row],[Operational Profit - Daily Revenue]]/kag[[#This Row],[Marketing_Spend_Per_Day]]</f>
        <v>14.69699819735089</v>
      </c>
      <c r="N1022" s="3"/>
    </row>
    <row r="1023" spans="1:14">
      <c r="A1023" s="1">
        <v>367</v>
      </c>
      <c r="B1023" s="2">
        <v>7.31</v>
      </c>
      <c r="C1023" s="1">
        <v>17</v>
      </c>
      <c r="D1023" s="1">
        <v>13</v>
      </c>
      <c r="E1023" s="3">
        <v>255.43</v>
      </c>
      <c r="F1023" s="1">
        <v>691</v>
      </c>
      <c r="G1023" s="3">
        <v>2611.42</v>
      </c>
      <c r="H1023" s="3">
        <f>kag[[#This Row],[Operational Profit - Daily Revenue]]-$Q$13</f>
        <v>694.09406000000081</v>
      </c>
      <c r="I1023" s="1">
        <f>_xlfn.NORM.DIST(kag[[#This Row],[Diff Average Rev]],$Q$13,$Q$15,FALSE)</f>
        <v>1.8636191973002666E-4</v>
      </c>
      <c r="J1023" s="3">
        <f>kag[[#This Row],[Number_of_Customers_Per_Day (any given day)]]*kag[[#This Row],[Average_Order_Value]]</f>
        <v>2682.77</v>
      </c>
      <c r="K1023" s="3">
        <f>kag[[#This Row],[Operational Profit - Daily Revenue]]/kag[[#This Row],[Number_of_Employees]]</f>
        <v>200.87846153846155</v>
      </c>
      <c r="L1023" s="3">
        <f>kag[[#This Row],[Operational Profit - Daily Revenue]]/kag[[#This Row],[Operating_Hours_Per_Day]]</f>
        <v>153.6129411764706</v>
      </c>
      <c r="M1023" s="3">
        <f>kag[[#This Row],[Operational Profit - Daily Revenue]]/kag[[#This Row],[Marketing_Spend_Per_Day]]</f>
        <v>10.223622910386407</v>
      </c>
      <c r="N1023" s="3"/>
    </row>
    <row r="1024" spans="1:14">
      <c r="A1024" s="1">
        <v>139</v>
      </c>
      <c r="B1024" s="2">
        <v>4.54</v>
      </c>
      <c r="C1024" s="1">
        <v>8</v>
      </c>
      <c r="D1024" s="1">
        <v>3</v>
      </c>
      <c r="E1024" s="3">
        <v>255.71</v>
      </c>
      <c r="F1024" s="1">
        <v>723</v>
      </c>
      <c r="G1024" s="3">
        <v>1202.8399999999999</v>
      </c>
      <c r="H1024" s="3">
        <f>kag[[#This Row],[Operational Profit - Daily Revenue]]-$Q$13</f>
        <v>-714.48593999999935</v>
      </c>
      <c r="I1024" s="1">
        <f>_xlfn.NORM.DIST(kag[[#This Row],[Diff Average Rev]],$Q$13,$Q$15,FALSE)</f>
        <v>1.0774806409431866E-5</v>
      </c>
      <c r="J1024" s="3">
        <f>kag[[#This Row],[Number_of_Customers_Per_Day (any given day)]]*kag[[#This Row],[Average_Order_Value]]</f>
        <v>631.06000000000006</v>
      </c>
      <c r="K1024" s="3">
        <f>kag[[#This Row],[Operational Profit - Daily Revenue]]/kag[[#This Row],[Number_of_Employees]]</f>
        <v>400.94666666666666</v>
      </c>
      <c r="L1024" s="3">
        <f>kag[[#This Row],[Operational Profit - Daily Revenue]]/kag[[#This Row],[Operating_Hours_Per_Day]]</f>
        <v>150.35499999999999</v>
      </c>
      <c r="M1024" s="3">
        <f>kag[[#This Row],[Operational Profit - Daily Revenue]]/kag[[#This Row],[Marketing_Spend_Per_Day]]</f>
        <v>4.703922412107465</v>
      </c>
      <c r="N1024" s="3"/>
    </row>
    <row r="1025" spans="1:14">
      <c r="A1025" s="1">
        <v>300</v>
      </c>
      <c r="B1025" s="2">
        <v>5.12</v>
      </c>
      <c r="C1025" s="1">
        <v>6</v>
      </c>
      <c r="D1025" s="1">
        <v>13</v>
      </c>
      <c r="E1025" s="3">
        <v>255.83</v>
      </c>
      <c r="F1025" s="1">
        <v>529</v>
      </c>
      <c r="G1025" s="3">
        <v>1511.12</v>
      </c>
      <c r="H1025" s="3">
        <f>kag[[#This Row],[Operational Profit - Daily Revenue]]-$Q$13</f>
        <v>-406.20593999999937</v>
      </c>
      <c r="I1025" s="1">
        <f>_xlfn.NORM.DIST(kag[[#This Row],[Diff Average Rev]],$Q$13,$Q$15,FALSE)</f>
        <v>2.4025647273863544E-5</v>
      </c>
      <c r="J1025" s="3">
        <f>kag[[#This Row],[Number_of_Customers_Per_Day (any given day)]]*kag[[#This Row],[Average_Order_Value]]</f>
        <v>1536</v>
      </c>
      <c r="K1025" s="3">
        <f>kag[[#This Row],[Operational Profit - Daily Revenue]]/kag[[#This Row],[Number_of_Employees]]</f>
        <v>116.24</v>
      </c>
      <c r="L1025" s="3">
        <f>kag[[#This Row],[Operational Profit - Daily Revenue]]/kag[[#This Row],[Operating_Hours_Per_Day]]</f>
        <v>251.85333333333332</v>
      </c>
      <c r="M1025" s="3">
        <f>kag[[#This Row],[Operational Profit - Daily Revenue]]/kag[[#This Row],[Marketing_Spend_Per_Day]]</f>
        <v>5.9067349411718713</v>
      </c>
      <c r="N1025" s="3"/>
    </row>
    <row r="1026" spans="1:14">
      <c r="A1026" s="1">
        <v>236</v>
      </c>
      <c r="B1026" s="2">
        <v>5.91</v>
      </c>
      <c r="C1026" s="1">
        <v>10</v>
      </c>
      <c r="D1026" s="1">
        <v>13</v>
      </c>
      <c r="E1026" s="3">
        <v>255.92</v>
      </c>
      <c r="F1026" s="1">
        <v>417</v>
      </c>
      <c r="G1026" s="3">
        <v>1733.71</v>
      </c>
      <c r="H1026" s="3">
        <f>kag[[#This Row],[Operational Profit - Daily Revenue]]-$Q$13</f>
        <v>-183.61593999999923</v>
      </c>
      <c r="I1026" s="1">
        <f>_xlfn.NORM.DIST(kag[[#This Row],[Diff Average Rev]],$Q$13,$Q$15,FALSE)</f>
        <v>4.0289976419075144E-5</v>
      </c>
      <c r="J1026" s="3">
        <f>kag[[#This Row],[Number_of_Customers_Per_Day (any given day)]]*kag[[#This Row],[Average_Order_Value]]</f>
        <v>1394.76</v>
      </c>
      <c r="K1026" s="3">
        <f>kag[[#This Row],[Operational Profit - Daily Revenue]]/kag[[#This Row],[Number_of_Employees]]</f>
        <v>133.3623076923077</v>
      </c>
      <c r="L1026" s="3">
        <f>kag[[#This Row],[Operational Profit - Daily Revenue]]/kag[[#This Row],[Operating_Hours_Per_Day]]</f>
        <v>173.37100000000001</v>
      </c>
      <c r="M1026" s="3">
        <f>kag[[#This Row],[Operational Profit - Daily Revenue]]/kag[[#This Row],[Marketing_Spend_Per_Day]]</f>
        <v>6.7744216942794626</v>
      </c>
      <c r="N1026" s="3"/>
    </row>
    <row r="1027" spans="1:14">
      <c r="A1027" s="1">
        <v>177</v>
      </c>
      <c r="B1027" s="2">
        <v>6.33</v>
      </c>
      <c r="C1027" s="1">
        <v>8</v>
      </c>
      <c r="D1027" s="1">
        <v>4</v>
      </c>
      <c r="E1027" s="3">
        <v>255.95</v>
      </c>
      <c r="F1027" s="1">
        <v>896</v>
      </c>
      <c r="G1027" s="3">
        <v>1334.18</v>
      </c>
      <c r="H1027" s="3">
        <f>kag[[#This Row],[Operational Profit - Daily Revenue]]-$Q$13</f>
        <v>-583.1459399999992</v>
      </c>
      <c r="I1027" s="1">
        <f>_xlfn.NORM.DIST(kag[[#This Row],[Diff Average Rev]],$Q$13,$Q$15,FALSE)</f>
        <v>1.5349104093621084E-5</v>
      </c>
      <c r="J1027" s="3">
        <f>kag[[#This Row],[Number_of_Customers_Per_Day (any given day)]]*kag[[#This Row],[Average_Order_Value]]</f>
        <v>1120.4100000000001</v>
      </c>
      <c r="K1027" s="3">
        <f>kag[[#This Row],[Operational Profit - Daily Revenue]]/kag[[#This Row],[Number_of_Employees]]</f>
        <v>333.54500000000002</v>
      </c>
      <c r="L1027" s="3">
        <f>kag[[#This Row],[Operational Profit - Daily Revenue]]/kag[[#This Row],[Operating_Hours_Per_Day]]</f>
        <v>166.77250000000001</v>
      </c>
      <c r="M1027" s="3">
        <f>kag[[#This Row],[Operational Profit - Daily Revenue]]/kag[[#This Row],[Marketing_Spend_Per_Day]]</f>
        <v>5.2126587224067205</v>
      </c>
      <c r="N1027" s="3"/>
    </row>
    <row r="1028" spans="1:14">
      <c r="A1028" s="1">
        <v>262</v>
      </c>
      <c r="B1028" s="2">
        <v>6.79</v>
      </c>
      <c r="C1028" s="1">
        <v>17</v>
      </c>
      <c r="D1028" s="1">
        <v>12</v>
      </c>
      <c r="E1028" s="3">
        <v>256.36</v>
      </c>
      <c r="F1028" s="1">
        <v>144</v>
      </c>
      <c r="G1028" s="3">
        <v>1735.69</v>
      </c>
      <c r="H1028" s="3">
        <f>kag[[#This Row],[Operational Profit - Daily Revenue]]-$Q$13</f>
        <v>-181.63593999999921</v>
      </c>
      <c r="I1028" s="1">
        <f>_xlfn.NORM.DIST(kag[[#This Row],[Diff Average Rev]],$Q$13,$Q$15,FALSE)</f>
        <v>4.0466237711611044E-5</v>
      </c>
      <c r="J1028" s="3">
        <f>kag[[#This Row],[Number_of_Customers_Per_Day (any given day)]]*kag[[#This Row],[Average_Order_Value]]</f>
        <v>1778.98</v>
      </c>
      <c r="K1028" s="3">
        <f>kag[[#This Row],[Operational Profit - Daily Revenue]]/kag[[#This Row],[Number_of_Employees]]</f>
        <v>144.64083333333335</v>
      </c>
      <c r="L1028" s="3">
        <f>kag[[#This Row],[Operational Profit - Daily Revenue]]/kag[[#This Row],[Operating_Hours_Per_Day]]</f>
        <v>102.09941176470589</v>
      </c>
      <c r="M1028" s="3">
        <f>kag[[#This Row],[Operational Profit - Daily Revenue]]/kag[[#This Row],[Marketing_Spend_Per_Day]]</f>
        <v>6.7705180215322205</v>
      </c>
      <c r="N1028" s="3"/>
    </row>
    <row r="1029" spans="1:14">
      <c r="A1029" s="1">
        <v>477</v>
      </c>
      <c r="B1029" s="2">
        <v>5.89</v>
      </c>
      <c r="C1029" s="1">
        <v>16</v>
      </c>
      <c r="D1029" s="1">
        <v>5</v>
      </c>
      <c r="E1029" s="3">
        <v>256.41000000000003</v>
      </c>
      <c r="F1029" s="1">
        <v>505</v>
      </c>
      <c r="G1029" s="3">
        <v>2859.93</v>
      </c>
      <c r="H1029" s="3">
        <f>kag[[#This Row],[Operational Profit - Daily Revenue]]-$Q$13</f>
        <v>942.60406000000057</v>
      </c>
      <c r="I1029" s="1">
        <f>_xlfn.NORM.DIST(kag[[#This Row],[Diff Average Rev]],$Q$13,$Q$15,FALSE)</f>
        <v>2.4824551570354288E-4</v>
      </c>
      <c r="J1029" s="3">
        <f>kag[[#This Row],[Number_of_Customers_Per_Day (any given day)]]*kag[[#This Row],[Average_Order_Value]]</f>
        <v>2809.5299999999997</v>
      </c>
      <c r="K1029" s="3">
        <f>kag[[#This Row],[Operational Profit - Daily Revenue]]/kag[[#This Row],[Number_of_Employees]]</f>
        <v>571.98599999999999</v>
      </c>
      <c r="L1029" s="3">
        <f>kag[[#This Row],[Operational Profit - Daily Revenue]]/kag[[#This Row],[Operating_Hours_Per_Day]]</f>
        <v>178.74562499999999</v>
      </c>
      <c r="M1029" s="3">
        <f>kag[[#This Row],[Operational Profit - Daily Revenue]]/kag[[#This Row],[Marketing_Spend_Per_Day]]</f>
        <v>11.153738153738152</v>
      </c>
      <c r="N1029" s="3"/>
    </row>
    <row r="1030" spans="1:14">
      <c r="A1030" s="1">
        <v>418</v>
      </c>
      <c r="B1030" s="2">
        <v>4.99</v>
      </c>
      <c r="C1030" s="1">
        <v>12</v>
      </c>
      <c r="D1030" s="1">
        <v>6</v>
      </c>
      <c r="E1030" s="3">
        <v>256.51</v>
      </c>
      <c r="F1030" s="1">
        <v>630</v>
      </c>
      <c r="G1030" s="3">
        <v>2205.39</v>
      </c>
      <c r="H1030" s="3">
        <f>kag[[#This Row],[Operational Profit - Daily Revenue]]-$Q$13</f>
        <v>288.06406000000061</v>
      </c>
      <c r="I1030" s="1">
        <f>_xlfn.NORM.DIST(kag[[#This Row],[Diff Average Rev]],$Q$13,$Q$15,FALSE)</f>
        <v>1.0146456492693205E-4</v>
      </c>
      <c r="J1030" s="3">
        <f>kag[[#This Row],[Number_of_Customers_Per_Day (any given day)]]*kag[[#This Row],[Average_Order_Value]]</f>
        <v>2085.8200000000002</v>
      </c>
      <c r="K1030" s="3">
        <f>kag[[#This Row],[Operational Profit - Daily Revenue]]/kag[[#This Row],[Number_of_Employees]]</f>
        <v>367.565</v>
      </c>
      <c r="L1030" s="3">
        <f>kag[[#This Row],[Operational Profit - Daily Revenue]]/kag[[#This Row],[Operating_Hours_Per_Day]]</f>
        <v>183.7825</v>
      </c>
      <c r="M1030" s="3">
        <f>kag[[#This Row],[Operational Profit - Daily Revenue]]/kag[[#This Row],[Marketing_Spend_Per_Day]]</f>
        <v>8.597676503840006</v>
      </c>
      <c r="N1030" s="3"/>
    </row>
    <row r="1031" spans="1:14">
      <c r="A1031" s="1">
        <v>61</v>
      </c>
      <c r="B1031" s="2">
        <v>5.35</v>
      </c>
      <c r="C1031" s="1">
        <v>17</v>
      </c>
      <c r="D1031" s="1">
        <v>5</v>
      </c>
      <c r="E1031" s="3">
        <v>256.54000000000002</v>
      </c>
      <c r="F1031" s="1">
        <v>686</v>
      </c>
      <c r="G1031" s="3">
        <v>586.6</v>
      </c>
      <c r="H1031" s="3">
        <f>kag[[#This Row],[Operational Profit - Daily Revenue]]-$Q$13</f>
        <v>-1330.7259399999994</v>
      </c>
      <c r="I1031" s="1">
        <f>_xlfn.NORM.DIST(kag[[#This Row],[Diff Average Rev]],$Q$13,$Q$15,FALSE)</f>
        <v>1.6082558491085803E-6</v>
      </c>
      <c r="J1031" s="3">
        <f>kag[[#This Row],[Number_of_Customers_Per_Day (any given day)]]*kag[[#This Row],[Average_Order_Value]]</f>
        <v>326.34999999999997</v>
      </c>
      <c r="K1031" s="3">
        <f>kag[[#This Row],[Operational Profit - Daily Revenue]]/kag[[#This Row],[Number_of_Employees]]</f>
        <v>117.32000000000001</v>
      </c>
      <c r="L1031" s="3">
        <f>kag[[#This Row],[Operational Profit - Daily Revenue]]/kag[[#This Row],[Operating_Hours_Per_Day]]</f>
        <v>34.505882352941178</v>
      </c>
      <c r="M1031" s="3">
        <f>kag[[#This Row],[Operational Profit - Daily Revenue]]/kag[[#This Row],[Marketing_Spend_Per_Day]]</f>
        <v>2.2865829890075622</v>
      </c>
      <c r="N1031" s="3"/>
    </row>
    <row r="1032" spans="1:14">
      <c r="A1032" s="1">
        <v>252</v>
      </c>
      <c r="B1032" s="2">
        <v>2.93</v>
      </c>
      <c r="C1032" s="1">
        <v>8</v>
      </c>
      <c r="D1032" s="1">
        <v>12</v>
      </c>
      <c r="E1032" s="3">
        <v>256.58</v>
      </c>
      <c r="F1032" s="1">
        <v>885</v>
      </c>
      <c r="G1032" s="3">
        <v>1155.51</v>
      </c>
      <c r="H1032" s="3">
        <f>kag[[#This Row],[Operational Profit - Daily Revenue]]-$Q$13</f>
        <v>-761.81593999999927</v>
      </c>
      <c r="I1032" s="1">
        <f>_xlfn.NORM.DIST(kag[[#This Row],[Diff Average Rev]],$Q$13,$Q$15,FALSE)</f>
        <v>9.4428572334273197E-6</v>
      </c>
      <c r="J1032" s="3">
        <f>kag[[#This Row],[Number_of_Customers_Per_Day (any given day)]]*kag[[#This Row],[Average_Order_Value]]</f>
        <v>738.36</v>
      </c>
      <c r="K1032" s="3">
        <f>kag[[#This Row],[Operational Profit - Daily Revenue]]/kag[[#This Row],[Number_of_Employees]]</f>
        <v>96.292500000000004</v>
      </c>
      <c r="L1032" s="3">
        <f>kag[[#This Row],[Operational Profit - Daily Revenue]]/kag[[#This Row],[Operating_Hours_Per_Day]]</f>
        <v>144.43875</v>
      </c>
      <c r="M1032" s="3">
        <f>kag[[#This Row],[Operational Profit - Daily Revenue]]/kag[[#This Row],[Marketing_Spend_Per_Day]]</f>
        <v>4.5035076779172192</v>
      </c>
      <c r="N1032" s="3"/>
    </row>
    <row r="1033" spans="1:14">
      <c r="A1033" s="1">
        <v>172</v>
      </c>
      <c r="B1033" s="2">
        <v>4.0199999999999996</v>
      </c>
      <c r="C1033" s="1">
        <v>17</v>
      </c>
      <c r="D1033" s="1">
        <v>8</v>
      </c>
      <c r="E1033" s="3">
        <v>256.81</v>
      </c>
      <c r="F1033" s="1">
        <v>524</v>
      </c>
      <c r="G1033" s="3">
        <v>1159.32</v>
      </c>
      <c r="H1033" s="3">
        <f>kag[[#This Row],[Operational Profit - Daily Revenue]]-$Q$13</f>
        <v>-758.00593999999933</v>
      </c>
      <c r="I1033" s="1">
        <f>_xlfn.NORM.DIST(kag[[#This Row],[Diff Average Rev]],$Q$13,$Q$15,FALSE)</f>
        <v>9.544524197464165E-6</v>
      </c>
      <c r="J1033" s="3">
        <f>kag[[#This Row],[Number_of_Customers_Per_Day (any given day)]]*kag[[#This Row],[Average_Order_Value]]</f>
        <v>691.43999999999994</v>
      </c>
      <c r="K1033" s="3">
        <f>kag[[#This Row],[Operational Profit - Daily Revenue]]/kag[[#This Row],[Number_of_Employees]]</f>
        <v>144.91499999999999</v>
      </c>
      <c r="L1033" s="3">
        <f>kag[[#This Row],[Operational Profit - Daily Revenue]]/kag[[#This Row],[Operating_Hours_Per_Day]]</f>
        <v>68.195294117647052</v>
      </c>
      <c r="M1033" s="3">
        <f>kag[[#This Row],[Operational Profit - Daily Revenue]]/kag[[#This Row],[Marketing_Spend_Per_Day]]</f>
        <v>4.5143101904131457</v>
      </c>
      <c r="N1033" s="3"/>
    </row>
    <row r="1034" spans="1:14">
      <c r="A1034" s="1">
        <v>84</v>
      </c>
      <c r="B1034" s="2">
        <v>9.2100000000000009</v>
      </c>
      <c r="C1034" s="1">
        <v>11</v>
      </c>
      <c r="D1034" s="1">
        <v>12</v>
      </c>
      <c r="E1034" s="3">
        <v>256.82</v>
      </c>
      <c r="F1034" s="1">
        <v>627</v>
      </c>
      <c r="G1034" s="3">
        <v>958.07</v>
      </c>
      <c r="H1034" s="3">
        <f>kag[[#This Row],[Operational Profit - Daily Revenue]]-$Q$13</f>
        <v>-959.25593999999921</v>
      </c>
      <c r="I1034" s="1">
        <f>_xlfn.NORM.DIST(kag[[#This Row],[Diff Average Rev]],$Q$13,$Q$15,FALSE)</f>
        <v>5.309213194239979E-6</v>
      </c>
      <c r="J1034" s="3">
        <f>kag[[#This Row],[Number_of_Customers_Per_Day (any given day)]]*kag[[#This Row],[Average_Order_Value]]</f>
        <v>773.6400000000001</v>
      </c>
      <c r="K1034" s="3">
        <f>kag[[#This Row],[Operational Profit - Daily Revenue]]/kag[[#This Row],[Number_of_Employees]]</f>
        <v>79.839166666666671</v>
      </c>
      <c r="L1034" s="3">
        <f>kag[[#This Row],[Operational Profit - Daily Revenue]]/kag[[#This Row],[Operating_Hours_Per_Day]]</f>
        <v>87.097272727272738</v>
      </c>
      <c r="M1034" s="3">
        <f>kag[[#This Row],[Operational Profit - Daily Revenue]]/kag[[#This Row],[Marketing_Spend_Per_Day]]</f>
        <v>3.7305116423954523</v>
      </c>
      <c r="N1034" s="3"/>
    </row>
    <row r="1035" spans="1:14">
      <c r="A1035" s="1">
        <v>313</v>
      </c>
      <c r="B1035" s="2">
        <v>3.44</v>
      </c>
      <c r="C1035" s="1">
        <v>17</v>
      </c>
      <c r="D1035" s="1">
        <v>4</v>
      </c>
      <c r="E1035" s="3">
        <v>256.99</v>
      </c>
      <c r="F1035" s="1">
        <v>320</v>
      </c>
      <c r="G1035" s="3">
        <v>1169.01</v>
      </c>
      <c r="H1035" s="3">
        <f>kag[[#This Row],[Operational Profit - Daily Revenue]]-$Q$13</f>
        <v>-748.31593999999927</v>
      </c>
      <c r="I1035" s="1">
        <f>_xlfn.NORM.DIST(kag[[#This Row],[Diff Average Rev]],$Q$13,$Q$15,FALSE)</f>
        <v>9.8073804955484136E-6</v>
      </c>
      <c r="J1035" s="3">
        <f>kag[[#This Row],[Number_of_Customers_Per_Day (any given day)]]*kag[[#This Row],[Average_Order_Value]]</f>
        <v>1076.72</v>
      </c>
      <c r="K1035" s="3">
        <f>kag[[#This Row],[Operational Profit - Daily Revenue]]/kag[[#This Row],[Number_of_Employees]]</f>
        <v>292.2525</v>
      </c>
      <c r="L1035" s="3">
        <f>kag[[#This Row],[Operational Profit - Daily Revenue]]/kag[[#This Row],[Operating_Hours_Per_Day]]</f>
        <v>68.765294117647059</v>
      </c>
      <c r="M1035" s="3">
        <f>kag[[#This Row],[Operational Profit - Daily Revenue]]/kag[[#This Row],[Marketing_Spend_Per_Day]]</f>
        <v>4.5488540410132687</v>
      </c>
      <c r="N1035" s="3"/>
    </row>
    <row r="1036" spans="1:14">
      <c r="A1036" s="1">
        <v>428</v>
      </c>
      <c r="B1036" s="2">
        <v>8.6999999999999993</v>
      </c>
      <c r="C1036" s="1">
        <v>10</v>
      </c>
      <c r="D1036" s="1">
        <v>4</v>
      </c>
      <c r="E1036" s="3">
        <v>257.08999999999997</v>
      </c>
      <c r="F1036" s="1">
        <v>695</v>
      </c>
      <c r="G1036" s="3">
        <v>3662.64</v>
      </c>
      <c r="H1036" s="3">
        <f>kag[[#This Row],[Operational Profit - Daily Revenue]]-$Q$13</f>
        <v>1745.3140600000006</v>
      </c>
      <c r="I1036" s="1">
        <f>_xlfn.NORM.DIST(kag[[#This Row],[Diff Average Rev]],$Q$13,$Q$15,FALSE)</f>
        <v>4.0246973855026399E-4</v>
      </c>
      <c r="J1036" s="3">
        <f>kag[[#This Row],[Number_of_Customers_Per_Day (any given day)]]*kag[[#This Row],[Average_Order_Value]]</f>
        <v>3723.6</v>
      </c>
      <c r="K1036" s="3">
        <f>kag[[#This Row],[Operational Profit - Daily Revenue]]/kag[[#This Row],[Number_of_Employees]]</f>
        <v>915.66</v>
      </c>
      <c r="L1036" s="3">
        <f>kag[[#This Row],[Operational Profit - Daily Revenue]]/kag[[#This Row],[Operating_Hours_Per_Day]]</f>
        <v>366.26400000000001</v>
      </c>
      <c r="M1036" s="3">
        <f>kag[[#This Row],[Operational Profit - Daily Revenue]]/kag[[#This Row],[Marketing_Spend_Per_Day]]</f>
        <v>14.24652845307091</v>
      </c>
      <c r="N1036" s="3"/>
    </row>
    <row r="1037" spans="1:14">
      <c r="A1037" s="1">
        <v>300</v>
      </c>
      <c r="B1037" s="2">
        <v>2.97</v>
      </c>
      <c r="C1037" s="1">
        <v>14</v>
      </c>
      <c r="D1037" s="1">
        <v>5</v>
      </c>
      <c r="E1037" s="3">
        <v>257.42</v>
      </c>
      <c r="F1037" s="1">
        <v>295</v>
      </c>
      <c r="G1037" s="3">
        <v>820.05</v>
      </c>
      <c r="H1037" s="3">
        <f>kag[[#This Row],[Operational Profit - Daily Revenue]]-$Q$13</f>
        <v>-1097.2759399999993</v>
      </c>
      <c r="I1037" s="1">
        <f>_xlfn.NORM.DIST(kag[[#This Row],[Diff Average Rev]],$Q$13,$Q$15,FALSE)</f>
        <v>3.4646678969524878E-6</v>
      </c>
      <c r="J1037" s="3">
        <f>kag[[#This Row],[Number_of_Customers_Per_Day (any given day)]]*kag[[#This Row],[Average_Order_Value]]</f>
        <v>891.00000000000011</v>
      </c>
      <c r="K1037" s="3">
        <f>kag[[#This Row],[Operational Profit - Daily Revenue]]/kag[[#This Row],[Number_of_Employees]]</f>
        <v>164.01</v>
      </c>
      <c r="L1037" s="3">
        <f>kag[[#This Row],[Operational Profit - Daily Revenue]]/kag[[#This Row],[Operating_Hours_Per_Day]]</f>
        <v>58.574999999999996</v>
      </c>
      <c r="M1037" s="3">
        <f>kag[[#This Row],[Operational Profit - Daily Revenue]]/kag[[#This Row],[Marketing_Spend_Per_Day]]</f>
        <v>3.1856499106518528</v>
      </c>
      <c r="N1037" s="3"/>
    </row>
    <row r="1038" spans="1:14">
      <c r="A1038" s="1">
        <v>266</v>
      </c>
      <c r="B1038" s="2">
        <v>3.46</v>
      </c>
      <c r="C1038" s="1">
        <v>6</v>
      </c>
      <c r="D1038" s="1">
        <v>13</v>
      </c>
      <c r="E1038" s="3">
        <v>257.51</v>
      </c>
      <c r="F1038" s="1">
        <v>270</v>
      </c>
      <c r="G1038" s="3">
        <v>1482.7</v>
      </c>
      <c r="H1038" s="3">
        <f>kag[[#This Row],[Operational Profit - Daily Revenue]]-$Q$13</f>
        <v>-434.62593999999922</v>
      </c>
      <c r="I1038" s="1">
        <f>_xlfn.NORM.DIST(kag[[#This Row],[Diff Average Rev]],$Q$13,$Q$15,FALSE)</f>
        <v>2.2406917242617067E-5</v>
      </c>
      <c r="J1038" s="3">
        <f>kag[[#This Row],[Number_of_Customers_Per_Day (any given day)]]*kag[[#This Row],[Average_Order_Value]]</f>
        <v>920.36</v>
      </c>
      <c r="K1038" s="3">
        <f>kag[[#This Row],[Operational Profit - Daily Revenue]]/kag[[#This Row],[Number_of_Employees]]</f>
        <v>114.05384615384615</v>
      </c>
      <c r="L1038" s="3">
        <f>kag[[#This Row],[Operational Profit - Daily Revenue]]/kag[[#This Row],[Operating_Hours_Per_Day]]</f>
        <v>247.11666666666667</v>
      </c>
      <c r="M1038" s="3">
        <f>kag[[#This Row],[Operational Profit - Daily Revenue]]/kag[[#This Row],[Marketing_Spend_Per_Day]]</f>
        <v>5.7578346471981678</v>
      </c>
      <c r="N1038" s="3"/>
    </row>
    <row r="1039" spans="1:14">
      <c r="A1039" s="1">
        <v>364</v>
      </c>
      <c r="B1039" s="2">
        <v>9.64</v>
      </c>
      <c r="C1039" s="1">
        <v>8</v>
      </c>
      <c r="D1039" s="1">
        <v>9</v>
      </c>
      <c r="E1039" s="3">
        <v>257.85000000000002</v>
      </c>
      <c r="F1039" s="1">
        <v>69</v>
      </c>
      <c r="G1039" s="3">
        <v>3351.01</v>
      </c>
      <c r="H1039" s="3">
        <f>kag[[#This Row],[Operational Profit - Daily Revenue]]-$Q$13</f>
        <v>1433.684060000001</v>
      </c>
      <c r="I1039" s="1">
        <f>_xlfn.NORM.DIST(kag[[#This Row],[Diff Average Rev]],$Q$13,$Q$15,FALSE)</f>
        <v>3.615368831897534E-4</v>
      </c>
      <c r="J1039" s="3">
        <f>kag[[#This Row],[Number_of_Customers_Per_Day (any given day)]]*kag[[#This Row],[Average_Order_Value]]</f>
        <v>3508.96</v>
      </c>
      <c r="K1039" s="3">
        <f>kag[[#This Row],[Operational Profit - Daily Revenue]]/kag[[#This Row],[Number_of_Employees]]</f>
        <v>372.33444444444444</v>
      </c>
      <c r="L1039" s="3">
        <f>kag[[#This Row],[Operational Profit - Daily Revenue]]/kag[[#This Row],[Operating_Hours_Per_Day]]</f>
        <v>418.87625000000003</v>
      </c>
      <c r="M1039" s="3">
        <f>kag[[#This Row],[Operational Profit - Daily Revenue]]/kag[[#This Row],[Marketing_Spend_Per_Day]]</f>
        <v>12.995966647275548</v>
      </c>
      <c r="N1039" s="3"/>
    </row>
    <row r="1040" spans="1:14">
      <c r="A1040" s="1">
        <v>188</v>
      </c>
      <c r="B1040" s="2">
        <v>5.44</v>
      </c>
      <c r="C1040" s="1">
        <v>6</v>
      </c>
      <c r="D1040" s="1">
        <v>10</v>
      </c>
      <c r="E1040" s="3">
        <v>257.95999999999998</v>
      </c>
      <c r="F1040" s="1">
        <v>818</v>
      </c>
      <c r="G1040" s="3">
        <v>1177.6400000000001</v>
      </c>
      <c r="H1040" s="3">
        <f>kag[[#This Row],[Operational Profit - Daily Revenue]]-$Q$13</f>
        <v>-739.68593999999916</v>
      </c>
      <c r="I1040" s="1">
        <f>_xlfn.NORM.DIST(kag[[#This Row],[Diff Average Rev]],$Q$13,$Q$15,FALSE)</f>
        <v>1.0046737270139049E-5</v>
      </c>
      <c r="J1040" s="3">
        <f>kag[[#This Row],[Number_of_Customers_Per_Day (any given day)]]*kag[[#This Row],[Average_Order_Value]]</f>
        <v>1022.72</v>
      </c>
      <c r="K1040" s="3">
        <f>kag[[#This Row],[Operational Profit - Daily Revenue]]/kag[[#This Row],[Number_of_Employees]]</f>
        <v>117.76400000000001</v>
      </c>
      <c r="L1040" s="3">
        <f>kag[[#This Row],[Operational Profit - Daily Revenue]]/kag[[#This Row],[Operating_Hours_Per_Day]]</f>
        <v>196.27333333333334</v>
      </c>
      <c r="M1040" s="3">
        <f>kag[[#This Row],[Operational Profit - Daily Revenue]]/kag[[#This Row],[Marketing_Spend_Per_Day]]</f>
        <v>4.5652039075825721</v>
      </c>
      <c r="N1040" s="3"/>
    </row>
    <row r="1041" spans="1:14">
      <c r="A1041" s="1">
        <v>109</v>
      </c>
      <c r="B1041" s="2">
        <v>10</v>
      </c>
      <c r="C1041" s="1">
        <v>17</v>
      </c>
      <c r="D1041" s="1">
        <v>8</v>
      </c>
      <c r="E1041" s="3">
        <v>258.01</v>
      </c>
      <c r="F1041" s="1">
        <v>596</v>
      </c>
      <c r="G1041" s="3">
        <v>1623.6</v>
      </c>
      <c r="H1041" s="3">
        <f>kag[[#This Row],[Operational Profit - Daily Revenue]]-$Q$13</f>
        <v>-293.72593999999935</v>
      </c>
      <c r="I1041" s="1">
        <f>_xlfn.NORM.DIST(kag[[#This Row],[Diff Average Rev]],$Q$13,$Q$15,FALSE)</f>
        <v>3.1401824154287885E-5</v>
      </c>
      <c r="J1041" s="3">
        <f>kag[[#This Row],[Number_of_Customers_Per_Day (any given day)]]*kag[[#This Row],[Average_Order_Value]]</f>
        <v>1090</v>
      </c>
      <c r="K1041" s="3">
        <f>kag[[#This Row],[Operational Profit - Daily Revenue]]/kag[[#This Row],[Number_of_Employees]]</f>
        <v>202.95</v>
      </c>
      <c r="L1041" s="3">
        <f>kag[[#This Row],[Operational Profit - Daily Revenue]]/kag[[#This Row],[Operating_Hours_Per_Day]]</f>
        <v>95.505882352941171</v>
      </c>
      <c r="M1041" s="3">
        <f>kag[[#This Row],[Operational Profit - Daily Revenue]]/kag[[#This Row],[Marketing_Spend_Per_Day]]</f>
        <v>6.2927793496376108</v>
      </c>
      <c r="N1041" s="3"/>
    </row>
    <row r="1042" spans="1:14">
      <c r="A1042" s="1">
        <v>499</v>
      </c>
      <c r="B1042" s="2">
        <v>5.38</v>
      </c>
      <c r="C1042" s="1">
        <v>17</v>
      </c>
      <c r="D1042" s="1">
        <v>11</v>
      </c>
      <c r="E1042" s="3">
        <v>258.87</v>
      </c>
      <c r="F1042" s="1">
        <v>397</v>
      </c>
      <c r="G1042" s="3">
        <v>2747.14</v>
      </c>
      <c r="H1042" s="3">
        <f>kag[[#This Row],[Operational Profit - Daily Revenue]]-$Q$13</f>
        <v>829.81406000000061</v>
      </c>
      <c r="I1042" s="1">
        <f>_xlfn.NORM.DIST(kag[[#This Row],[Diff Average Rev]],$Q$13,$Q$15,FALSE)</f>
        <v>2.1971214208362479E-4</v>
      </c>
      <c r="J1042" s="3">
        <f>kag[[#This Row],[Number_of_Customers_Per_Day (any given day)]]*kag[[#This Row],[Average_Order_Value]]</f>
        <v>2684.62</v>
      </c>
      <c r="K1042" s="3">
        <f>kag[[#This Row],[Operational Profit - Daily Revenue]]/kag[[#This Row],[Number_of_Employees]]</f>
        <v>249.73999999999998</v>
      </c>
      <c r="L1042" s="3">
        <f>kag[[#This Row],[Operational Profit - Daily Revenue]]/kag[[#This Row],[Operating_Hours_Per_Day]]</f>
        <v>161.59647058823529</v>
      </c>
      <c r="M1042" s="3">
        <f>kag[[#This Row],[Operational Profit - Daily Revenue]]/kag[[#This Row],[Marketing_Spend_Per_Day]]</f>
        <v>10.61204465561865</v>
      </c>
      <c r="N1042" s="3"/>
    </row>
    <row r="1043" spans="1:14">
      <c r="A1043" s="1">
        <v>222</v>
      </c>
      <c r="B1043" s="2">
        <v>6.71</v>
      </c>
      <c r="C1043" s="1">
        <v>10</v>
      </c>
      <c r="D1043" s="1">
        <v>12</v>
      </c>
      <c r="E1043" s="3">
        <v>259.14999999999998</v>
      </c>
      <c r="F1043" s="1">
        <v>427</v>
      </c>
      <c r="G1043" s="3">
        <v>1978.01</v>
      </c>
      <c r="H1043" s="3">
        <f>kag[[#This Row],[Operational Profit - Daily Revenue]]-$Q$13</f>
        <v>60.684060000000727</v>
      </c>
      <c r="I1043" s="1">
        <f>_xlfn.NORM.DIST(kag[[#This Row],[Diff Average Rev]],$Q$13,$Q$15,FALSE)</f>
        <v>6.6928947278856003E-5</v>
      </c>
      <c r="J1043" s="3">
        <f>kag[[#This Row],[Number_of_Customers_Per_Day (any given day)]]*kag[[#This Row],[Average_Order_Value]]</f>
        <v>1489.62</v>
      </c>
      <c r="K1043" s="3">
        <f>kag[[#This Row],[Operational Profit - Daily Revenue]]/kag[[#This Row],[Number_of_Employees]]</f>
        <v>164.83416666666668</v>
      </c>
      <c r="L1043" s="3">
        <f>kag[[#This Row],[Operational Profit - Daily Revenue]]/kag[[#This Row],[Operating_Hours_Per_Day]]</f>
        <v>197.80099999999999</v>
      </c>
      <c r="M1043" s="3">
        <f>kag[[#This Row],[Operational Profit - Daily Revenue]]/kag[[#This Row],[Marketing_Spend_Per_Day]]</f>
        <v>7.6326837738761339</v>
      </c>
      <c r="N1043" s="3"/>
    </row>
    <row r="1044" spans="1:14">
      <c r="A1044" s="1">
        <v>65</v>
      </c>
      <c r="B1044" s="2">
        <v>6.51</v>
      </c>
      <c r="C1044" s="1">
        <v>7</v>
      </c>
      <c r="D1044" s="1">
        <v>10</v>
      </c>
      <c r="E1044" s="3">
        <v>259.27</v>
      </c>
      <c r="F1044" s="1">
        <v>656</v>
      </c>
      <c r="G1044" s="3">
        <v>964.07</v>
      </c>
      <c r="H1044" s="3">
        <f>kag[[#This Row],[Operational Profit - Daily Revenue]]-$Q$13</f>
        <v>-953.25593999999921</v>
      </c>
      <c r="I1044" s="1">
        <f>_xlfn.NORM.DIST(kag[[#This Row],[Diff Average Rev]],$Q$13,$Q$15,FALSE)</f>
        <v>5.4061924261203586E-6</v>
      </c>
      <c r="J1044" s="3">
        <f>kag[[#This Row],[Number_of_Customers_Per_Day (any given day)]]*kag[[#This Row],[Average_Order_Value]]</f>
        <v>423.15</v>
      </c>
      <c r="K1044" s="3">
        <f>kag[[#This Row],[Operational Profit - Daily Revenue]]/kag[[#This Row],[Number_of_Employees]]</f>
        <v>96.407000000000011</v>
      </c>
      <c r="L1044" s="3">
        <f>kag[[#This Row],[Operational Profit - Daily Revenue]]/kag[[#This Row],[Operating_Hours_Per_Day]]</f>
        <v>137.72428571428571</v>
      </c>
      <c r="M1044" s="3">
        <f>kag[[#This Row],[Operational Profit - Daily Revenue]]/kag[[#This Row],[Marketing_Spend_Per_Day]]</f>
        <v>3.7184016662166859</v>
      </c>
      <c r="N1044" s="3"/>
    </row>
    <row r="1045" spans="1:14">
      <c r="A1045" s="1">
        <v>197</v>
      </c>
      <c r="B1045" s="2">
        <v>7.25</v>
      </c>
      <c r="C1045" s="1">
        <v>9</v>
      </c>
      <c r="D1045" s="1">
        <v>11</v>
      </c>
      <c r="E1045" s="3">
        <v>259.47000000000003</v>
      </c>
      <c r="F1045" s="1">
        <v>285</v>
      </c>
      <c r="G1045" s="3">
        <v>2009.74</v>
      </c>
      <c r="H1045" s="3">
        <f>kag[[#This Row],[Operational Profit - Daily Revenue]]-$Q$13</f>
        <v>92.414060000000745</v>
      </c>
      <c r="I1045" s="1">
        <f>_xlfn.NORM.DIST(kag[[#This Row],[Diff Average Rev]],$Q$13,$Q$15,FALSE)</f>
        <v>7.1161536000506707E-5</v>
      </c>
      <c r="J1045" s="3">
        <f>kag[[#This Row],[Number_of_Customers_Per_Day (any given day)]]*kag[[#This Row],[Average_Order_Value]]</f>
        <v>1428.25</v>
      </c>
      <c r="K1045" s="3">
        <f>kag[[#This Row],[Operational Profit - Daily Revenue]]/kag[[#This Row],[Number_of_Employees]]</f>
        <v>182.70363636363638</v>
      </c>
      <c r="L1045" s="3">
        <f>kag[[#This Row],[Operational Profit - Daily Revenue]]/kag[[#This Row],[Operating_Hours_Per_Day]]</f>
        <v>223.30444444444444</v>
      </c>
      <c r="M1045" s="3">
        <f>kag[[#This Row],[Operational Profit - Daily Revenue]]/kag[[#This Row],[Marketing_Spend_Per_Day]]</f>
        <v>7.7455582533626233</v>
      </c>
      <c r="N1045" s="3"/>
    </row>
    <row r="1046" spans="1:14">
      <c r="A1046" s="1">
        <v>149</v>
      </c>
      <c r="B1046" s="2">
        <v>5.26</v>
      </c>
      <c r="C1046" s="1">
        <v>6</v>
      </c>
      <c r="D1046" s="1">
        <v>10</v>
      </c>
      <c r="E1046" s="3">
        <v>259.66000000000003</v>
      </c>
      <c r="F1046" s="1">
        <v>498</v>
      </c>
      <c r="G1046" s="3">
        <v>1056.6400000000001</v>
      </c>
      <c r="H1046" s="3">
        <f>kag[[#This Row],[Operational Profit - Daily Revenue]]-$Q$13</f>
        <v>-860.68593999999916</v>
      </c>
      <c r="I1046" s="1">
        <f>_xlfn.NORM.DIST(kag[[#This Row],[Diff Average Rev]],$Q$13,$Q$15,FALSE)</f>
        <v>7.1137497940145505E-6</v>
      </c>
      <c r="J1046" s="3">
        <f>kag[[#This Row],[Number_of_Customers_Per_Day (any given day)]]*kag[[#This Row],[Average_Order_Value]]</f>
        <v>783.74</v>
      </c>
      <c r="K1046" s="3">
        <f>kag[[#This Row],[Operational Profit - Daily Revenue]]/kag[[#This Row],[Number_of_Employees]]</f>
        <v>105.66400000000002</v>
      </c>
      <c r="L1046" s="3">
        <f>kag[[#This Row],[Operational Profit - Daily Revenue]]/kag[[#This Row],[Operating_Hours_Per_Day]]</f>
        <v>176.10666666666668</v>
      </c>
      <c r="M1046" s="3">
        <f>kag[[#This Row],[Operational Profit - Daily Revenue]]/kag[[#This Row],[Marketing_Spend_Per_Day]]</f>
        <v>4.0693214203188788</v>
      </c>
      <c r="N1046" s="3"/>
    </row>
    <row r="1047" spans="1:14">
      <c r="A1047" s="1">
        <v>416</v>
      </c>
      <c r="B1047" s="2">
        <v>4.42</v>
      </c>
      <c r="C1047" s="1">
        <v>8</v>
      </c>
      <c r="D1047" s="1">
        <v>3</v>
      </c>
      <c r="E1047" s="3">
        <v>259.77</v>
      </c>
      <c r="F1047" s="1">
        <v>176</v>
      </c>
      <c r="G1047" s="3">
        <v>2431.5500000000002</v>
      </c>
      <c r="H1047" s="3">
        <f>kag[[#This Row],[Operational Profit - Daily Revenue]]-$Q$13</f>
        <v>514.22406000000092</v>
      </c>
      <c r="I1047" s="1">
        <f>_xlfn.NORM.DIST(kag[[#This Row],[Diff Average Rev]],$Q$13,$Q$15,FALSE)</f>
        <v>1.4543235621158584E-4</v>
      </c>
      <c r="J1047" s="3">
        <f>kag[[#This Row],[Number_of_Customers_Per_Day (any given day)]]*kag[[#This Row],[Average_Order_Value]]</f>
        <v>1838.72</v>
      </c>
      <c r="K1047" s="3">
        <f>kag[[#This Row],[Operational Profit - Daily Revenue]]/kag[[#This Row],[Number_of_Employees]]</f>
        <v>810.51666666666677</v>
      </c>
      <c r="L1047" s="3">
        <f>kag[[#This Row],[Operational Profit - Daily Revenue]]/kag[[#This Row],[Operating_Hours_Per_Day]]</f>
        <v>303.94375000000002</v>
      </c>
      <c r="M1047" s="3">
        <f>kag[[#This Row],[Operational Profit - Daily Revenue]]/kag[[#This Row],[Marketing_Spend_Per_Day]]</f>
        <v>9.3603957346883799</v>
      </c>
      <c r="N1047" s="3"/>
    </row>
    <row r="1048" spans="1:14">
      <c r="A1048" s="1">
        <v>199</v>
      </c>
      <c r="B1048" s="2">
        <v>3.15</v>
      </c>
      <c r="C1048" s="1">
        <v>16</v>
      </c>
      <c r="D1048" s="1">
        <v>11</v>
      </c>
      <c r="E1048" s="3">
        <v>259.89</v>
      </c>
      <c r="F1048" s="1">
        <v>734</v>
      </c>
      <c r="G1048" s="3">
        <v>737.58</v>
      </c>
      <c r="H1048" s="3">
        <f>kag[[#This Row],[Operational Profit - Daily Revenue]]-$Q$13</f>
        <v>-1179.7459399999993</v>
      </c>
      <c r="I1048" s="1">
        <f>_xlfn.NORM.DIST(kag[[#This Row],[Diff Average Rev]],$Q$13,$Q$15,FALSE)</f>
        <v>2.6592202579572302E-6</v>
      </c>
      <c r="J1048" s="3">
        <f>kag[[#This Row],[Number_of_Customers_Per_Day (any given day)]]*kag[[#This Row],[Average_Order_Value]]</f>
        <v>626.85</v>
      </c>
      <c r="K1048" s="3">
        <f>kag[[#This Row],[Operational Profit - Daily Revenue]]/kag[[#This Row],[Number_of_Employees]]</f>
        <v>67.052727272727282</v>
      </c>
      <c r="L1048" s="3">
        <f>kag[[#This Row],[Operational Profit - Daily Revenue]]/kag[[#This Row],[Operating_Hours_Per_Day]]</f>
        <v>46.098750000000003</v>
      </c>
      <c r="M1048" s="3">
        <f>kag[[#This Row],[Operational Profit - Daily Revenue]]/kag[[#This Row],[Marketing_Spend_Per_Day]]</f>
        <v>2.8380468659817617</v>
      </c>
      <c r="N1048" s="3"/>
    </row>
    <row r="1049" spans="1:14">
      <c r="A1049" s="1">
        <v>456</v>
      </c>
      <c r="B1049" s="2">
        <v>3.36</v>
      </c>
      <c r="C1049" s="1">
        <v>15</v>
      </c>
      <c r="D1049" s="1">
        <v>11</v>
      </c>
      <c r="E1049" s="3">
        <v>260.64999999999998</v>
      </c>
      <c r="F1049" s="1">
        <v>715</v>
      </c>
      <c r="G1049" s="3">
        <v>1534.74</v>
      </c>
      <c r="H1049" s="3">
        <f>kag[[#This Row],[Operational Profit - Daily Revenue]]-$Q$13</f>
        <v>-382.58593999999925</v>
      </c>
      <c r="I1049" s="1">
        <f>_xlfn.NORM.DIST(kag[[#This Row],[Diff Average Rev]],$Q$13,$Q$15,FALSE)</f>
        <v>2.5443187532795174E-5</v>
      </c>
      <c r="J1049" s="3">
        <f>kag[[#This Row],[Number_of_Customers_Per_Day (any given day)]]*kag[[#This Row],[Average_Order_Value]]</f>
        <v>1532.1599999999999</v>
      </c>
      <c r="K1049" s="3">
        <f>kag[[#This Row],[Operational Profit - Daily Revenue]]/kag[[#This Row],[Number_of_Employees]]</f>
        <v>139.52181818181819</v>
      </c>
      <c r="L1049" s="3">
        <f>kag[[#This Row],[Operational Profit - Daily Revenue]]/kag[[#This Row],[Operating_Hours_Per_Day]]</f>
        <v>102.316</v>
      </c>
      <c r="M1049" s="3">
        <f>kag[[#This Row],[Operational Profit - Daily Revenue]]/kag[[#This Row],[Marketing_Spend_Per_Day]]</f>
        <v>5.8881258392480342</v>
      </c>
      <c r="N1049" s="3"/>
    </row>
    <row r="1050" spans="1:14">
      <c r="A1050" s="1">
        <v>200</v>
      </c>
      <c r="B1050" s="2">
        <v>9.93</v>
      </c>
      <c r="C1050" s="1">
        <v>10</v>
      </c>
      <c r="D1050" s="1">
        <v>7</v>
      </c>
      <c r="E1050" s="3">
        <v>260.85000000000002</v>
      </c>
      <c r="F1050" s="1">
        <v>585</v>
      </c>
      <c r="G1050" s="3">
        <v>2446.14</v>
      </c>
      <c r="H1050" s="3">
        <f>kag[[#This Row],[Operational Profit - Daily Revenue]]-$Q$13</f>
        <v>528.81406000000061</v>
      </c>
      <c r="I1050" s="1">
        <f>_xlfn.NORM.DIST(kag[[#This Row],[Diff Average Rev]],$Q$13,$Q$15,FALSE)</f>
        <v>1.4857525073461847E-4</v>
      </c>
      <c r="J1050" s="3">
        <f>kag[[#This Row],[Number_of_Customers_Per_Day (any given day)]]*kag[[#This Row],[Average_Order_Value]]</f>
        <v>1986</v>
      </c>
      <c r="K1050" s="3">
        <f>kag[[#This Row],[Operational Profit - Daily Revenue]]/kag[[#This Row],[Number_of_Employees]]</f>
        <v>349.44857142857143</v>
      </c>
      <c r="L1050" s="3">
        <f>kag[[#This Row],[Operational Profit - Daily Revenue]]/kag[[#This Row],[Operating_Hours_Per_Day]]</f>
        <v>244.61399999999998</v>
      </c>
      <c r="M1050" s="3">
        <f>kag[[#This Row],[Operational Profit - Daily Revenue]]/kag[[#This Row],[Marketing_Spend_Per_Day]]</f>
        <v>9.3775733179988485</v>
      </c>
      <c r="N1050" s="3"/>
    </row>
    <row r="1051" spans="1:14">
      <c r="A1051" s="1">
        <v>62</v>
      </c>
      <c r="B1051" s="2">
        <v>6.48</v>
      </c>
      <c r="C1051" s="1">
        <v>10</v>
      </c>
      <c r="D1051" s="1">
        <v>11</v>
      </c>
      <c r="E1051" s="3">
        <v>260.92</v>
      </c>
      <c r="F1051" s="1">
        <v>144</v>
      </c>
      <c r="G1051" s="3">
        <v>684.41</v>
      </c>
      <c r="H1051" s="3">
        <f>kag[[#This Row],[Operational Profit - Daily Revenue]]-$Q$13</f>
        <v>-1232.9159399999994</v>
      </c>
      <c r="I1051" s="1">
        <f>_xlfn.NORM.DIST(kag[[#This Row],[Diff Average Rev]],$Q$13,$Q$15,FALSE)</f>
        <v>2.2337120633167595E-6</v>
      </c>
      <c r="J1051" s="3">
        <f>kag[[#This Row],[Number_of_Customers_Per_Day (any given day)]]*kag[[#This Row],[Average_Order_Value]]</f>
        <v>401.76000000000005</v>
      </c>
      <c r="K1051" s="3">
        <f>kag[[#This Row],[Operational Profit - Daily Revenue]]/kag[[#This Row],[Number_of_Employees]]</f>
        <v>62.219090909090909</v>
      </c>
      <c r="L1051" s="3">
        <f>kag[[#This Row],[Operational Profit - Daily Revenue]]/kag[[#This Row],[Operating_Hours_Per_Day]]</f>
        <v>68.441000000000003</v>
      </c>
      <c r="M1051" s="3">
        <f>kag[[#This Row],[Operational Profit - Daily Revenue]]/kag[[#This Row],[Marketing_Spend_Per_Day]]</f>
        <v>2.6230645408554345</v>
      </c>
      <c r="N1051" s="3"/>
    </row>
    <row r="1052" spans="1:14">
      <c r="A1052" s="1">
        <v>329</v>
      </c>
      <c r="B1052" s="2">
        <v>4.5599999999999996</v>
      </c>
      <c r="C1052" s="1">
        <v>12</v>
      </c>
      <c r="D1052" s="1">
        <v>6</v>
      </c>
      <c r="E1052" s="3">
        <v>261.01</v>
      </c>
      <c r="F1052" s="1">
        <v>221</v>
      </c>
      <c r="G1052" s="3">
        <v>1711.32</v>
      </c>
      <c r="H1052" s="3">
        <f>kag[[#This Row],[Operational Profit - Daily Revenue]]-$Q$13</f>
        <v>-206.00593999999933</v>
      </c>
      <c r="I1052" s="1">
        <f>_xlfn.NORM.DIST(kag[[#This Row],[Diff Average Rev]],$Q$13,$Q$15,FALSE)</f>
        <v>3.8338453252974782E-5</v>
      </c>
      <c r="J1052" s="3">
        <f>kag[[#This Row],[Number_of_Customers_Per_Day (any given day)]]*kag[[#This Row],[Average_Order_Value]]</f>
        <v>1500.2399999999998</v>
      </c>
      <c r="K1052" s="3">
        <f>kag[[#This Row],[Operational Profit - Daily Revenue]]/kag[[#This Row],[Number_of_Employees]]</f>
        <v>285.21999999999997</v>
      </c>
      <c r="L1052" s="3">
        <f>kag[[#This Row],[Operational Profit - Daily Revenue]]/kag[[#This Row],[Operating_Hours_Per_Day]]</f>
        <v>142.60999999999999</v>
      </c>
      <c r="M1052" s="3">
        <f>kag[[#This Row],[Operational Profit - Daily Revenue]]/kag[[#This Row],[Marketing_Spend_Per_Day]]</f>
        <v>6.5565304011340562</v>
      </c>
      <c r="N1052" s="3"/>
    </row>
    <row r="1053" spans="1:14">
      <c r="A1053" s="1">
        <v>108</v>
      </c>
      <c r="B1053" s="2">
        <v>2.56</v>
      </c>
      <c r="C1053" s="1">
        <v>8</v>
      </c>
      <c r="D1053" s="1">
        <v>7</v>
      </c>
      <c r="E1053" s="3">
        <v>261.16000000000003</v>
      </c>
      <c r="F1053" s="1">
        <v>456</v>
      </c>
      <c r="G1053" s="3">
        <v>657.09</v>
      </c>
      <c r="H1053" s="3">
        <f>kag[[#This Row],[Operational Profit - Daily Revenue]]-$Q$13</f>
        <v>-1260.2359399999991</v>
      </c>
      <c r="I1053" s="1">
        <f>_xlfn.NORM.DIST(kag[[#This Row],[Diff Average Rev]],$Q$13,$Q$15,FALSE)</f>
        <v>2.039931057300103E-6</v>
      </c>
      <c r="J1053" s="3">
        <f>kag[[#This Row],[Number_of_Customers_Per_Day (any given day)]]*kag[[#This Row],[Average_Order_Value]]</f>
        <v>276.48</v>
      </c>
      <c r="K1053" s="3">
        <f>kag[[#This Row],[Operational Profit - Daily Revenue]]/kag[[#This Row],[Number_of_Employees]]</f>
        <v>93.87</v>
      </c>
      <c r="L1053" s="3">
        <f>kag[[#This Row],[Operational Profit - Daily Revenue]]/kag[[#This Row],[Operating_Hours_Per_Day]]</f>
        <v>82.136250000000004</v>
      </c>
      <c r="M1053" s="3">
        <f>kag[[#This Row],[Operational Profit - Daily Revenue]]/kag[[#This Row],[Marketing_Spend_Per_Day]]</f>
        <v>2.5160438045642515</v>
      </c>
      <c r="N1053" s="3"/>
    </row>
    <row r="1054" spans="1:14">
      <c r="A1054" s="1">
        <v>93</v>
      </c>
      <c r="B1054" s="2">
        <v>4.99</v>
      </c>
      <c r="C1054" s="1">
        <v>16</v>
      </c>
      <c r="D1054" s="1">
        <v>5</v>
      </c>
      <c r="E1054" s="3">
        <v>261.25</v>
      </c>
      <c r="F1054" s="1">
        <v>211</v>
      </c>
      <c r="G1054" s="3">
        <v>842.42</v>
      </c>
      <c r="H1054" s="3">
        <f>kag[[#This Row],[Operational Profit - Daily Revenue]]-$Q$13</f>
        <v>-1074.9059399999992</v>
      </c>
      <c r="I1054" s="1">
        <f>_xlfn.NORM.DIST(kag[[#This Row],[Diff Average Rev]],$Q$13,$Q$15,FALSE)</f>
        <v>3.7178816984349098E-6</v>
      </c>
      <c r="J1054" s="3">
        <f>kag[[#This Row],[Number_of_Customers_Per_Day (any given day)]]*kag[[#This Row],[Average_Order_Value]]</f>
        <v>464.07</v>
      </c>
      <c r="K1054" s="3">
        <f>kag[[#This Row],[Operational Profit - Daily Revenue]]/kag[[#This Row],[Number_of_Employees]]</f>
        <v>168.48399999999998</v>
      </c>
      <c r="L1054" s="3">
        <f>kag[[#This Row],[Operational Profit - Daily Revenue]]/kag[[#This Row],[Operating_Hours_Per_Day]]</f>
        <v>52.651249999999997</v>
      </c>
      <c r="M1054" s="3">
        <f>kag[[#This Row],[Operational Profit - Daily Revenue]]/kag[[#This Row],[Marketing_Spend_Per_Day]]</f>
        <v>3.2245741626794255</v>
      </c>
      <c r="N1054" s="3"/>
    </row>
    <row r="1055" spans="1:14">
      <c r="A1055" s="1">
        <v>111</v>
      </c>
      <c r="B1055" s="2">
        <v>9.7799999999999994</v>
      </c>
      <c r="C1055" s="1">
        <v>11</v>
      </c>
      <c r="D1055" s="1">
        <v>6</v>
      </c>
      <c r="E1055" s="3">
        <v>261.58</v>
      </c>
      <c r="F1055" s="1">
        <v>938</v>
      </c>
      <c r="G1055" s="3">
        <v>1690.06</v>
      </c>
      <c r="H1055" s="3">
        <f>kag[[#This Row],[Operational Profit - Daily Revenue]]-$Q$13</f>
        <v>-227.26593999999932</v>
      </c>
      <c r="I1055" s="1">
        <f>_xlfn.NORM.DIST(kag[[#This Row],[Diff Average Rev]],$Q$13,$Q$15,FALSE)</f>
        <v>3.6555172052448892E-5</v>
      </c>
      <c r="J1055" s="3">
        <f>kag[[#This Row],[Number_of_Customers_Per_Day (any given day)]]*kag[[#This Row],[Average_Order_Value]]</f>
        <v>1085.58</v>
      </c>
      <c r="K1055" s="3">
        <f>kag[[#This Row],[Operational Profit - Daily Revenue]]/kag[[#This Row],[Number_of_Employees]]</f>
        <v>281.67666666666668</v>
      </c>
      <c r="L1055" s="3">
        <f>kag[[#This Row],[Operational Profit - Daily Revenue]]/kag[[#This Row],[Operating_Hours_Per_Day]]</f>
        <v>153.64181818181817</v>
      </c>
      <c r="M1055" s="3">
        <f>kag[[#This Row],[Operational Profit - Daily Revenue]]/kag[[#This Row],[Marketing_Spend_Per_Day]]</f>
        <v>6.4609679639116147</v>
      </c>
      <c r="N1055" s="3"/>
    </row>
    <row r="1056" spans="1:14">
      <c r="A1056" s="1">
        <v>434</v>
      </c>
      <c r="B1056" s="2">
        <v>5.55</v>
      </c>
      <c r="C1056" s="1">
        <v>16</v>
      </c>
      <c r="D1056" s="1">
        <v>6</v>
      </c>
      <c r="E1056" s="3">
        <v>261.62</v>
      </c>
      <c r="F1056" s="1">
        <v>430</v>
      </c>
      <c r="G1056" s="3">
        <v>2757.84</v>
      </c>
      <c r="H1056" s="3">
        <f>kag[[#This Row],[Operational Profit - Daily Revenue]]-$Q$13</f>
        <v>840.51406000000088</v>
      </c>
      <c r="I1056" s="1">
        <f>_xlfn.NORM.DIST(kag[[#This Row],[Diff Average Rev]],$Q$13,$Q$15,FALSE)</f>
        <v>2.2239940198452533E-4</v>
      </c>
      <c r="J1056" s="3">
        <f>kag[[#This Row],[Number_of_Customers_Per_Day (any given day)]]*kag[[#This Row],[Average_Order_Value]]</f>
        <v>2408.6999999999998</v>
      </c>
      <c r="K1056" s="3">
        <f>kag[[#This Row],[Operational Profit - Daily Revenue]]/kag[[#This Row],[Number_of_Employees]]</f>
        <v>459.64000000000004</v>
      </c>
      <c r="L1056" s="3">
        <f>kag[[#This Row],[Operational Profit - Daily Revenue]]/kag[[#This Row],[Operating_Hours_Per_Day]]</f>
        <v>172.36500000000001</v>
      </c>
      <c r="M1056" s="3">
        <f>kag[[#This Row],[Operational Profit - Daily Revenue]]/kag[[#This Row],[Marketing_Spend_Per_Day]]</f>
        <v>10.541395917743293</v>
      </c>
      <c r="N1056" s="3"/>
    </row>
    <row r="1057" spans="1:14">
      <c r="A1057" s="1">
        <v>290</v>
      </c>
      <c r="B1057" s="2">
        <v>7.18</v>
      </c>
      <c r="C1057" s="1">
        <v>8</v>
      </c>
      <c r="D1057" s="1">
        <v>10</v>
      </c>
      <c r="E1057" s="3">
        <v>262.14</v>
      </c>
      <c r="F1057" s="1">
        <v>224</v>
      </c>
      <c r="G1057" s="3">
        <v>1953.38</v>
      </c>
      <c r="H1057" s="3">
        <f>kag[[#This Row],[Operational Profit - Daily Revenue]]-$Q$13</f>
        <v>36.054060000000845</v>
      </c>
      <c r="I1057" s="1">
        <f>_xlfn.NORM.DIST(kag[[#This Row],[Diff Average Rev]],$Q$13,$Q$15,FALSE)</f>
        <v>6.3771306210238043E-5</v>
      </c>
      <c r="J1057" s="3">
        <f>kag[[#This Row],[Number_of_Customers_Per_Day (any given day)]]*kag[[#This Row],[Average_Order_Value]]</f>
        <v>2082.1999999999998</v>
      </c>
      <c r="K1057" s="3">
        <f>kag[[#This Row],[Operational Profit - Daily Revenue]]/kag[[#This Row],[Number_of_Employees]]</f>
        <v>195.33800000000002</v>
      </c>
      <c r="L1057" s="3">
        <f>kag[[#This Row],[Operational Profit - Daily Revenue]]/kag[[#This Row],[Operating_Hours_Per_Day]]</f>
        <v>244.17250000000001</v>
      </c>
      <c r="M1057" s="3">
        <f>kag[[#This Row],[Operational Profit - Daily Revenue]]/kag[[#This Row],[Marketing_Spend_Per_Day]]</f>
        <v>7.4516670481422151</v>
      </c>
      <c r="N1057" s="3"/>
    </row>
    <row r="1058" spans="1:14">
      <c r="A1058" s="1">
        <v>255</v>
      </c>
      <c r="B1058" s="2">
        <v>4.6399999999999997</v>
      </c>
      <c r="C1058" s="1">
        <v>16</v>
      </c>
      <c r="D1058" s="1">
        <v>6</v>
      </c>
      <c r="E1058" s="3">
        <v>262.44</v>
      </c>
      <c r="F1058" s="1">
        <v>811</v>
      </c>
      <c r="G1058" s="3">
        <v>1684.51</v>
      </c>
      <c r="H1058" s="3">
        <f>kag[[#This Row],[Operational Profit - Daily Revenue]]-$Q$13</f>
        <v>-232.81593999999927</v>
      </c>
      <c r="I1058" s="1">
        <f>_xlfn.NORM.DIST(kag[[#This Row],[Diff Average Rev]],$Q$13,$Q$15,FALSE)</f>
        <v>3.6100633165841409E-5</v>
      </c>
      <c r="J1058" s="3">
        <f>kag[[#This Row],[Number_of_Customers_Per_Day (any given day)]]*kag[[#This Row],[Average_Order_Value]]</f>
        <v>1183.1999999999998</v>
      </c>
      <c r="K1058" s="3">
        <f>kag[[#This Row],[Operational Profit - Daily Revenue]]/kag[[#This Row],[Number_of_Employees]]</f>
        <v>280.75166666666667</v>
      </c>
      <c r="L1058" s="3">
        <f>kag[[#This Row],[Operational Profit - Daily Revenue]]/kag[[#This Row],[Operating_Hours_Per_Day]]</f>
        <v>105.281875</v>
      </c>
      <c r="M1058" s="3">
        <f>kag[[#This Row],[Operational Profit - Daily Revenue]]/kag[[#This Row],[Marketing_Spend_Per_Day]]</f>
        <v>6.418648071940253</v>
      </c>
      <c r="N1058" s="3"/>
    </row>
    <row r="1059" spans="1:14">
      <c r="A1059" s="1">
        <v>223</v>
      </c>
      <c r="B1059" s="2">
        <v>4.03</v>
      </c>
      <c r="C1059" s="1">
        <v>6</v>
      </c>
      <c r="D1059" s="1">
        <v>14</v>
      </c>
      <c r="E1059" s="3">
        <v>263.39</v>
      </c>
      <c r="F1059" s="1">
        <v>842</v>
      </c>
      <c r="G1059" s="3">
        <v>1121.68</v>
      </c>
      <c r="H1059" s="3">
        <f>kag[[#This Row],[Operational Profit - Daily Revenue]]-$Q$13</f>
        <v>-795.6459399999992</v>
      </c>
      <c r="I1059" s="1">
        <f>_xlfn.NORM.DIST(kag[[#This Row],[Diff Average Rev]],$Q$13,$Q$15,FALSE)</f>
        <v>8.5805852445443829E-6</v>
      </c>
      <c r="J1059" s="3">
        <f>kag[[#This Row],[Number_of_Customers_Per_Day (any given day)]]*kag[[#This Row],[Average_Order_Value]]</f>
        <v>898.69</v>
      </c>
      <c r="K1059" s="3">
        <f>kag[[#This Row],[Operational Profit - Daily Revenue]]/kag[[#This Row],[Number_of_Employees]]</f>
        <v>80.12</v>
      </c>
      <c r="L1059" s="3">
        <f>kag[[#This Row],[Operational Profit - Daily Revenue]]/kag[[#This Row],[Operating_Hours_Per_Day]]</f>
        <v>186.94666666666669</v>
      </c>
      <c r="M1059" s="3">
        <f>kag[[#This Row],[Operational Profit - Daily Revenue]]/kag[[#This Row],[Marketing_Spend_Per_Day]]</f>
        <v>4.2586278902008434</v>
      </c>
      <c r="N1059" s="3"/>
    </row>
    <row r="1060" spans="1:14">
      <c r="A1060" s="1">
        <v>249</v>
      </c>
      <c r="B1060" s="2">
        <v>8.7100000000000009</v>
      </c>
      <c r="C1060" s="1">
        <v>9</v>
      </c>
      <c r="D1060" s="1">
        <v>5</v>
      </c>
      <c r="E1060" s="3">
        <v>263.39</v>
      </c>
      <c r="F1060" s="1">
        <v>705</v>
      </c>
      <c r="G1060" s="3">
        <v>2641.09</v>
      </c>
      <c r="H1060" s="3">
        <f>kag[[#This Row],[Operational Profit - Daily Revenue]]-$Q$13</f>
        <v>723.76406000000088</v>
      </c>
      <c r="I1060" s="1">
        <f>_xlfn.NORM.DIST(kag[[#This Row],[Diff Average Rev]],$Q$13,$Q$15,FALSE)</f>
        <v>1.9351051658613976E-4</v>
      </c>
      <c r="J1060" s="3">
        <f>kag[[#This Row],[Number_of_Customers_Per_Day (any given day)]]*kag[[#This Row],[Average_Order_Value]]</f>
        <v>2168.7900000000004</v>
      </c>
      <c r="K1060" s="3">
        <f>kag[[#This Row],[Operational Profit - Daily Revenue]]/kag[[#This Row],[Number_of_Employees]]</f>
        <v>528.21800000000007</v>
      </c>
      <c r="L1060" s="3">
        <f>kag[[#This Row],[Operational Profit - Daily Revenue]]/kag[[#This Row],[Operating_Hours_Per_Day]]</f>
        <v>293.45444444444445</v>
      </c>
      <c r="M1060" s="3">
        <f>kag[[#This Row],[Operational Profit - Daily Revenue]]/kag[[#This Row],[Marketing_Spend_Per_Day]]</f>
        <v>10.027297923231711</v>
      </c>
      <c r="N1060" s="3"/>
    </row>
    <row r="1061" spans="1:14">
      <c r="A1061" s="1">
        <v>292</v>
      </c>
      <c r="B1061" s="2">
        <v>7.89</v>
      </c>
      <c r="C1061" s="1">
        <v>17</v>
      </c>
      <c r="D1061" s="1">
        <v>3</v>
      </c>
      <c r="E1061" s="3">
        <v>263.45999999999998</v>
      </c>
      <c r="F1061" s="1">
        <v>911</v>
      </c>
      <c r="G1061" s="3">
        <v>2472.27</v>
      </c>
      <c r="H1061" s="3">
        <f>kag[[#This Row],[Operational Profit - Daily Revenue]]-$Q$13</f>
        <v>554.94406000000072</v>
      </c>
      <c r="I1061" s="1">
        <f>_xlfn.NORM.DIST(kag[[#This Row],[Diff Average Rev]],$Q$13,$Q$15,FALSE)</f>
        <v>1.5428854006836986E-4</v>
      </c>
      <c r="J1061" s="3">
        <f>kag[[#This Row],[Number_of_Customers_Per_Day (any given day)]]*kag[[#This Row],[Average_Order_Value]]</f>
        <v>2303.88</v>
      </c>
      <c r="K1061" s="3">
        <f>kag[[#This Row],[Operational Profit - Daily Revenue]]/kag[[#This Row],[Number_of_Employees]]</f>
        <v>824.09</v>
      </c>
      <c r="L1061" s="3">
        <f>kag[[#This Row],[Operational Profit - Daily Revenue]]/kag[[#This Row],[Operating_Hours_Per_Day]]</f>
        <v>145.42764705882354</v>
      </c>
      <c r="M1061" s="3">
        <f>kag[[#This Row],[Operational Profit - Daily Revenue]]/kag[[#This Row],[Marketing_Spend_Per_Day]]</f>
        <v>9.3838533363698478</v>
      </c>
      <c r="N1061" s="3"/>
    </row>
    <row r="1062" spans="1:14">
      <c r="A1062" s="1">
        <v>430</v>
      </c>
      <c r="B1062" s="2">
        <v>9.68</v>
      </c>
      <c r="C1062" s="1">
        <v>12</v>
      </c>
      <c r="D1062" s="1">
        <v>5</v>
      </c>
      <c r="E1062" s="3">
        <v>263.64</v>
      </c>
      <c r="F1062" s="1">
        <v>711</v>
      </c>
      <c r="G1062" s="3">
        <v>3739.96</v>
      </c>
      <c r="H1062" s="3">
        <f>kag[[#This Row],[Operational Profit - Daily Revenue]]-$Q$13</f>
        <v>1822.6340600000008</v>
      </c>
      <c r="I1062" s="1">
        <f>_xlfn.NORM.DIST(kag[[#This Row],[Diff Average Rev]],$Q$13,$Q$15,FALSE)</f>
        <v>4.0685014199573391E-4</v>
      </c>
      <c r="J1062" s="3">
        <f>kag[[#This Row],[Number_of_Customers_Per_Day (any given day)]]*kag[[#This Row],[Average_Order_Value]]</f>
        <v>4162.3999999999996</v>
      </c>
      <c r="K1062" s="3">
        <f>kag[[#This Row],[Operational Profit - Daily Revenue]]/kag[[#This Row],[Number_of_Employees]]</f>
        <v>747.99199999999996</v>
      </c>
      <c r="L1062" s="3">
        <f>kag[[#This Row],[Operational Profit - Daily Revenue]]/kag[[#This Row],[Operating_Hours_Per_Day]]</f>
        <v>311.66333333333336</v>
      </c>
      <c r="M1062" s="3">
        <f>kag[[#This Row],[Operational Profit - Daily Revenue]]/kag[[#This Row],[Marketing_Spend_Per_Day]]</f>
        <v>14.185859505386134</v>
      </c>
      <c r="N1062" s="3"/>
    </row>
    <row r="1063" spans="1:14">
      <c r="A1063" s="1">
        <v>250</v>
      </c>
      <c r="B1063" s="2">
        <v>3.57</v>
      </c>
      <c r="C1063" s="1">
        <v>15</v>
      </c>
      <c r="D1063" s="1">
        <v>13</v>
      </c>
      <c r="E1063" s="3">
        <v>263.83</v>
      </c>
      <c r="F1063" s="1">
        <v>845</v>
      </c>
      <c r="G1063" s="3">
        <v>1478.45</v>
      </c>
      <c r="H1063" s="3">
        <f>kag[[#This Row],[Operational Profit - Daily Revenue]]-$Q$13</f>
        <v>-438.87593999999922</v>
      </c>
      <c r="I1063" s="1">
        <f>_xlfn.NORM.DIST(kag[[#This Row],[Diff Average Rev]],$Q$13,$Q$15,FALSE)</f>
        <v>2.2172791074278048E-5</v>
      </c>
      <c r="J1063" s="3">
        <f>kag[[#This Row],[Number_of_Customers_Per_Day (any given day)]]*kag[[#This Row],[Average_Order_Value]]</f>
        <v>892.5</v>
      </c>
      <c r="K1063" s="3">
        <f>kag[[#This Row],[Operational Profit - Daily Revenue]]/kag[[#This Row],[Number_of_Employees]]</f>
        <v>113.72692307692309</v>
      </c>
      <c r="L1063" s="3">
        <f>kag[[#This Row],[Operational Profit - Daily Revenue]]/kag[[#This Row],[Operating_Hours_Per_Day]]</f>
        <v>98.563333333333333</v>
      </c>
      <c r="M1063" s="3">
        <f>kag[[#This Row],[Operational Profit - Daily Revenue]]/kag[[#This Row],[Marketing_Spend_Per_Day]]</f>
        <v>5.6037979001629843</v>
      </c>
      <c r="N1063" s="3"/>
    </row>
    <row r="1064" spans="1:14">
      <c r="A1064" s="1">
        <v>150</v>
      </c>
      <c r="B1064" s="2">
        <v>5.32</v>
      </c>
      <c r="C1064" s="1">
        <v>17</v>
      </c>
      <c r="D1064" s="1">
        <v>2</v>
      </c>
      <c r="E1064" s="3">
        <v>263.92</v>
      </c>
      <c r="F1064" s="1">
        <v>484</v>
      </c>
      <c r="G1064" s="3">
        <v>886.24</v>
      </c>
      <c r="H1064" s="3">
        <f>kag[[#This Row],[Operational Profit - Daily Revenue]]-$Q$13</f>
        <v>-1031.0859399999993</v>
      </c>
      <c r="I1064" s="1">
        <f>_xlfn.NORM.DIST(kag[[#This Row],[Diff Average Rev]],$Q$13,$Q$15,FALSE)</f>
        <v>4.2622838897549089E-6</v>
      </c>
      <c r="J1064" s="3">
        <f>kag[[#This Row],[Number_of_Customers_Per_Day (any given day)]]*kag[[#This Row],[Average_Order_Value]]</f>
        <v>798</v>
      </c>
      <c r="K1064" s="3">
        <f>kag[[#This Row],[Operational Profit - Daily Revenue]]/kag[[#This Row],[Number_of_Employees]]</f>
        <v>443.12</v>
      </c>
      <c r="L1064" s="3">
        <f>kag[[#This Row],[Operational Profit - Daily Revenue]]/kag[[#This Row],[Operating_Hours_Per_Day]]</f>
        <v>52.131764705882354</v>
      </c>
      <c r="M1064" s="3">
        <f>kag[[#This Row],[Operational Profit - Daily Revenue]]/kag[[#This Row],[Marketing_Spend_Per_Day]]</f>
        <v>3.3579872688693544</v>
      </c>
      <c r="N1064" s="3"/>
    </row>
    <row r="1065" spans="1:14">
      <c r="A1065" s="1">
        <v>231</v>
      </c>
      <c r="B1065" s="2">
        <v>6.07</v>
      </c>
      <c r="C1065" s="1">
        <v>13</v>
      </c>
      <c r="D1065" s="1">
        <v>14</v>
      </c>
      <c r="E1065" s="3">
        <v>263.98</v>
      </c>
      <c r="F1065" s="1">
        <v>64</v>
      </c>
      <c r="G1065" s="3">
        <v>1767.38</v>
      </c>
      <c r="H1065" s="3">
        <f>kag[[#This Row],[Operational Profit - Daily Revenue]]-$Q$13</f>
        <v>-149.94593999999915</v>
      </c>
      <c r="I1065" s="1">
        <f>_xlfn.NORM.DIST(kag[[#This Row],[Diff Average Rev]],$Q$13,$Q$15,FALSE)</f>
        <v>4.3370276791427777E-5</v>
      </c>
      <c r="J1065" s="3">
        <f>kag[[#This Row],[Number_of_Customers_Per_Day (any given day)]]*kag[[#This Row],[Average_Order_Value]]</f>
        <v>1402.17</v>
      </c>
      <c r="K1065" s="3">
        <f>kag[[#This Row],[Operational Profit - Daily Revenue]]/kag[[#This Row],[Number_of_Employees]]</f>
        <v>126.24142857142859</v>
      </c>
      <c r="L1065" s="3">
        <f>kag[[#This Row],[Operational Profit - Daily Revenue]]/kag[[#This Row],[Operating_Hours_Per_Day]]</f>
        <v>135.9523076923077</v>
      </c>
      <c r="M1065" s="3">
        <f>kag[[#This Row],[Operational Profit - Daily Revenue]]/kag[[#This Row],[Marketing_Spend_Per_Day]]</f>
        <v>6.6951284188196079</v>
      </c>
      <c r="N1065" s="3"/>
    </row>
    <row r="1066" spans="1:14">
      <c r="A1066" s="1">
        <v>247</v>
      </c>
      <c r="B1066" s="2">
        <v>3.61</v>
      </c>
      <c r="C1066" s="1">
        <v>12</v>
      </c>
      <c r="D1066" s="1">
        <v>9</v>
      </c>
      <c r="E1066" s="3">
        <v>264</v>
      </c>
      <c r="F1066" s="1">
        <v>345</v>
      </c>
      <c r="G1066" s="3">
        <v>1285.8499999999999</v>
      </c>
      <c r="H1066" s="3">
        <f>kag[[#This Row],[Operational Profit - Daily Revenue]]-$Q$13</f>
        <v>-631.47593999999935</v>
      </c>
      <c r="I1066" s="1">
        <f>_xlfn.NORM.DIST(kag[[#This Row],[Diff Average Rev]],$Q$13,$Q$15,FALSE)</f>
        <v>1.3503595782109368E-5</v>
      </c>
      <c r="J1066" s="3">
        <f>kag[[#This Row],[Number_of_Customers_Per_Day (any given day)]]*kag[[#This Row],[Average_Order_Value]]</f>
        <v>891.67</v>
      </c>
      <c r="K1066" s="3">
        <f>kag[[#This Row],[Operational Profit - Daily Revenue]]/kag[[#This Row],[Number_of_Employees]]</f>
        <v>142.87222222222221</v>
      </c>
      <c r="L1066" s="3">
        <f>kag[[#This Row],[Operational Profit - Daily Revenue]]/kag[[#This Row],[Operating_Hours_Per_Day]]</f>
        <v>107.15416666666665</v>
      </c>
      <c r="M1066" s="3">
        <f>kag[[#This Row],[Operational Profit - Daily Revenue]]/kag[[#This Row],[Marketing_Spend_Per_Day]]</f>
        <v>4.8706439393939389</v>
      </c>
      <c r="N1066" s="3"/>
    </row>
    <row r="1067" spans="1:14">
      <c r="A1067" s="1">
        <v>334</v>
      </c>
      <c r="B1067" s="2">
        <v>4.8499999999999996</v>
      </c>
      <c r="C1067" s="1">
        <v>9</v>
      </c>
      <c r="D1067" s="1">
        <v>5</v>
      </c>
      <c r="E1067" s="3">
        <v>264.02</v>
      </c>
      <c r="F1067" s="1">
        <v>457</v>
      </c>
      <c r="G1067" s="3">
        <v>2361.02</v>
      </c>
      <c r="H1067" s="3">
        <f>kag[[#This Row],[Operational Profit - Daily Revenue]]-$Q$13</f>
        <v>443.69406000000072</v>
      </c>
      <c r="I1067" s="1">
        <f>_xlfn.NORM.DIST(kag[[#This Row],[Diff Average Rev]],$Q$13,$Q$15,FALSE)</f>
        <v>1.3073906224292161E-4</v>
      </c>
      <c r="J1067" s="3">
        <f>kag[[#This Row],[Number_of_Customers_Per_Day (any given day)]]*kag[[#This Row],[Average_Order_Value]]</f>
        <v>1619.8999999999999</v>
      </c>
      <c r="K1067" s="3">
        <f>kag[[#This Row],[Operational Profit - Daily Revenue]]/kag[[#This Row],[Number_of_Employees]]</f>
        <v>472.20400000000001</v>
      </c>
      <c r="L1067" s="3">
        <f>kag[[#This Row],[Operational Profit - Daily Revenue]]/kag[[#This Row],[Operating_Hours_Per_Day]]</f>
        <v>262.33555555555557</v>
      </c>
      <c r="M1067" s="3">
        <f>kag[[#This Row],[Operational Profit - Daily Revenue]]/kag[[#This Row],[Marketing_Spend_Per_Day]]</f>
        <v>8.9425801075676095</v>
      </c>
      <c r="N1067" s="3"/>
    </row>
    <row r="1068" spans="1:14">
      <c r="A1068" s="1">
        <v>275</v>
      </c>
      <c r="B1068" s="2">
        <v>5.41</v>
      </c>
      <c r="C1068" s="1">
        <v>11</v>
      </c>
      <c r="D1068" s="1">
        <v>10</v>
      </c>
      <c r="E1068" s="3">
        <v>264.06</v>
      </c>
      <c r="F1068" s="1">
        <v>643</v>
      </c>
      <c r="G1068" s="3">
        <v>1927.98</v>
      </c>
      <c r="H1068" s="3">
        <f>kag[[#This Row],[Operational Profit - Daily Revenue]]-$Q$13</f>
        <v>10.654060000000754</v>
      </c>
      <c r="I1068" s="1">
        <f>_xlfn.NORM.DIST(kag[[#This Row],[Diff Average Rev]],$Q$13,$Q$15,FALSE)</f>
        <v>6.0630446116338295E-5</v>
      </c>
      <c r="J1068" s="3">
        <f>kag[[#This Row],[Number_of_Customers_Per_Day (any given day)]]*kag[[#This Row],[Average_Order_Value]]</f>
        <v>1487.75</v>
      </c>
      <c r="K1068" s="3">
        <f>kag[[#This Row],[Operational Profit - Daily Revenue]]/kag[[#This Row],[Number_of_Employees]]</f>
        <v>192.798</v>
      </c>
      <c r="L1068" s="3">
        <f>kag[[#This Row],[Operational Profit - Daily Revenue]]/kag[[#This Row],[Operating_Hours_Per_Day]]</f>
        <v>175.2709090909091</v>
      </c>
      <c r="M1068" s="3">
        <f>kag[[#This Row],[Operational Profit - Daily Revenue]]/kag[[#This Row],[Marketing_Spend_Per_Day]]</f>
        <v>7.3012951601908656</v>
      </c>
      <c r="N1068" s="3"/>
    </row>
    <row r="1069" spans="1:14">
      <c r="A1069" s="1">
        <v>206</v>
      </c>
      <c r="B1069" s="2">
        <v>3.44</v>
      </c>
      <c r="C1069" s="1">
        <v>17</v>
      </c>
      <c r="D1069" s="1">
        <v>4</v>
      </c>
      <c r="E1069" s="3">
        <v>264.91000000000003</v>
      </c>
      <c r="F1069" s="1">
        <v>999</v>
      </c>
      <c r="G1069" s="3">
        <v>1252.6300000000001</v>
      </c>
      <c r="H1069" s="3">
        <f>kag[[#This Row],[Operational Profit - Daily Revenue]]-$Q$13</f>
        <v>-664.69593999999915</v>
      </c>
      <c r="I1069" s="1">
        <f>_xlfn.NORM.DIST(kag[[#This Row],[Diff Average Rev]],$Q$13,$Q$15,FALSE)</f>
        <v>1.2347858120599393E-5</v>
      </c>
      <c r="J1069" s="3">
        <f>kag[[#This Row],[Number_of_Customers_Per_Day (any given day)]]*kag[[#This Row],[Average_Order_Value]]</f>
        <v>708.64</v>
      </c>
      <c r="K1069" s="3">
        <f>kag[[#This Row],[Operational Profit - Daily Revenue]]/kag[[#This Row],[Number_of_Employees]]</f>
        <v>313.15750000000003</v>
      </c>
      <c r="L1069" s="3">
        <f>kag[[#This Row],[Operational Profit - Daily Revenue]]/kag[[#This Row],[Operating_Hours_Per_Day]]</f>
        <v>73.684117647058827</v>
      </c>
      <c r="M1069" s="3">
        <f>kag[[#This Row],[Operational Profit - Daily Revenue]]/kag[[#This Row],[Marketing_Spend_Per_Day]]</f>
        <v>4.7285115699671589</v>
      </c>
      <c r="N1069" s="3"/>
    </row>
    <row r="1070" spans="1:14">
      <c r="A1070" s="1">
        <v>265</v>
      </c>
      <c r="B1070" s="2">
        <v>3.09</v>
      </c>
      <c r="C1070" s="1">
        <v>7</v>
      </c>
      <c r="D1070" s="1">
        <v>7</v>
      </c>
      <c r="E1070" s="3">
        <v>264.95999999999998</v>
      </c>
      <c r="F1070" s="1">
        <v>855</v>
      </c>
      <c r="G1070" s="3">
        <v>875.6</v>
      </c>
      <c r="H1070" s="3">
        <f>kag[[#This Row],[Operational Profit - Daily Revenue]]-$Q$13</f>
        <v>-1041.7259399999994</v>
      </c>
      <c r="I1070" s="1">
        <f>_xlfn.NORM.DIST(kag[[#This Row],[Diff Average Rev]],$Q$13,$Q$15,FALSE)</f>
        <v>4.123944096892546E-6</v>
      </c>
      <c r="J1070" s="3">
        <f>kag[[#This Row],[Number_of_Customers_Per_Day (any given day)]]*kag[[#This Row],[Average_Order_Value]]</f>
        <v>818.84999999999991</v>
      </c>
      <c r="K1070" s="3">
        <f>kag[[#This Row],[Operational Profit - Daily Revenue]]/kag[[#This Row],[Number_of_Employees]]</f>
        <v>125.08571428571429</v>
      </c>
      <c r="L1070" s="3">
        <f>kag[[#This Row],[Operational Profit - Daily Revenue]]/kag[[#This Row],[Operating_Hours_Per_Day]]</f>
        <v>125.08571428571429</v>
      </c>
      <c r="M1070" s="3">
        <f>kag[[#This Row],[Operational Profit - Daily Revenue]]/kag[[#This Row],[Marketing_Spend_Per_Day]]</f>
        <v>3.3046497584541066</v>
      </c>
      <c r="N1070" s="3"/>
    </row>
    <row r="1071" spans="1:14">
      <c r="A1071" s="1">
        <v>213</v>
      </c>
      <c r="B1071" s="2">
        <v>5.01</v>
      </c>
      <c r="C1071" s="1">
        <v>8</v>
      </c>
      <c r="D1071" s="1">
        <v>9</v>
      </c>
      <c r="E1071" s="3">
        <v>265.7</v>
      </c>
      <c r="F1071" s="1">
        <v>224</v>
      </c>
      <c r="G1071" s="3">
        <v>1259.5</v>
      </c>
      <c r="H1071" s="3">
        <f>kag[[#This Row],[Operational Profit - Daily Revenue]]-$Q$13</f>
        <v>-657.82593999999926</v>
      </c>
      <c r="I1071" s="1">
        <f>_xlfn.NORM.DIST(kag[[#This Row],[Diff Average Rev]],$Q$13,$Q$15,FALSE)</f>
        <v>1.2579657430744663E-5</v>
      </c>
      <c r="J1071" s="3">
        <f>kag[[#This Row],[Number_of_Customers_Per_Day (any given day)]]*kag[[#This Row],[Average_Order_Value]]</f>
        <v>1067.1299999999999</v>
      </c>
      <c r="K1071" s="3">
        <f>kag[[#This Row],[Operational Profit - Daily Revenue]]/kag[[#This Row],[Number_of_Employees]]</f>
        <v>139.94444444444446</v>
      </c>
      <c r="L1071" s="3">
        <f>kag[[#This Row],[Operational Profit - Daily Revenue]]/kag[[#This Row],[Operating_Hours_Per_Day]]</f>
        <v>157.4375</v>
      </c>
      <c r="M1071" s="3">
        <f>kag[[#This Row],[Operational Profit - Daily Revenue]]/kag[[#This Row],[Marketing_Spend_Per_Day]]</f>
        <v>4.7403086187429437</v>
      </c>
      <c r="N1071" s="3"/>
    </row>
    <row r="1072" spans="1:14">
      <c r="A1072" s="1">
        <v>408</v>
      </c>
      <c r="B1072" s="2">
        <v>8.75</v>
      </c>
      <c r="C1072" s="1">
        <v>14</v>
      </c>
      <c r="D1072" s="1">
        <v>11</v>
      </c>
      <c r="E1072" s="3">
        <v>265.70999999999998</v>
      </c>
      <c r="F1072" s="1">
        <v>417</v>
      </c>
      <c r="G1072" s="3">
        <v>3721.74</v>
      </c>
      <c r="H1072" s="3">
        <f>kag[[#This Row],[Operational Profit - Daily Revenue]]-$Q$13</f>
        <v>1804.4140600000005</v>
      </c>
      <c r="I1072" s="1">
        <f>_xlfn.NORM.DIST(kag[[#This Row],[Diff Average Rev]],$Q$13,$Q$15,FALSE)</f>
        <v>4.0604310374323013E-4</v>
      </c>
      <c r="J1072" s="3">
        <f>kag[[#This Row],[Number_of_Customers_Per_Day (any given day)]]*kag[[#This Row],[Average_Order_Value]]</f>
        <v>3570</v>
      </c>
      <c r="K1072" s="3">
        <f>kag[[#This Row],[Operational Profit - Daily Revenue]]/kag[[#This Row],[Number_of_Employees]]</f>
        <v>338.34</v>
      </c>
      <c r="L1072" s="3">
        <f>kag[[#This Row],[Operational Profit - Daily Revenue]]/kag[[#This Row],[Operating_Hours_Per_Day]]</f>
        <v>265.83857142857141</v>
      </c>
      <c r="M1072" s="3">
        <f>kag[[#This Row],[Operational Profit - Daily Revenue]]/kag[[#This Row],[Marketing_Spend_Per_Day]]</f>
        <v>14.006774302811335</v>
      </c>
      <c r="N1072" s="3"/>
    </row>
    <row r="1073" spans="1:14">
      <c r="A1073" s="1">
        <v>84</v>
      </c>
      <c r="B1073" s="2">
        <v>6.7</v>
      </c>
      <c r="C1073" s="1">
        <v>17</v>
      </c>
      <c r="D1073" s="1">
        <v>11</v>
      </c>
      <c r="E1073" s="3">
        <v>266.41000000000003</v>
      </c>
      <c r="F1073" s="1">
        <v>854</v>
      </c>
      <c r="G1073" s="3">
        <v>1133.24</v>
      </c>
      <c r="H1073" s="3">
        <f>kag[[#This Row],[Operational Profit - Daily Revenue]]-$Q$13</f>
        <v>-784.08593999999925</v>
      </c>
      <c r="I1073" s="1">
        <f>_xlfn.NORM.DIST(kag[[#This Row],[Diff Average Rev]],$Q$13,$Q$15,FALSE)</f>
        <v>8.867191092560568E-6</v>
      </c>
      <c r="J1073" s="3">
        <f>kag[[#This Row],[Number_of_Customers_Per_Day (any given day)]]*kag[[#This Row],[Average_Order_Value]]</f>
        <v>562.80000000000007</v>
      </c>
      <c r="K1073" s="3">
        <f>kag[[#This Row],[Operational Profit - Daily Revenue]]/kag[[#This Row],[Number_of_Employees]]</f>
        <v>103.02181818181818</v>
      </c>
      <c r="L1073" s="3">
        <f>kag[[#This Row],[Operational Profit - Daily Revenue]]/kag[[#This Row],[Operating_Hours_Per_Day]]</f>
        <v>66.661176470588231</v>
      </c>
      <c r="M1073" s="3">
        <f>kag[[#This Row],[Operational Profit - Daily Revenue]]/kag[[#This Row],[Marketing_Spend_Per_Day]]</f>
        <v>4.2537442288202394</v>
      </c>
      <c r="N1073" s="3"/>
    </row>
    <row r="1074" spans="1:14">
      <c r="A1074" s="1">
        <v>149</v>
      </c>
      <c r="B1074" s="2">
        <v>8.6</v>
      </c>
      <c r="C1074" s="1">
        <v>10</v>
      </c>
      <c r="D1074" s="1">
        <v>6</v>
      </c>
      <c r="E1074" s="3">
        <v>266.88</v>
      </c>
      <c r="F1074" s="1">
        <v>543</v>
      </c>
      <c r="G1074" s="3">
        <v>1440.64</v>
      </c>
      <c r="H1074" s="3">
        <f>kag[[#This Row],[Operational Profit - Daily Revenue]]-$Q$13</f>
        <v>-476.68593999999916</v>
      </c>
      <c r="I1074" s="1">
        <f>_xlfn.NORM.DIST(kag[[#This Row],[Diff Average Rev]],$Q$13,$Q$15,FALSE)</f>
        <v>2.0177826443312704E-5</v>
      </c>
      <c r="J1074" s="3">
        <f>kag[[#This Row],[Number_of_Customers_Per_Day (any given day)]]*kag[[#This Row],[Average_Order_Value]]</f>
        <v>1281.3999999999999</v>
      </c>
      <c r="K1074" s="3">
        <f>kag[[#This Row],[Operational Profit - Daily Revenue]]/kag[[#This Row],[Number_of_Employees]]</f>
        <v>240.10666666666668</v>
      </c>
      <c r="L1074" s="3">
        <f>kag[[#This Row],[Operational Profit - Daily Revenue]]/kag[[#This Row],[Operating_Hours_Per_Day]]</f>
        <v>144.06400000000002</v>
      </c>
      <c r="M1074" s="3">
        <f>kag[[#This Row],[Operational Profit - Daily Revenue]]/kag[[#This Row],[Marketing_Spend_Per_Day]]</f>
        <v>5.3980815347721824</v>
      </c>
      <c r="N1074" s="3"/>
    </row>
    <row r="1075" spans="1:14">
      <c r="A1075" s="1">
        <v>266</v>
      </c>
      <c r="B1075" s="2">
        <v>5.94</v>
      </c>
      <c r="C1075" s="1">
        <v>10</v>
      </c>
      <c r="D1075" s="1">
        <v>7</v>
      </c>
      <c r="E1075" s="3">
        <v>267.08999999999997</v>
      </c>
      <c r="F1075" s="1">
        <v>266</v>
      </c>
      <c r="G1075" s="3">
        <v>1780.33</v>
      </c>
      <c r="H1075" s="3">
        <f>kag[[#This Row],[Operational Profit - Daily Revenue]]-$Q$13</f>
        <v>-136.99593999999934</v>
      </c>
      <c r="I1075" s="1">
        <f>_xlfn.NORM.DIST(kag[[#This Row],[Diff Average Rev]],$Q$13,$Q$15,FALSE)</f>
        <v>4.4602622646071229E-5</v>
      </c>
      <c r="J1075" s="3">
        <f>kag[[#This Row],[Number_of_Customers_Per_Day (any given day)]]*kag[[#This Row],[Average_Order_Value]]</f>
        <v>1580.0400000000002</v>
      </c>
      <c r="K1075" s="3">
        <f>kag[[#This Row],[Operational Profit - Daily Revenue]]/kag[[#This Row],[Number_of_Employees]]</f>
        <v>254.33285714285714</v>
      </c>
      <c r="L1075" s="3">
        <f>kag[[#This Row],[Operational Profit - Daily Revenue]]/kag[[#This Row],[Operating_Hours_Per_Day]]</f>
        <v>178.03299999999999</v>
      </c>
      <c r="M1075" s="3">
        <f>kag[[#This Row],[Operational Profit - Daily Revenue]]/kag[[#This Row],[Marketing_Spend_Per_Day]]</f>
        <v>6.6656557714628031</v>
      </c>
      <c r="N1075" s="3"/>
    </row>
    <row r="1076" spans="1:14">
      <c r="A1076" s="1">
        <v>481</v>
      </c>
      <c r="B1076" s="2">
        <v>2.97</v>
      </c>
      <c r="C1076" s="1">
        <v>12</v>
      </c>
      <c r="D1076" s="1">
        <v>11</v>
      </c>
      <c r="E1076" s="3">
        <v>267.70999999999998</v>
      </c>
      <c r="F1076" s="1">
        <v>270</v>
      </c>
      <c r="G1076" s="3">
        <v>1594.77</v>
      </c>
      <c r="H1076" s="3">
        <f>kag[[#This Row],[Operational Profit - Daily Revenue]]-$Q$13</f>
        <v>-322.55593999999928</v>
      </c>
      <c r="I1076" s="1">
        <f>_xlfn.NORM.DIST(kag[[#This Row],[Diff Average Rev]],$Q$13,$Q$15,FALSE)</f>
        <v>2.9356261230327068E-5</v>
      </c>
      <c r="J1076" s="3">
        <f>kag[[#This Row],[Number_of_Customers_Per_Day (any given day)]]*kag[[#This Row],[Average_Order_Value]]</f>
        <v>1428.5700000000002</v>
      </c>
      <c r="K1076" s="3">
        <f>kag[[#This Row],[Operational Profit - Daily Revenue]]/kag[[#This Row],[Number_of_Employees]]</f>
        <v>144.9790909090909</v>
      </c>
      <c r="L1076" s="3">
        <f>kag[[#This Row],[Operational Profit - Daily Revenue]]/kag[[#This Row],[Operating_Hours_Per_Day]]</f>
        <v>132.89750000000001</v>
      </c>
      <c r="M1076" s="3">
        <f>kag[[#This Row],[Operational Profit - Daily Revenue]]/kag[[#This Row],[Marketing_Spend_Per_Day]]</f>
        <v>5.9570804228456167</v>
      </c>
      <c r="N1076" s="3"/>
    </row>
    <row r="1077" spans="1:14">
      <c r="A1077" s="1">
        <v>85</v>
      </c>
      <c r="B1077" s="2">
        <v>4.3499999999999996</v>
      </c>
      <c r="C1077" s="1">
        <v>11</v>
      </c>
      <c r="D1077" s="1">
        <v>14</v>
      </c>
      <c r="E1077" s="3">
        <v>268.02999999999997</v>
      </c>
      <c r="F1077" s="1">
        <v>694</v>
      </c>
      <c r="G1077" s="3">
        <v>811.18</v>
      </c>
      <c r="H1077" s="3">
        <f>kag[[#This Row],[Operational Profit - Daily Revenue]]-$Q$13</f>
        <v>-1106.1459399999994</v>
      </c>
      <c r="I1077" s="1">
        <f>_xlfn.NORM.DIST(kag[[#This Row],[Diff Average Rev]],$Q$13,$Q$15,FALSE)</f>
        <v>3.3686172852251525E-6</v>
      </c>
      <c r="J1077" s="3">
        <f>kag[[#This Row],[Number_of_Customers_Per_Day (any given day)]]*kag[[#This Row],[Average_Order_Value]]</f>
        <v>369.74999999999994</v>
      </c>
      <c r="K1077" s="3">
        <f>kag[[#This Row],[Operational Profit - Daily Revenue]]/kag[[#This Row],[Number_of_Employees]]</f>
        <v>57.941428571428567</v>
      </c>
      <c r="L1077" s="3">
        <f>kag[[#This Row],[Operational Profit - Daily Revenue]]/kag[[#This Row],[Operating_Hours_Per_Day]]</f>
        <v>73.743636363636355</v>
      </c>
      <c r="M1077" s="3">
        <f>kag[[#This Row],[Operational Profit - Daily Revenue]]/kag[[#This Row],[Marketing_Spend_Per_Day]]</f>
        <v>3.0264522628064023</v>
      </c>
      <c r="N1077" s="3"/>
    </row>
    <row r="1078" spans="1:14">
      <c r="A1078" s="1">
        <v>399</v>
      </c>
      <c r="B1078" s="2">
        <v>8.7200000000000006</v>
      </c>
      <c r="C1078" s="1">
        <v>14</v>
      </c>
      <c r="D1078" s="1">
        <v>8</v>
      </c>
      <c r="E1078" s="3">
        <v>268.14</v>
      </c>
      <c r="F1078" s="1">
        <v>814</v>
      </c>
      <c r="G1078" s="3">
        <v>3495.83</v>
      </c>
      <c r="H1078" s="3">
        <f>kag[[#This Row],[Operational Profit - Daily Revenue]]-$Q$13</f>
        <v>1578.5040600000007</v>
      </c>
      <c r="I1078" s="1">
        <f>_xlfn.NORM.DIST(kag[[#This Row],[Diff Average Rev]],$Q$13,$Q$15,FALSE)</f>
        <v>3.8486356213915943E-4</v>
      </c>
      <c r="J1078" s="3">
        <f>kag[[#This Row],[Number_of_Customers_Per_Day (any given day)]]*kag[[#This Row],[Average_Order_Value]]</f>
        <v>3479.28</v>
      </c>
      <c r="K1078" s="3">
        <f>kag[[#This Row],[Operational Profit - Daily Revenue]]/kag[[#This Row],[Number_of_Employees]]</f>
        <v>436.97874999999999</v>
      </c>
      <c r="L1078" s="3">
        <f>kag[[#This Row],[Operational Profit - Daily Revenue]]/kag[[#This Row],[Operating_Hours_Per_Day]]</f>
        <v>249.70214285714286</v>
      </c>
      <c r="M1078" s="3">
        <f>kag[[#This Row],[Operational Profit - Daily Revenue]]/kag[[#This Row],[Marketing_Spend_Per_Day]]</f>
        <v>13.037331244872082</v>
      </c>
      <c r="N1078" s="3"/>
    </row>
    <row r="1079" spans="1:14">
      <c r="A1079" s="1">
        <v>499</v>
      </c>
      <c r="B1079" s="2">
        <v>3.46</v>
      </c>
      <c r="C1079" s="1">
        <v>12</v>
      </c>
      <c r="D1079" s="1">
        <v>12</v>
      </c>
      <c r="E1079" s="3">
        <v>268.23</v>
      </c>
      <c r="F1079" s="1">
        <v>805</v>
      </c>
      <c r="G1079" s="3">
        <v>1545.55</v>
      </c>
      <c r="H1079" s="3">
        <f>kag[[#This Row],[Operational Profit - Daily Revenue]]-$Q$13</f>
        <v>-371.77593999999931</v>
      </c>
      <c r="I1079" s="1">
        <f>_xlfn.NORM.DIST(kag[[#This Row],[Diff Average Rev]],$Q$13,$Q$15,FALSE)</f>
        <v>2.6114447364889224E-5</v>
      </c>
      <c r="J1079" s="3">
        <f>kag[[#This Row],[Number_of_Customers_Per_Day (any given day)]]*kag[[#This Row],[Average_Order_Value]]</f>
        <v>1726.54</v>
      </c>
      <c r="K1079" s="3">
        <f>kag[[#This Row],[Operational Profit - Daily Revenue]]/kag[[#This Row],[Number_of_Employees]]</f>
        <v>128.79583333333332</v>
      </c>
      <c r="L1079" s="3">
        <f>kag[[#This Row],[Operational Profit - Daily Revenue]]/kag[[#This Row],[Operating_Hours_Per_Day]]</f>
        <v>128.79583333333332</v>
      </c>
      <c r="M1079" s="3">
        <f>kag[[#This Row],[Operational Profit - Daily Revenue]]/kag[[#This Row],[Marketing_Spend_Per_Day]]</f>
        <v>5.7620325839764375</v>
      </c>
      <c r="N1079" s="3"/>
    </row>
    <row r="1080" spans="1:14">
      <c r="A1080" s="1">
        <v>228</v>
      </c>
      <c r="B1080" s="2">
        <v>6.07</v>
      </c>
      <c r="C1080" s="1">
        <v>9</v>
      </c>
      <c r="D1080" s="1">
        <v>4</v>
      </c>
      <c r="E1080" s="3">
        <v>268.36</v>
      </c>
      <c r="F1080" s="1">
        <v>729</v>
      </c>
      <c r="G1080" s="3">
        <v>1818.12</v>
      </c>
      <c r="H1080" s="3">
        <f>kag[[#This Row],[Operational Profit - Daily Revenue]]-$Q$13</f>
        <v>-99.205939999999373</v>
      </c>
      <c r="I1080" s="1">
        <f>_xlfn.NORM.DIST(kag[[#This Row],[Diff Average Rev]],$Q$13,$Q$15,FALSE)</f>
        <v>4.8353938888683192E-5</v>
      </c>
      <c r="J1080" s="3">
        <f>kag[[#This Row],[Number_of_Customers_Per_Day (any given day)]]*kag[[#This Row],[Average_Order_Value]]</f>
        <v>1383.96</v>
      </c>
      <c r="K1080" s="3">
        <f>kag[[#This Row],[Operational Profit - Daily Revenue]]/kag[[#This Row],[Number_of_Employees]]</f>
        <v>454.53</v>
      </c>
      <c r="L1080" s="3">
        <f>kag[[#This Row],[Operational Profit - Daily Revenue]]/kag[[#This Row],[Operating_Hours_Per_Day]]</f>
        <v>202.01333333333332</v>
      </c>
      <c r="M1080" s="3">
        <f>kag[[#This Row],[Operational Profit - Daily Revenue]]/kag[[#This Row],[Marketing_Spend_Per_Day]]</f>
        <v>6.7749291995826493</v>
      </c>
      <c r="N1080" s="3"/>
    </row>
    <row r="1081" spans="1:14">
      <c r="A1081" s="1">
        <v>91</v>
      </c>
      <c r="B1081" s="2">
        <v>4.45</v>
      </c>
      <c r="C1081" s="1">
        <v>9</v>
      </c>
      <c r="D1081" s="1">
        <v>2</v>
      </c>
      <c r="E1081" s="3">
        <v>268.38</v>
      </c>
      <c r="F1081" s="1">
        <v>79</v>
      </c>
      <c r="G1081" s="3">
        <v>939.48</v>
      </c>
      <c r="H1081" s="3">
        <f>kag[[#This Row],[Operational Profit - Daily Revenue]]-$Q$13</f>
        <v>-977.84593999999925</v>
      </c>
      <c r="I1081" s="1">
        <f>_xlfn.NORM.DIST(kag[[#This Row],[Diff Average Rev]],$Q$13,$Q$15,FALSE)</f>
        <v>5.0184420636255541E-6</v>
      </c>
      <c r="J1081" s="3">
        <f>kag[[#This Row],[Number_of_Customers_Per_Day (any given day)]]*kag[[#This Row],[Average_Order_Value]]</f>
        <v>404.95</v>
      </c>
      <c r="K1081" s="3">
        <f>kag[[#This Row],[Operational Profit - Daily Revenue]]/kag[[#This Row],[Number_of_Employees]]</f>
        <v>469.74</v>
      </c>
      <c r="L1081" s="3">
        <f>kag[[#This Row],[Operational Profit - Daily Revenue]]/kag[[#This Row],[Operating_Hours_Per_Day]]</f>
        <v>104.38666666666667</v>
      </c>
      <c r="M1081" s="3">
        <f>kag[[#This Row],[Operational Profit - Daily Revenue]]/kag[[#This Row],[Marketing_Spend_Per_Day]]</f>
        <v>3.5005589090096132</v>
      </c>
      <c r="N1081" s="3"/>
    </row>
    <row r="1082" spans="1:14">
      <c r="A1082" s="1">
        <v>167</v>
      </c>
      <c r="B1082" s="2">
        <v>6.83</v>
      </c>
      <c r="C1082" s="1">
        <v>15</v>
      </c>
      <c r="D1082" s="1">
        <v>14</v>
      </c>
      <c r="E1082" s="3">
        <v>268.51</v>
      </c>
      <c r="F1082" s="1">
        <v>198</v>
      </c>
      <c r="G1082" s="3">
        <v>1600.19</v>
      </c>
      <c r="H1082" s="3">
        <f>kag[[#This Row],[Operational Profit - Daily Revenue]]-$Q$13</f>
        <v>-317.13593999999921</v>
      </c>
      <c r="I1082" s="1">
        <f>_xlfn.NORM.DIST(kag[[#This Row],[Diff Average Rev]],$Q$13,$Q$15,FALSE)</f>
        <v>2.9732361632261052E-5</v>
      </c>
      <c r="J1082" s="3">
        <f>kag[[#This Row],[Number_of_Customers_Per_Day (any given day)]]*kag[[#This Row],[Average_Order_Value]]</f>
        <v>1140.6099999999999</v>
      </c>
      <c r="K1082" s="3">
        <f>kag[[#This Row],[Operational Profit - Daily Revenue]]/kag[[#This Row],[Number_of_Employees]]</f>
        <v>114.29928571428572</v>
      </c>
      <c r="L1082" s="3">
        <f>kag[[#This Row],[Operational Profit - Daily Revenue]]/kag[[#This Row],[Operating_Hours_Per_Day]]</f>
        <v>106.67933333333333</v>
      </c>
      <c r="M1082" s="3">
        <f>kag[[#This Row],[Operational Profit - Daily Revenue]]/kag[[#This Row],[Marketing_Spend_Per_Day]]</f>
        <v>5.9595173364120519</v>
      </c>
      <c r="N1082" s="3"/>
    </row>
    <row r="1083" spans="1:14">
      <c r="A1083" s="1">
        <v>169</v>
      </c>
      <c r="B1083" s="2">
        <v>5.88</v>
      </c>
      <c r="C1083" s="1">
        <v>16</v>
      </c>
      <c r="D1083" s="1">
        <v>4</v>
      </c>
      <c r="E1083" s="3">
        <v>268.63</v>
      </c>
      <c r="F1083" s="1">
        <v>284</v>
      </c>
      <c r="G1083" s="3">
        <v>1531.22</v>
      </c>
      <c r="H1083" s="3">
        <f>kag[[#This Row],[Operational Profit - Daily Revenue]]-$Q$13</f>
        <v>-386.10593999999924</v>
      </c>
      <c r="I1083" s="1">
        <f>_xlfn.NORM.DIST(kag[[#This Row],[Diff Average Rev]],$Q$13,$Q$15,FALSE)</f>
        <v>2.5227686671699442E-5</v>
      </c>
      <c r="J1083" s="3">
        <f>kag[[#This Row],[Number_of_Customers_Per_Day (any given day)]]*kag[[#This Row],[Average_Order_Value]]</f>
        <v>993.72</v>
      </c>
      <c r="K1083" s="3">
        <f>kag[[#This Row],[Operational Profit - Daily Revenue]]/kag[[#This Row],[Number_of_Employees]]</f>
        <v>382.80500000000001</v>
      </c>
      <c r="L1083" s="3">
        <f>kag[[#This Row],[Operational Profit - Daily Revenue]]/kag[[#This Row],[Operating_Hours_Per_Day]]</f>
        <v>95.701250000000002</v>
      </c>
      <c r="M1083" s="3">
        <f>kag[[#This Row],[Operational Profit - Daily Revenue]]/kag[[#This Row],[Marketing_Spend_Per_Day]]</f>
        <v>5.7001079551799876</v>
      </c>
      <c r="N1083" s="3"/>
    </row>
    <row r="1084" spans="1:14">
      <c r="A1084" s="1">
        <v>217</v>
      </c>
      <c r="B1084" s="2">
        <v>8</v>
      </c>
      <c r="C1084" s="1">
        <v>14</v>
      </c>
      <c r="D1084" s="1">
        <v>3</v>
      </c>
      <c r="E1084" s="3">
        <v>268.81</v>
      </c>
      <c r="F1084" s="1">
        <v>478</v>
      </c>
      <c r="G1084" s="3">
        <v>2202.66</v>
      </c>
      <c r="H1084" s="3">
        <f>kag[[#This Row],[Operational Profit - Daily Revenue]]-$Q$13</f>
        <v>285.33406000000059</v>
      </c>
      <c r="I1084" s="1">
        <f>_xlfn.NORM.DIST(kag[[#This Row],[Diff Average Rev]],$Q$13,$Q$15,FALSE)</f>
        <v>1.0099146342969045E-4</v>
      </c>
      <c r="J1084" s="3">
        <f>kag[[#This Row],[Number_of_Customers_Per_Day (any given day)]]*kag[[#This Row],[Average_Order_Value]]</f>
        <v>1736</v>
      </c>
      <c r="K1084" s="3">
        <f>kag[[#This Row],[Operational Profit - Daily Revenue]]/kag[[#This Row],[Number_of_Employees]]</f>
        <v>734.21999999999991</v>
      </c>
      <c r="L1084" s="3">
        <f>kag[[#This Row],[Operational Profit - Daily Revenue]]/kag[[#This Row],[Operating_Hours_Per_Day]]</f>
        <v>157.33285714285714</v>
      </c>
      <c r="M1084" s="3">
        <f>kag[[#This Row],[Operational Profit - Daily Revenue]]/kag[[#This Row],[Marketing_Spend_Per_Day]]</f>
        <v>8.194114802276701</v>
      </c>
      <c r="N1084" s="3"/>
    </row>
    <row r="1085" spans="1:14">
      <c r="A1085" s="1">
        <v>360</v>
      </c>
      <c r="B1085" s="2">
        <v>2.69</v>
      </c>
      <c r="C1085" s="1">
        <v>14</v>
      </c>
      <c r="D1085" s="1">
        <v>3</v>
      </c>
      <c r="E1085" s="3">
        <v>269.01</v>
      </c>
      <c r="F1085" s="1">
        <v>282</v>
      </c>
      <c r="G1085" s="3">
        <v>1199.5899999999999</v>
      </c>
      <c r="H1085" s="3">
        <f>kag[[#This Row],[Operational Profit - Daily Revenue]]-$Q$13</f>
        <v>-717.73593999999935</v>
      </c>
      <c r="I1085" s="1">
        <f>_xlfn.NORM.DIST(kag[[#This Row],[Diff Average Rev]],$Q$13,$Q$15,FALSE)</f>
        <v>1.0678422801097454E-5</v>
      </c>
      <c r="J1085" s="3">
        <f>kag[[#This Row],[Number_of_Customers_Per_Day (any given day)]]*kag[[#This Row],[Average_Order_Value]]</f>
        <v>968.4</v>
      </c>
      <c r="K1085" s="3">
        <f>kag[[#This Row],[Operational Profit - Daily Revenue]]/kag[[#This Row],[Number_of_Employees]]</f>
        <v>399.86333333333329</v>
      </c>
      <c r="L1085" s="3">
        <f>kag[[#This Row],[Operational Profit - Daily Revenue]]/kag[[#This Row],[Operating_Hours_Per_Day]]</f>
        <v>85.684999999999988</v>
      </c>
      <c r="M1085" s="3">
        <f>kag[[#This Row],[Operational Profit - Daily Revenue]]/kag[[#This Row],[Marketing_Spend_Per_Day]]</f>
        <v>4.45927660681759</v>
      </c>
      <c r="N1085" s="3"/>
    </row>
    <row r="1086" spans="1:14">
      <c r="A1086" s="1">
        <v>193</v>
      </c>
      <c r="B1086" s="2">
        <v>8.16</v>
      </c>
      <c r="C1086" s="1">
        <v>17</v>
      </c>
      <c r="D1086" s="1">
        <v>7</v>
      </c>
      <c r="E1086" s="3">
        <v>269.47000000000003</v>
      </c>
      <c r="F1086" s="1">
        <v>885</v>
      </c>
      <c r="G1086" s="3">
        <v>1636.6</v>
      </c>
      <c r="H1086" s="3">
        <f>kag[[#This Row],[Operational Profit - Daily Revenue]]-$Q$13</f>
        <v>-280.72593999999935</v>
      </c>
      <c r="I1086" s="1">
        <f>_xlfn.NORM.DIST(kag[[#This Row],[Diff Average Rev]],$Q$13,$Q$15,FALSE)</f>
        <v>3.2361016547626595E-5</v>
      </c>
      <c r="J1086" s="3">
        <f>kag[[#This Row],[Number_of_Customers_Per_Day (any given day)]]*kag[[#This Row],[Average_Order_Value]]</f>
        <v>1574.88</v>
      </c>
      <c r="K1086" s="3">
        <f>kag[[#This Row],[Operational Profit - Daily Revenue]]/kag[[#This Row],[Number_of_Employees]]</f>
        <v>233.79999999999998</v>
      </c>
      <c r="L1086" s="3">
        <f>kag[[#This Row],[Operational Profit - Daily Revenue]]/kag[[#This Row],[Operating_Hours_Per_Day]]</f>
        <v>96.270588235294113</v>
      </c>
      <c r="M1086" s="3">
        <f>kag[[#This Row],[Operational Profit - Daily Revenue]]/kag[[#This Row],[Marketing_Spend_Per_Day]]</f>
        <v>6.0734033473113884</v>
      </c>
      <c r="N1086" s="3"/>
    </row>
    <row r="1087" spans="1:14">
      <c r="A1087" s="1">
        <v>316</v>
      </c>
      <c r="B1087" s="2">
        <v>2.56</v>
      </c>
      <c r="C1087" s="1">
        <v>12</v>
      </c>
      <c r="D1087" s="1">
        <v>3</v>
      </c>
      <c r="E1087" s="3">
        <v>269.64</v>
      </c>
      <c r="F1087" s="1">
        <v>954</v>
      </c>
      <c r="G1087" s="3">
        <v>1194.3</v>
      </c>
      <c r="H1087" s="3">
        <f>kag[[#This Row],[Operational Profit - Daily Revenue]]-$Q$13</f>
        <v>-723.02593999999931</v>
      </c>
      <c r="I1087" s="1">
        <f>_xlfn.NORM.DIST(kag[[#This Row],[Diff Average Rev]],$Q$13,$Q$15,FALSE)</f>
        <v>1.0523130731409087E-5</v>
      </c>
      <c r="J1087" s="3">
        <f>kag[[#This Row],[Number_of_Customers_Per_Day (any given day)]]*kag[[#This Row],[Average_Order_Value]]</f>
        <v>808.96</v>
      </c>
      <c r="K1087" s="3">
        <f>kag[[#This Row],[Operational Profit - Daily Revenue]]/kag[[#This Row],[Number_of_Employees]]</f>
        <v>398.09999999999997</v>
      </c>
      <c r="L1087" s="3">
        <f>kag[[#This Row],[Operational Profit - Daily Revenue]]/kag[[#This Row],[Operating_Hours_Per_Day]]</f>
        <v>99.524999999999991</v>
      </c>
      <c r="M1087" s="3">
        <f>kag[[#This Row],[Operational Profit - Daily Revenue]]/kag[[#This Row],[Marketing_Spend_Per_Day]]</f>
        <v>4.4292389853137522</v>
      </c>
      <c r="N1087" s="3"/>
    </row>
    <row r="1088" spans="1:14">
      <c r="A1088" s="1">
        <v>363</v>
      </c>
      <c r="B1088" s="2">
        <v>3.03</v>
      </c>
      <c r="C1088" s="1">
        <v>11</v>
      </c>
      <c r="D1088" s="1">
        <v>6</v>
      </c>
      <c r="E1088" s="3">
        <v>269.73</v>
      </c>
      <c r="F1088" s="1">
        <v>843</v>
      </c>
      <c r="G1088" s="3">
        <v>987.52</v>
      </c>
      <c r="H1088" s="3">
        <f>kag[[#This Row],[Operational Profit - Daily Revenue]]-$Q$13</f>
        <v>-929.80593999999928</v>
      </c>
      <c r="I1088" s="1">
        <f>_xlfn.NORM.DIST(kag[[#This Row],[Diff Average Rev]],$Q$13,$Q$15,FALSE)</f>
        <v>5.8004110973464902E-6</v>
      </c>
      <c r="J1088" s="3">
        <f>kag[[#This Row],[Number_of_Customers_Per_Day (any given day)]]*kag[[#This Row],[Average_Order_Value]]</f>
        <v>1099.8899999999999</v>
      </c>
      <c r="K1088" s="3">
        <f>kag[[#This Row],[Operational Profit - Daily Revenue]]/kag[[#This Row],[Number_of_Employees]]</f>
        <v>164.58666666666667</v>
      </c>
      <c r="L1088" s="3">
        <f>kag[[#This Row],[Operational Profit - Daily Revenue]]/kag[[#This Row],[Operating_Hours_Per_Day]]</f>
        <v>89.774545454545446</v>
      </c>
      <c r="M1088" s="3">
        <f>kag[[#This Row],[Operational Profit - Daily Revenue]]/kag[[#This Row],[Marketing_Spend_Per_Day]]</f>
        <v>3.6611426241055867</v>
      </c>
      <c r="N1088" s="3"/>
    </row>
    <row r="1089" spans="1:14">
      <c r="A1089" s="1">
        <v>59</v>
      </c>
      <c r="B1089" s="2">
        <v>8.42</v>
      </c>
      <c r="C1089" s="1">
        <v>12</v>
      </c>
      <c r="D1089" s="1">
        <v>6</v>
      </c>
      <c r="E1089" s="3">
        <v>270.36</v>
      </c>
      <c r="F1089" s="1">
        <v>969</v>
      </c>
      <c r="G1089" s="3">
        <v>736.55</v>
      </c>
      <c r="H1089" s="3">
        <f>kag[[#This Row],[Operational Profit - Daily Revenue]]-$Q$13</f>
        <v>-1180.7759399999993</v>
      </c>
      <c r="I1089" s="1">
        <f>_xlfn.NORM.DIST(kag[[#This Row],[Diff Average Rev]],$Q$13,$Q$15,FALSE)</f>
        <v>2.6503277344608459E-6</v>
      </c>
      <c r="J1089" s="3">
        <f>kag[[#This Row],[Number_of_Customers_Per_Day (any given day)]]*kag[[#This Row],[Average_Order_Value]]</f>
        <v>496.78</v>
      </c>
      <c r="K1089" s="3">
        <f>kag[[#This Row],[Operational Profit - Daily Revenue]]/kag[[#This Row],[Number_of_Employees]]</f>
        <v>122.75833333333333</v>
      </c>
      <c r="L1089" s="3">
        <f>kag[[#This Row],[Operational Profit - Daily Revenue]]/kag[[#This Row],[Operating_Hours_Per_Day]]</f>
        <v>61.379166666666663</v>
      </c>
      <c r="M1089" s="3">
        <f>kag[[#This Row],[Operational Profit - Daily Revenue]]/kag[[#This Row],[Marketing_Spend_Per_Day]]</f>
        <v>2.724330522266607</v>
      </c>
      <c r="N1089" s="3"/>
    </row>
    <row r="1090" spans="1:14">
      <c r="A1090" s="1">
        <v>224</v>
      </c>
      <c r="B1090" s="2">
        <v>6.04</v>
      </c>
      <c r="C1090" s="1">
        <v>16</v>
      </c>
      <c r="D1090" s="1">
        <v>4</v>
      </c>
      <c r="E1090" s="3">
        <v>270.64999999999998</v>
      </c>
      <c r="F1090" s="1">
        <v>980</v>
      </c>
      <c r="G1090" s="3">
        <v>1505.11</v>
      </c>
      <c r="H1090" s="3">
        <f>kag[[#This Row],[Operational Profit - Daily Revenue]]-$Q$13</f>
        <v>-412.21593999999936</v>
      </c>
      <c r="I1090" s="1">
        <f>_xlfn.NORM.DIST(kag[[#This Row],[Diff Average Rev]],$Q$13,$Q$15,FALSE)</f>
        <v>2.3675530536540135E-5</v>
      </c>
      <c r="J1090" s="3">
        <f>kag[[#This Row],[Number_of_Customers_Per_Day (any given day)]]*kag[[#This Row],[Average_Order_Value]]</f>
        <v>1352.96</v>
      </c>
      <c r="K1090" s="3">
        <f>kag[[#This Row],[Operational Profit - Daily Revenue]]/kag[[#This Row],[Number_of_Employees]]</f>
        <v>376.27749999999997</v>
      </c>
      <c r="L1090" s="3">
        <f>kag[[#This Row],[Operational Profit - Daily Revenue]]/kag[[#This Row],[Operating_Hours_Per_Day]]</f>
        <v>94.069374999999994</v>
      </c>
      <c r="M1090" s="3">
        <f>kag[[#This Row],[Operational Profit - Daily Revenue]]/kag[[#This Row],[Marketing_Spend_Per_Day]]</f>
        <v>5.5610936634029189</v>
      </c>
      <c r="N1090" s="3"/>
    </row>
    <row r="1091" spans="1:14">
      <c r="A1091" s="1">
        <v>283</v>
      </c>
      <c r="B1091" s="2">
        <v>9.7200000000000006</v>
      </c>
      <c r="C1091" s="1">
        <v>16</v>
      </c>
      <c r="D1091" s="1">
        <v>8</v>
      </c>
      <c r="E1091" s="3">
        <v>270.72000000000003</v>
      </c>
      <c r="F1091" s="1">
        <v>291</v>
      </c>
      <c r="G1091" s="3">
        <v>2889.37</v>
      </c>
      <c r="H1091" s="3">
        <f>kag[[#This Row],[Operational Profit - Daily Revenue]]-$Q$13</f>
        <v>972.04406000000063</v>
      </c>
      <c r="I1091" s="1">
        <f>_xlfn.NORM.DIST(kag[[#This Row],[Diff Average Rev]],$Q$13,$Q$15,FALSE)</f>
        <v>2.5572183052522838E-4</v>
      </c>
      <c r="J1091" s="3">
        <f>kag[[#This Row],[Number_of_Customers_Per_Day (any given day)]]*kag[[#This Row],[Average_Order_Value]]</f>
        <v>2750.76</v>
      </c>
      <c r="K1091" s="3">
        <f>kag[[#This Row],[Operational Profit - Daily Revenue]]/kag[[#This Row],[Number_of_Employees]]</f>
        <v>361.17124999999999</v>
      </c>
      <c r="L1091" s="3">
        <f>kag[[#This Row],[Operational Profit - Daily Revenue]]/kag[[#This Row],[Operating_Hours_Per_Day]]</f>
        <v>180.58562499999999</v>
      </c>
      <c r="M1091" s="3">
        <f>kag[[#This Row],[Operational Profit - Daily Revenue]]/kag[[#This Row],[Marketing_Spend_Per_Day]]</f>
        <v>10.672909278959809</v>
      </c>
      <c r="N1091" s="3"/>
    </row>
    <row r="1092" spans="1:14">
      <c r="A1092" s="1">
        <v>277</v>
      </c>
      <c r="B1092" s="2">
        <v>5.21</v>
      </c>
      <c r="C1092" s="1">
        <v>14</v>
      </c>
      <c r="D1092" s="1">
        <v>3</v>
      </c>
      <c r="E1092" s="3">
        <v>270.86</v>
      </c>
      <c r="F1092" s="1">
        <v>966</v>
      </c>
      <c r="G1092" s="3">
        <v>2058.4299999999998</v>
      </c>
      <c r="H1092" s="3">
        <f>kag[[#This Row],[Operational Profit - Daily Revenue]]-$Q$13</f>
        <v>141.10406000000057</v>
      </c>
      <c r="I1092" s="1">
        <f>_xlfn.NORM.DIST(kag[[#This Row],[Diff Average Rev]],$Q$13,$Q$15,FALSE)</f>
        <v>7.8022283880442041E-5</v>
      </c>
      <c r="J1092" s="3">
        <f>kag[[#This Row],[Number_of_Customers_Per_Day (any given day)]]*kag[[#This Row],[Average_Order_Value]]</f>
        <v>1443.17</v>
      </c>
      <c r="K1092" s="3">
        <f>kag[[#This Row],[Operational Profit - Daily Revenue]]/kag[[#This Row],[Number_of_Employees]]</f>
        <v>686.14333333333332</v>
      </c>
      <c r="L1092" s="3">
        <f>kag[[#This Row],[Operational Profit - Daily Revenue]]/kag[[#This Row],[Operating_Hours_Per_Day]]</f>
        <v>147.03071428571428</v>
      </c>
      <c r="M1092" s="3">
        <f>kag[[#This Row],[Operational Profit - Daily Revenue]]/kag[[#This Row],[Marketing_Spend_Per_Day]]</f>
        <v>7.5996086539171515</v>
      </c>
      <c r="N1092" s="3"/>
    </row>
    <row r="1093" spans="1:14">
      <c r="A1093" s="1">
        <v>101</v>
      </c>
      <c r="B1093" s="2">
        <v>6.45</v>
      </c>
      <c r="C1093" s="1">
        <v>12</v>
      </c>
      <c r="D1093" s="1">
        <v>13</v>
      </c>
      <c r="E1093" s="3">
        <v>271.2</v>
      </c>
      <c r="F1093" s="1">
        <v>947</v>
      </c>
      <c r="G1093" s="3">
        <v>886.44</v>
      </c>
      <c r="H1093" s="3">
        <f>kag[[#This Row],[Operational Profit - Daily Revenue]]-$Q$13</f>
        <v>-1030.8859399999992</v>
      </c>
      <c r="I1093" s="1">
        <f>_xlfn.NORM.DIST(kag[[#This Row],[Diff Average Rev]],$Q$13,$Q$15,FALSE)</f>
        <v>4.2649233636962558E-6</v>
      </c>
      <c r="J1093" s="3">
        <f>kag[[#This Row],[Number_of_Customers_Per_Day (any given day)]]*kag[[#This Row],[Average_Order_Value]]</f>
        <v>651.45000000000005</v>
      </c>
      <c r="K1093" s="3">
        <f>kag[[#This Row],[Operational Profit - Daily Revenue]]/kag[[#This Row],[Number_of_Employees]]</f>
        <v>68.187692307692316</v>
      </c>
      <c r="L1093" s="3">
        <f>kag[[#This Row],[Operational Profit - Daily Revenue]]/kag[[#This Row],[Operating_Hours_Per_Day]]</f>
        <v>73.87</v>
      </c>
      <c r="M1093" s="3">
        <f>kag[[#This Row],[Operational Profit - Daily Revenue]]/kag[[#This Row],[Marketing_Spend_Per_Day]]</f>
        <v>3.2685840707964604</v>
      </c>
      <c r="N1093" s="3"/>
    </row>
    <row r="1094" spans="1:14">
      <c r="A1094" s="1">
        <v>289</v>
      </c>
      <c r="B1094" s="2">
        <v>9.25</v>
      </c>
      <c r="C1094" s="1">
        <v>7</v>
      </c>
      <c r="D1094" s="1">
        <v>12</v>
      </c>
      <c r="E1094" s="3">
        <v>271.41000000000003</v>
      </c>
      <c r="F1094" s="1">
        <v>365</v>
      </c>
      <c r="G1094" s="3">
        <v>2315.21</v>
      </c>
      <c r="H1094" s="3">
        <f>kag[[#This Row],[Operational Profit - Daily Revenue]]-$Q$13</f>
        <v>397.88406000000077</v>
      </c>
      <c r="I1094" s="1">
        <f>_xlfn.NORM.DIST(kag[[#This Row],[Diff Average Rev]],$Q$13,$Q$15,FALSE)</f>
        <v>1.2165971377057308E-4</v>
      </c>
      <c r="J1094" s="3">
        <f>kag[[#This Row],[Number_of_Customers_Per_Day (any given day)]]*kag[[#This Row],[Average_Order_Value]]</f>
        <v>2673.25</v>
      </c>
      <c r="K1094" s="3">
        <f>kag[[#This Row],[Operational Profit - Daily Revenue]]/kag[[#This Row],[Number_of_Employees]]</f>
        <v>192.93416666666667</v>
      </c>
      <c r="L1094" s="3">
        <f>kag[[#This Row],[Operational Profit - Daily Revenue]]/kag[[#This Row],[Operating_Hours_Per_Day]]</f>
        <v>330.7442857142857</v>
      </c>
      <c r="M1094" s="3">
        <f>kag[[#This Row],[Operational Profit - Daily Revenue]]/kag[[#This Row],[Marketing_Spend_Per_Day]]</f>
        <v>8.5303047050587661</v>
      </c>
      <c r="N1094" s="3"/>
    </row>
    <row r="1095" spans="1:14">
      <c r="A1095" s="1">
        <v>319</v>
      </c>
      <c r="B1095" s="2">
        <v>5.94</v>
      </c>
      <c r="C1095" s="1">
        <v>14</v>
      </c>
      <c r="D1095" s="1">
        <v>6</v>
      </c>
      <c r="E1095" s="3">
        <v>271.44</v>
      </c>
      <c r="F1095" s="1">
        <v>219</v>
      </c>
      <c r="G1095" s="3">
        <v>1762.75</v>
      </c>
      <c r="H1095" s="3">
        <f>kag[[#This Row],[Operational Profit - Daily Revenue]]-$Q$13</f>
        <v>-154.57593999999926</v>
      </c>
      <c r="I1095" s="1">
        <f>_xlfn.NORM.DIST(kag[[#This Row],[Diff Average Rev]],$Q$13,$Q$15,FALSE)</f>
        <v>4.2936155276520086E-5</v>
      </c>
      <c r="J1095" s="3">
        <f>kag[[#This Row],[Number_of_Customers_Per_Day (any given day)]]*kag[[#This Row],[Average_Order_Value]]</f>
        <v>1894.8600000000001</v>
      </c>
      <c r="K1095" s="3">
        <f>kag[[#This Row],[Operational Profit - Daily Revenue]]/kag[[#This Row],[Number_of_Employees]]</f>
        <v>293.79166666666669</v>
      </c>
      <c r="L1095" s="3">
        <f>kag[[#This Row],[Operational Profit - Daily Revenue]]/kag[[#This Row],[Operating_Hours_Per_Day]]</f>
        <v>125.91071428571429</v>
      </c>
      <c r="M1095" s="3">
        <f>kag[[#This Row],[Operational Profit - Daily Revenue]]/kag[[#This Row],[Marketing_Spend_Per_Day]]</f>
        <v>6.4940686707928084</v>
      </c>
      <c r="N1095" s="3"/>
    </row>
    <row r="1096" spans="1:14">
      <c r="A1096" s="1">
        <v>329</v>
      </c>
      <c r="B1096" s="2">
        <v>6.02</v>
      </c>
      <c r="C1096" s="1">
        <v>6</v>
      </c>
      <c r="D1096" s="1">
        <v>9</v>
      </c>
      <c r="E1096" s="3">
        <v>271.47000000000003</v>
      </c>
      <c r="F1096" s="1">
        <v>528</v>
      </c>
      <c r="G1096" s="3">
        <v>2402</v>
      </c>
      <c r="H1096" s="3">
        <f>kag[[#This Row],[Operational Profit - Daily Revenue]]-$Q$13</f>
        <v>484.67406000000074</v>
      </c>
      <c r="I1096" s="1">
        <f>_xlfn.NORM.DIST(kag[[#This Row],[Diff Average Rev]],$Q$13,$Q$15,FALSE)</f>
        <v>1.3917375381959689E-4</v>
      </c>
      <c r="J1096" s="3">
        <f>kag[[#This Row],[Number_of_Customers_Per_Day (any given day)]]*kag[[#This Row],[Average_Order_Value]]</f>
        <v>1980.58</v>
      </c>
      <c r="K1096" s="3">
        <f>kag[[#This Row],[Operational Profit - Daily Revenue]]/kag[[#This Row],[Number_of_Employees]]</f>
        <v>266.88888888888891</v>
      </c>
      <c r="L1096" s="3">
        <f>kag[[#This Row],[Operational Profit - Daily Revenue]]/kag[[#This Row],[Operating_Hours_Per_Day]]</f>
        <v>400.33333333333331</v>
      </c>
      <c r="M1096" s="3">
        <f>kag[[#This Row],[Operational Profit - Daily Revenue]]/kag[[#This Row],[Marketing_Spend_Per_Day]]</f>
        <v>8.8481231811986589</v>
      </c>
      <c r="N1096" s="3"/>
    </row>
    <row r="1097" spans="1:14">
      <c r="A1097" s="1">
        <v>190</v>
      </c>
      <c r="B1097" s="2">
        <v>8.27</v>
      </c>
      <c r="C1097" s="1">
        <v>10</v>
      </c>
      <c r="D1097" s="1">
        <v>10</v>
      </c>
      <c r="E1097" s="3">
        <v>271.68</v>
      </c>
      <c r="F1097" s="1">
        <v>743</v>
      </c>
      <c r="G1097" s="3">
        <v>1505.5</v>
      </c>
      <c r="H1097" s="3">
        <f>kag[[#This Row],[Operational Profit - Daily Revenue]]-$Q$13</f>
        <v>-411.82593999999926</v>
      </c>
      <c r="I1097" s="1">
        <f>_xlfn.NORM.DIST(kag[[#This Row],[Diff Average Rev]],$Q$13,$Q$15,FALSE)</f>
        <v>2.3698121916862869E-5</v>
      </c>
      <c r="J1097" s="3">
        <f>kag[[#This Row],[Number_of_Customers_Per_Day (any given day)]]*kag[[#This Row],[Average_Order_Value]]</f>
        <v>1571.3</v>
      </c>
      <c r="K1097" s="3">
        <f>kag[[#This Row],[Operational Profit - Daily Revenue]]/kag[[#This Row],[Number_of_Employees]]</f>
        <v>150.55000000000001</v>
      </c>
      <c r="L1097" s="3">
        <f>kag[[#This Row],[Operational Profit - Daily Revenue]]/kag[[#This Row],[Operating_Hours_Per_Day]]</f>
        <v>150.55000000000001</v>
      </c>
      <c r="M1097" s="3">
        <f>kag[[#This Row],[Operational Profit - Daily Revenue]]/kag[[#This Row],[Marketing_Spend_Per_Day]]</f>
        <v>5.5414458186101294</v>
      </c>
      <c r="N1097" s="3"/>
    </row>
    <row r="1098" spans="1:14">
      <c r="A1098" s="1">
        <v>426</v>
      </c>
      <c r="B1098" s="2">
        <v>8.48</v>
      </c>
      <c r="C1098" s="1">
        <v>9</v>
      </c>
      <c r="D1098" s="1">
        <v>10</v>
      </c>
      <c r="E1098" s="3">
        <v>271.93</v>
      </c>
      <c r="F1098" s="1">
        <v>594</v>
      </c>
      <c r="G1098" s="3">
        <v>3569.73</v>
      </c>
      <c r="H1098" s="3">
        <f>kag[[#This Row],[Operational Profit - Daily Revenue]]-$Q$13</f>
        <v>1652.4040600000008</v>
      </c>
      <c r="I1098" s="1">
        <f>_xlfn.NORM.DIST(kag[[#This Row],[Diff Average Rev]],$Q$13,$Q$15,FALSE)</f>
        <v>3.9398381254276141E-4</v>
      </c>
      <c r="J1098" s="3">
        <f>kag[[#This Row],[Number_of_Customers_Per_Day (any given day)]]*kag[[#This Row],[Average_Order_Value]]</f>
        <v>3612.48</v>
      </c>
      <c r="K1098" s="3">
        <f>kag[[#This Row],[Operational Profit - Daily Revenue]]/kag[[#This Row],[Number_of_Employees]]</f>
        <v>356.97300000000001</v>
      </c>
      <c r="L1098" s="3">
        <f>kag[[#This Row],[Operational Profit - Daily Revenue]]/kag[[#This Row],[Operating_Hours_Per_Day]]</f>
        <v>396.63666666666666</v>
      </c>
      <c r="M1098" s="3">
        <f>kag[[#This Row],[Operational Profit - Daily Revenue]]/kag[[#This Row],[Marketing_Spend_Per_Day]]</f>
        <v>13.127385724267274</v>
      </c>
      <c r="N1098" s="3"/>
    </row>
    <row r="1099" spans="1:14">
      <c r="A1099" s="1">
        <v>416</v>
      </c>
      <c r="B1099" s="2">
        <v>3.48</v>
      </c>
      <c r="C1099" s="1">
        <v>12</v>
      </c>
      <c r="D1099" s="1">
        <v>13</v>
      </c>
      <c r="E1099" s="3">
        <v>272.05</v>
      </c>
      <c r="F1099" s="1">
        <v>190</v>
      </c>
      <c r="G1099" s="3">
        <v>1908.69</v>
      </c>
      <c r="H1099" s="3">
        <f>kag[[#This Row],[Operational Profit - Daily Revenue]]-$Q$13</f>
        <v>-8.6359399999992092</v>
      </c>
      <c r="I1099" s="1">
        <f>_xlfn.NORM.DIST(kag[[#This Row],[Diff Average Rev]],$Q$13,$Q$15,FALSE)</f>
        <v>5.8322490923950886E-5</v>
      </c>
      <c r="J1099" s="3">
        <f>kag[[#This Row],[Number_of_Customers_Per_Day (any given day)]]*kag[[#This Row],[Average_Order_Value]]</f>
        <v>1447.68</v>
      </c>
      <c r="K1099" s="3">
        <f>kag[[#This Row],[Operational Profit - Daily Revenue]]/kag[[#This Row],[Number_of_Employees]]</f>
        <v>146.8223076923077</v>
      </c>
      <c r="L1099" s="3">
        <f>kag[[#This Row],[Operational Profit - Daily Revenue]]/kag[[#This Row],[Operating_Hours_Per_Day]]</f>
        <v>159.0575</v>
      </c>
      <c r="M1099" s="3">
        <f>kag[[#This Row],[Operational Profit - Daily Revenue]]/kag[[#This Row],[Marketing_Spend_Per_Day]]</f>
        <v>7.0159529498254001</v>
      </c>
      <c r="N1099" s="3"/>
    </row>
    <row r="1100" spans="1:14">
      <c r="A1100" s="1">
        <v>303</v>
      </c>
      <c r="B1100" s="2">
        <v>8.3699999999999992</v>
      </c>
      <c r="C1100" s="1">
        <v>12</v>
      </c>
      <c r="D1100" s="1">
        <v>3</v>
      </c>
      <c r="E1100" s="3">
        <v>272.49</v>
      </c>
      <c r="F1100" s="1">
        <v>954</v>
      </c>
      <c r="G1100" s="3">
        <v>2182.1799999999998</v>
      </c>
      <c r="H1100" s="3">
        <f>kag[[#This Row],[Operational Profit - Daily Revenue]]-$Q$13</f>
        <v>264.85406000000057</v>
      </c>
      <c r="I1100" s="1">
        <f>_xlfn.NORM.DIST(kag[[#This Row],[Diff Average Rev]],$Q$13,$Q$15,FALSE)</f>
        <v>9.7487647584016871E-5</v>
      </c>
      <c r="J1100" s="3">
        <f>kag[[#This Row],[Number_of_Customers_Per_Day (any given day)]]*kag[[#This Row],[Average_Order_Value]]</f>
        <v>2536.1099999999997</v>
      </c>
      <c r="K1100" s="3">
        <f>kag[[#This Row],[Operational Profit - Daily Revenue]]/kag[[#This Row],[Number_of_Employees]]</f>
        <v>727.39333333333332</v>
      </c>
      <c r="L1100" s="3">
        <f>kag[[#This Row],[Operational Profit - Daily Revenue]]/kag[[#This Row],[Operating_Hours_Per_Day]]</f>
        <v>181.84833333333333</v>
      </c>
      <c r="M1100" s="3">
        <f>kag[[#This Row],[Operational Profit - Daily Revenue]]/kag[[#This Row],[Marketing_Spend_Per_Day]]</f>
        <v>8.0082938823443062</v>
      </c>
      <c r="N1100" s="3"/>
    </row>
    <row r="1101" spans="1:14">
      <c r="A1101" s="1">
        <v>122</v>
      </c>
      <c r="B1101" s="2">
        <v>8.19</v>
      </c>
      <c r="C1101" s="1">
        <v>12</v>
      </c>
      <c r="D1101" s="1">
        <v>14</v>
      </c>
      <c r="E1101" s="3">
        <v>272.83999999999997</v>
      </c>
      <c r="F1101" s="1">
        <v>150</v>
      </c>
      <c r="G1101" s="3">
        <v>1245.76</v>
      </c>
      <c r="H1101" s="3">
        <f>kag[[#This Row],[Operational Profit - Daily Revenue]]-$Q$13</f>
        <v>-671.56593999999927</v>
      </c>
      <c r="I1101" s="1">
        <f>_xlfn.NORM.DIST(kag[[#This Row],[Diff Average Rev]],$Q$13,$Q$15,FALSE)</f>
        <v>1.2119729507985443E-5</v>
      </c>
      <c r="J1101" s="3">
        <f>kag[[#This Row],[Number_of_Customers_Per_Day (any given day)]]*kag[[#This Row],[Average_Order_Value]]</f>
        <v>999.18</v>
      </c>
      <c r="K1101" s="3">
        <f>kag[[#This Row],[Operational Profit - Daily Revenue]]/kag[[#This Row],[Number_of_Employees]]</f>
        <v>88.982857142857142</v>
      </c>
      <c r="L1101" s="3">
        <f>kag[[#This Row],[Operational Profit - Daily Revenue]]/kag[[#This Row],[Operating_Hours_Per_Day]]</f>
        <v>103.81333333333333</v>
      </c>
      <c r="M1101" s="3">
        <f>kag[[#This Row],[Operational Profit - Daily Revenue]]/kag[[#This Row],[Marketing_Spend_Per_Day]]</f>
        <v>4.565899428236329</v>
      </c>
      <c r="N1101" s="3"/>
    </row>
    <row r="1102" spans="1:14">
      <c r="A1102" s="1">
        <v>183</v>
      </c>
      <c r="B1102" s="2">
        <v>4.3600000000000003</v>
      </c>
      <c r="C1102" s="1">
        <v>9</v>
      </c>
      <c r="D1102" s="1">
        <v>6</v>
      </c>
      <c r="E1102" s="3">
        <v>272.92</v>
      </c>
      <c r="F1102" s="1">
        <v>998</v>
      </c>
      <c r="G1102" s="3">
        <v>1017.9</v>
      </c>
      <c r="H1102" s="3">
        <f>kag[[#This Row],[Operational Profit - Daily Revenue]]-$Q$13</f>
        <v>-899.42593999999929</v>
      </c>
      <c r="I1102" s="1">
        <f>_xlfn.NORM.DIST(kag[[#This Row],[Diff Average Rev]],$Q$13,$Q$15,FALSE)</f>
        <v>6.3487253568365653E-6</v>
      </c>
      <c r="J1102" s="3">
        <f>kag[[#This Row],[Number_of_Customers_Per_Day (any given day)]]*kag[[#This Row],[Average_Order_Value]]</f>
        <v>797.88000000000011</v>
      </c>
      <c r="K1102" s="3">
        <f>kag[[#This Row],[Operational Profit - Daily Revenue]]/kag[[#This Row],[Number_of_Employees]]</f>
        <v>169.65</v>
      </c>
      <c r="L1102" s="3">
        <f>kag[[#This Row],[Operational Profit - Daily Revenue]]/kag[[#This Row],[Operating_Hours_Per_Day]]</f>
        <v>113.1</v>
      </c>
      <c r="M1102" s="3">
        <f>kag[[#This Row],[Operational Profit - Daily Revenue]]/kag[[#This Row],[Marketing_Spend_Per_Day]]</f>
        <v>3.7296643705115051</v>
      </c>
      <c r="N1102" s="3"/>
    </row>
    <row r="1103" spans="1:14">
      <c r="A1103" s="1">
        <v>144</v>
      </c>
      <c r="B1103" s="2">
        <v>7.34</v>
      </c>
      <c r="C1103" s="1">
        <v>9</v>
      </c>
      <c r="D1103" s="1">
        <v>8</v>
      </c>
      <c r="E1103" s="3">
        <v>272.94</v>
      </c>
      <c r="F1103" s="1">
        <v>330</v>
      </c>
      <c r="G1103" s="3">
        <v>1410.56</v>
      </c>
      <c r="H1103" s="3">
        <f>kag[[#This Row],[Operational Profit - Daily Revenue]]-$Q$13</f>
        <v>-506.76593999999932</v>
      </c>
      <c r="I1103" s="1">
        <f>_xlfn.NORM.DIST(kag[[#This Row],[Diff Average Rev]],$Q$13,$Q$15,FALSE)</f>
        <v>1.8699671216041331E-5</v>
      </c>
      <c r="J1103" s="3">
        <f>kag[[#This Row],[Number_of_Customers_Per_Day (any given day)]]*kag[[#This Row],[Average_Order_Value]]</f>
        <v>1056.96</v>
      </c>
      <c r="K1103" s="3">
        <f>kag[[#This Row],[Operational Profit - Daily Revenue]]/kag[[#This Row],[Number_of_Employees]]</f>
        <v>176.32</v>
      </c>
      <c r="L1103" s="3">
        <f>kag[[#This Row],[Operational Profit - Daily Revenue]]/kag[[#This Row],[Operating_Hours_Per_Day]]</f>
        <v>156.72888888888889</v>
      </c>
      <c r="M1103" s="3">
        <f>kag[[#This Row],[Operational Profit - Daily Revenue]]/kag[[#This Row],[Marketing_Spend_Per_Day]]</f>
        <v>5.1680222759580863</v>
      </c>
      <c r="N1103" s="3"/>
    </row>
    <row r="1104" spans="1:14">
      <c r="A1104" s="1">
        <v>131</v>
      </c>
      <c r="B1104" s="2">
        <v>5.64</v>
      </c>
      <c r="C1104" s="1">
        <v>12</v>
      </c>
      <c r="D1104" s="1">
        <v>9</v>
      </c>
      <c r="E1104" s="3">
        <v>273.06</v>
      </c>
      <c r="F1104" s="1">
        <v>802</v>
      </c>
      <c r="G1104" s="3">
        <v>1069.5999999999999</v>
      </c>
      <c r="H1104" s="3">
        <f>kag[[#This Row],[Operational Profit - Daily Revenue]]-$Q$13</f>
        <v>-847.72593999999935</v>
      </c>
      <c r="I1104" s="1">
        <f>_xlfn.NORM.DIST(kag[[#This Row],[Diff Average Rev]],$Q$13,$Q$15,FALSE)</f>
        <v>7.3871350424845789E-6</v>
      </c>
      <c r="J1104" s="3">
        <f>kag[[#This Row],[Number_of_Customers_Per_Day (any given day)]]*kag[[#This Row],[Average_Order_Value]]</f>
        <v>738.83999999999992</v>
      </c>
      <c r="K1104" s="3">
        <f>kag[[#This Row],[Operational Profit - Daily Revenue]]/kag[[#This Row],[Number_of_Employees]]</f>
        <v>118.84444444444443</v>
      </c>
      <c r="L1104" s="3">
        <f>kag[[#This Row],[Operational Profit - Daily Revenue]]/kag[[#This Row],[Operating_Hours_Per_Day]]</f>
        <v>89.133333333333326</v>
      </c>
      <c r="M1104" s="3">
        <f>kag[[#This Row],[Operational Profit - Daily Revenue]]/kag[[#This Row],[Marketing_Spend_Per_Day]]</f>
        <v>3.9170878195268437</v>
      </c>
      <c r="N1104" s="3"/>
    </row>
    <row r="1105" spans="1:14">
      <c r="A1105" s="1">
        <v>70</v>
      </c>
      <c r="B1105" s="2">
        <v>7.81</v>
      </c>
      <c r="C1105" s="1">
        <v>10</v>
      </c>
      <c r="D1105" s="1">
        <v>3</v>
      </c>
      <c r="E1105" s="3">
        <v>273.27</v>
      </c>
      <c r="F1105" s="1">
        <v>237</v>
      </c>
      <c r="G1105" s="3">
        <v>890.17</v>
      </c>
      <c r="H1105" s="3">
        <f>kag[[#This Row],[Operational Profit - Daily Revenue]]-$Q$13</f>
        <v>-1027.1559399999992</v>
      </c>
      <c r="I1105" s="1">
        <f>_xlfn.NORM.DIST(kag[[#This Row],[Diff Average Rev]],$Q$13,$Q$15,FALSE)</f>
        <v>4.3144169519508884E-6</v>
      </c>
      <c r="J1105" s="3">
        <f>kag[[#This Row],[Number_of_Customers_Per_Day (any given day)]]*kag[[#This Row],[Average_Order_Value]]</f>
        <v>546.69999999999993</v>
      </c>
      <c r="K1105" s="3">
        <f>kag[[#This Row],[Operational Profit - Daily Revenue]]/kag[[#This Row],[Number_of_Employees]]</f>
        <v>296.7233333333333</v>
      </c>
      <c r="L1105" s="3">
        <f>kag[[#This Row],[Operational Profit - Daily Revenue]]/kag[[#This Row],[Operating_Hours_Per_Day]]</f>
        <v>89.016999999999996</v>
      </c>
      <c r="M1105" s="3">
        <f>kag[[#This Row],[Operational Profit - Daily Revenue]]/kag[[#This Row],[Marketing_Spend_Per_Day]]</f>
        <v>3.2574742928239471</v>
      </c>
      <c r="N1105" s="3"/>
    </row>
    <row r="1106" spans="1:14">
      <c r="A1106" s="1">
        <v>86</v>
      </c>
      <c r="B1106" s="2">
        <v>7.05</v>
      </c>
      <c r="C1106" s="1">
        <v>10</v>
      </c>
      <c r="D1106" s="1">
        <v>2</v>
      </c>
      <c r="E1106" s="3">
        <v>273.32</v>
      </c>
      <c r="F1106" s="1">
        <v>587</v>
      </c>
      <c r="G1106" s="3">
        <v>797.77</v>
      </c>
      <c r="H1106" s="3">
        <f>kag[[#This Row],[Operational Profit - Daily Revenue]]-$Q$13</f>
        <v>-1119.5559399999993</v>
      </c>
      <c r="I1106" s="1">
        <f>_xlfn.NORM.DIST(kag[[#This Row],[Diff Average Rev]],$Q$13,$Q$15,FALSE)</f>
        <v>3.2279300367733442E-6</v>
      </c>
      <c r="J1106" s="3">
        <f>kag[[#This Row],[Number_of_Customers_Per_Day (any given day)]]*kag[[#This Row],[Average_Order_Value]]</f>
        <v>606.29999999999995</v>
      </c>
      <c r="K1106" s="3">
        <f>kag[[#This Row],[Operational Profit - Daily Revenue]]/kag[[#This Row],[Number_of_Employees]]</f>
        <v>398.88499999999999</v>
      </c>
      <c r="L1106" s="3">
        <f>kag[[#This Row],[Operational Profit - Daily Revenue]]/kag[[#This Row],[Operating_Hours_Per_Day]]</f>
        <v>79.777000000000001</v>
      </c>
      <c r="M1106" s="3">
        <f>kag[[#This Row],[Operational Profit - Daily Revenue]]/kag[[#This Row],[Marketing_Spend_Per_Day]]</f>
        <v>2.9188131128347723</v>
      </c>
      <c r="N1106" s="3"/>
    </row>
    <row r="1107" spans="1:14">
      <c r="A1107" s="1">
        <v>269</v>
      </c>
      <c r="B1107" s="2">
        <v>8.7200000000000006</v>
      </c>
      <c r="C1107" s="1">
        <v>14</v>
      </c>
      <c r="D1107" s="1">
        <v>4</v>
      </c>
      <c r="E1107" s="3">
        <v>273.41000000000003</v>
      </c>
      <c r="F1107" s="1">
        <v>540</v>
      </c>
      <c r="G1107" s="3">
        <v>2545.0500000000002</v>
      </c>
      <c r="H1107" s="3">
        <f>kag[[#This Row],[Operational Profit - Daily Revenue]]-$Q$13</f>
        <v>627.72406000000092</v>
      </c>
      <c r="I1107" s="1">
        <f>_xlfn.NORM.DIST(kag[[#This Row],[Diff Average Rev]],$Q$13,$Q$15,FALSE)</f>
        <v>1.707402324721141E-4</v>
      </c>
      <c r="J1107" s="3">
        <f>kag[[#This Row],[Number_of_Customers_Per_Day (any given day)]]*kag[[#This Row],[Average_Order_Value]]</f>
        <v>2345.6800000000003</v>
      </c>
      <c r="K1107" s="3">
        <f>kag[[#This Row],[Operational Profit - Daily Revenue]]/kag[[#This Row],[Number_of_Employees]]</f>
        <v>636.26250000000005</v>
      </c>
      <c r="L1107" s="3">
        <f>kag[[#This Row],[Operational Profit - Daily Revenue]]/kag[[#This Row],[Operating_Hours_Per_Day]]</f>
        <v>181.78928571428574</v>
      </c>
      <c r="M1107" s="3">
        <f>kag[[#This Row],[Operational Profit - Daily Revenue]]/kag[[#This Row],[Marketing_Spend_Per_Day]]</f>
        <v>9.3085476025017364</v>
      </c>
      <c r="N1107" s="3"/>
    </row>
    <row r="1108" spans="1:14">
      <c r="A1108" s="1">
        <v>194</v>
      </c>
      <c r="B1108" s="2">
        <v>3.54</v>
      </c>
      <c r="C1108" s="1">
        <v>17</v>
      </c>
      <c r="D1108" s="1">
        <v>5</v>
      </c>
      <c r="E1108" s="3">
        <v>273.47000000000003</v>
      </c>
      <c r="F1108" s="1">
        <v>986</v>
      </c>
      <c r="G1108" s="3">
        <v>1412.21</v>
      </c>
      <c r="H1108" s="3">
        <f>kag[[#This Row],[Operational Profit - Daily Revenue]]-$Q$13</f>
        <v>-505.11593999999923</v>
      </c>
      <c r="I1108" s="1">
        <f>_xlfn.NORM.DIST(kag[[#This Row],[Diff Average Rev]],$Q$13,$Q$15,FALSE)</f>
        <v>1.8778333793773003E-5</v>
      </c>
      <c r="J1108" s="3">
        <f>kag[[#This Row],[Number_of_Customers_Per_Day (any given day)]]*kag[[#This Row],[Average_Order_Value]]</f>
        <v>686.76</v>
      </c>
      <c r="K1108" s="3">
        <f>kag[[#This Row],[Operational Profit - Daily Revenue]]/kag[[#This Row],[Number_of_Employees]]</f>
        <v>282.44200000000001</v>
      </c>
      <c r="L1108" s="3">
        <f>kag[[#This Row],[Operational Profit - Daily Revenue]]/kag[[#This Row],[Operating_Hours_Per_Day]]</f>
        <v>83.071176470588242</v>
      </c>
      <c r="M1108" s="3">
        <f>kag[[#This Row],[Operational Profit - Daily Revenue]]/kag[[#This Row],[Marketing_Spend_Per_Day]]</f>
        <v>5.1640399312538845</v>
      </c>
      <c r="N1108" s="3"/>
    </row>
    <row r="1109" spans="1:14">
      <c r="A1109" s="1">
        <v>53</v>
      </c>
      <c r="B1109" s="2">
        <v>3.53</v>
      </c>
      <c r="C1109" s="1">
        <v>14</v>
      </c>
      <c r="D1109" s="1">
        <v>14</v>
      </c>
      <c r="E1109" s="3">
        <v>273.67</v>
      </c>
      <c r="F1109" s="1">
        <v>864</v>
      </c>
      <c r="G1109" s="3">
        <v>831.88</v>
      </c>
      <c r="H1109" s="3">
        <f>kag[[#This Row],[Operational Profit - Daily Revenue]]-$Q$13</f>
        <v>-1085.4459399999992</v>
      </c>
      <c r="I1109" s="1">
        <f>_xlfn.NORM.DIST(kag[[#This Row],[Diff Average Rev]],$Q$13,$Q$15,FALSE)</f>
        <v>3.5965846970614775E-6</v>
      </c>
      <c r="J1109" s="3">
        <f>kag[[#This Row],[Number_of_Customers_Per_Day (any given day)]]*kag[[#This Row],[Average_Order_Value]]</f>
        <v>187.09</v>
      </c>
      <c r="K1109" s="3">
        <f>kag[[#This Row],[Operational Profit - Daily Revenue]]/kag[[#This Row],[Number_of_Employees]]</f>
        <v>59.42</v>
      </c>
      <c r="L1109" s="3">
        <f>kag[[#This Row],[Operational Profit - Daily Revenue]]/kag[[#This Row],[Operating_Hours_Per_Day]]</f>
        <v>59.42</v>
      </c>
      <c r="M1109" s="3">
        <f>kag[[#This Row],[Operational Profit - Daily Revenue]]/kag[[#This Row],[Marketing_Spend_Per_Day]]</f>
        <v>3.0397193700442138</v>
      </c>
      <c r="N1109" s="3"/>
    </row>
    <row r="1110" spans="1:14">
      <c r="A1110" s="1">
        <v>195</v>
      </c>
      <c r="B1110" s="2">
        <v>8.2100000000000009</v>
      </c>
      <c r="C1110" s="1">
        <v>9</v>
      </c>
      <c r="D1110" s="1">
        <v>14</v>
      </c>
      <c r="E1110" s="3">
        <v>273.68</v>
      </c>
      <c r="F1110" s="1">
        <v>458</v>
      </c>
      <c r="G1110" s="3">
        <v>1510.04</v>
      </c>
      <c r="H1110" s="3">
        <f>kag[[#This Row],[Operational Profit - Daily Revenue]]-$Q$13</f>
        <v>-407.2859399999993</v>
      </c>
      <c r="I1110" s="1">
        <f>_xlfn.NORM.DIST(kag[[#This Row],[Diff Average Rev]],$Q$13,$Q$15,FALSE)</f>
        <v>2.3962418688804203E-5</v>
      </c>
      <c r="J1110" s="3">
        <f>kag[[#This Row],[Number_of_Customers_Per_Day (any given day)]]*kag[[#This Row],[Average_Order_Value]]</f>
        <v>1600.9500000000003</v>
      </c>
      <c r="K1110" s="3">
        <f>kag[[#This Row],[Operational Profit - Daily Revenue]]/kag[[#This Row],[Number_of_Employees]]</f>
        <v>107.86</v>
      </c>
      <c r="L1110" s="3">
        <f>kag[[#This Row],[Operational Profit - Daily Revenue]]/kag[[#This Row],[Operating_Hours_Per_Day]]</f>
        <v>167.78222222222223</v>
      </c>
      <c r="M1110" s="3">
        <f>kag[[#This Row],[Operational Profit - Daily Revenue]]/kag[[#This Row],[Marketing_Spend_Per_Day]]</f>
        <v>5.5175387313650974</v>
      </c>
      <c r="N1110" s="3"/>
    </row>
    <row r="1111" spans="1:14">
      <c r="A1111" s="1">
        <v>485</v>
      </c>
      <c r="B1111" s="2">
        <v>3.83</v>
      </c>
      <c r="C1111" s="1">
        <v>6</v>
      </c>
      <c r="D1111" s="1">
        <v>11</v>
      </c>
      <c r="E1111" s="3">
        <v>274.2</v>
      </c>
      <c r="F1111" s="1">
        <v>277</v>
      </c>
      <c r="G1111" s="3">
        <v>2259.5</v>
      </c>
      <c r="H1111" s="3">
        <f>kag[[#This Row],[Operational Profit - Daily Revenue]]-$Q$13</f>
        <v>342.17406000000074</v>
      </c>
      <c r="I1111" s="1">
        <f>_xlfn.NORM.DIST(kag[[#This Row],[Diff Average Rev]],$Q$13,$Q$15,FALSE)</f>
        <v>1.1113313297557387E-4</v>
      </c>
      <c r="J1111" s="3">
        <f>kag[[#This Row],[Number_of_Customers_Per_Day (any given day)]]*kag[[#This Row],[Average_Order_Value]]</f>
        <v>1857.55</v>
      </c>
      <c r="K1111" s="3">
        <f>kag[[#This Row],[Operational Profit - Daily Revenue]]/kag[[#This Row],[Number_of_Employees]]</f>
        <v>205.40909090909091</v>
      </c>
      <c r="L1111" s="3">
        <f>kag[[#This Row],[Operational Profit - Daily Revenue]]/kag[[#This Row],[Operating_Hours_Per_Day]]</f>
        <v>376.58333333333331</v>
      </c>
      <c r="M1111" s="3">
        <f>kag[[#This Row],[Operational Profit - Daily Revenue]]/kag[[#This Row],[Marketing_Spend_Per_Day]]</f>
        <v>8.2403355215171405</v>
      </c>
      <c r="N1111" s="3"/>
    </row>
    <row r="1112" spans="1:14">
      <c r="A1112" s="1">
        <v>84</v>
      </c>
      <c r="B1112" s="2">
        <v>7.25</v>
      </c>
      <c r="C1112" s="1">
        <v>14</v>
      </c>
      <c r="D1112" s="1">
        <v>3</v>
      </c>
      <c r="E1112" s="3">
        <v>274.43</v>
      </c>
      <c r="F1112" s="1">
        <v>329</v>
      </c>
      <c r="G1112" s="3">
        <v>796.68</v>
      </c>
      <c r="H1112" s="3">
        <f>kag[[#This Row],[Operational Profit - Daily Revenue]]-$Q$13</f>
        <v>-1120.6459399999994</v>
      </c>
      <c r="I1112" s="1">
        <f>_xlfn.NORM.DIST(kag[[#This Row],[Diff Average Rev]],$Q$13,$Q$15,FALSE)</f>
        <v>3.2167294950737461E-6</v>
      </c>
      <c r="J1112" s="3">
        <f>kag[[#This Row],[Number_of_Customers_Per_Day (any given day)]]*kag[[#This Row],[Average_Order_Value]]</f>
        <v>609</v>
      </c>
      <c r="K1112" s="3">
        <f>kag[[#This Row],[Operational Profit - Daily Revenue]]/kag[[#This Row],[Number_of_Employees]]</f>
        <v>265.56</v>
      </c>
      <c r="L1112" s="3">
        <f>kag[[#This Row],[Operational Profit - Daily Revenue]]/kag[[#This Row],[Operating_Hours_Per_Day]]</f>
        <v>56.905714285714282</v>
      </c>
      <c r="M1112" s="3">
        <f>kag[[#This Row],[Operational Profit - Daily Revenue]]/kag[[#This Row],[Marketing_Spend_Per_Day]]</f>
        <v>2.9030353824290343</v>
      </c>
      <c r="N1112" s="3"/>
    </row>
    <row r="1113" spans="1:14">
      <c r="A1113" s="1">
        <v>148</v>
      </c>
      <c r="B1113" s="2">
        <v>7.18</v>
      </c>
      <c r="C1113" s="1">
        <v>8</v>
      </c>
      <c r="D1113" s="1">
        <v>11</v>
      </c>
      <c r="E1113" s="3">
        <v>274.70999999999998</v>
      </c>
      <c r="F1113" s="1">
        <v>819</v>
      </c>
      <c r="G1113" s="3">
        <v>1368.3</v>
      </c>
      <c r="H1113" s="3">
        <f>kag[[#This Row],[Operational Profit - Daily Revenue]]-$Q$13</f>
        <v>-549.02593999999931</v>
      </c>
      <c r="I1113" s="1">
        <f>_xlfn.NORM.DIST(kag[[#This Row],[Diff Average Rev]],$Q$13,$Q$15,FALSE)</f>
        <v>1.6777138207522526E-5</v>
      </c>
      <c r="J1113" s="3">
        <f>kag[[#This Row],[Number_of_Customers_Per_Day (any given day)]]*kag[[#This Row],[Average_Order_Value]]</f>
        <v>1062.6399999999999</v>
      </c>
      <c r="K1113" s="3">
        <f>kag[[#This Row],[Operational Profit - Daily Revenue]]/kag[[#This Row],[Number_of_Employees]]</f>
        <v>124.39090909090909</v>
      </c>
      <c r="L1113" s="3">
        <f>kag[[#This Row],[Operational Profit - Daily Revenue]]/kag[[#This Row],[Operating_Hours_Per_Day]]</f>
        <v>171.03749999999999</v>
      </c>
      <c r="M1113" s="3">
        <f>kag[[#This Row],[Operational Profit - Daily Revenue]]/kag[[#This Row],[Marketing_Spend_Per_Day]]</f>
        <v>4.980888937424921</v>
      </c>
      <c r="N1113" s="3"/>
    </row>
    <row r="1114" spans="1:14">
      <c r="A1114" s="1">
        <v>217</v>
      </c>
      <c r="B1114" s="2">
        <v>9.67</v>
      </c>
      <c r="C1114" s="1">
        <v>14</v>
      </c>
      <c r="D1114" s="1">
        <v>3</v>
      </c>
      <c r="E1114" s="3">
        <v>274.87</v>
      </c>
      <c r="F1114" s="1">
        <v>135</v>
      </c>
      <c r="G1114" s="3">
        <v>2167.2600000000002</v>
      </c>
      <c r="H1114" s="3">
        <f>kag[[#This Row],[Operational Profit - Daily Revenue]]-$Q$13</f>
        <v>249.93406000000095</v>
      </c>
      <c r="I1114" s="1">
        <f>_xlfn.NORM.DIST(kag[[#This Row],[Diff Average Rev]],$Q$13,$Q$15,FALSE)</f>
        <v>9.4985505661678138E-5</v>
      </c>
      <c r="J1114" s="3">
        <f>kag[[#This Row],[Number_of_Customers_Per_Day (any given day)]]*kag[[#This Row],[Average_Order_Value]]</f>
        <v>2098.39</v>
      </c>
      <c r="K1114" s="3">
        <f>kag[[#This Row],[Operational Profit - Daily Revenue]]/kag[[#This Row],[Number_of_Employees]]</f>
        <v>722.42000000000007</v>
      </c>
      <c r="L1114" s="3">
        <f>kag[[#This Row],[Operational Profit - Daily Revenue]]/kag[[#This Row],[Operating_Hours_Per_Day]]</f>
        <v>154.80428571428573</v>
      </c>
      <c r="M1114" s="3">
        <f>kag[[#This Row],[Operational Profit - Daily Revenue]]/kag[[#This Row],[Marketing_Spend_Per_Day]]</f>
        <v>7.8846727543929864</v>
      </c>
      <c r="N1114" s="3"/>
    </row>
    <row r="1115" spans="1:14">
      <c r="A1115" s="1">
        <v>284</v>
      </c>
      <c r="B1115" s="2">
        <v>4.07</v>
      </c>
      <c r="C1115" s="1">
        <v>15</v>
      </c>
      <c r="D1115" s="1">
        <v>14</v>
      </c>
      <c r="E1115" s="3">
        <v>274.89999999999998</v>
      </c>
      <c r="F1115" s="1">
        <v>380</v>
      </c>
      <c r="G1115" s="3">
        <v>2029.89</v>
      </c>
      <c r="H1115" s="3">
        <f>kag[[#This Row],[Operational Profit - Daily Revenue]]-$Q$13</f>
        <v>112.56406000000084</v>
      </c>
      <c r="I1115" s="1">
        <f>_xlfn.NORM.DIST(kag[[#This Row],[Diff Average Rev]],$Q$13,$Q$15,FALSE)</f>
        <v>7.394675067929497E-5</v>
      </c>
      <c r="J1115" s="3">
        <f>kag[[#This Row],[Number_of_Customers_Per_Day (any given day)]]*kag[[#This Row],[Average_Order_Value]]</f>
        <v>1155.8800000000001</v>
      </c>
      <c r="K1115" s="3">
        <f>kag[[#This Row],[Operational Profit - Daily Revenue]]/kag[[#This Row],[Number_of_Employees]]</f>
        <v>144.99214285714285</v>
      </c>
      <c r="L1115" s="3">
        <f>kag[[#This Row],[Operational Profit - Daily Revenue]]/kag[[#This Row],[Operating_Hours_Per_Day]]</f>
        <v>135.32599999999999</v>
      </c>
      <c r="M1115" s="3">
        <f>kag[[#This Row],[Operational Profit - Daily Revenue]]/kag[[#This Row],[Marketing_Spend_Per_Day]]</f>
        <v>7.3841033102946536</v>
      </c>
      <c r="N1115" s="3"/>
    </row>
    <row r="1116" spans="1:14">
      <c r="A1116" s="1">
        <v>308</v>
      </c>
      <c r="B1116" s="2">
        <v>5.72</v>
      </c>
      <c r="C1116" s="1">
        <v>15</v>
      </c>
      <c r="D1116" s="1">
        <v>6</v>
      </c>
      <c r="E1116" s="3">
        <v>274.98</v>
      </c>
      <c r="F1116" s="1">
        <v>659</v>
      </c>
      <c r="G1116" s="3">
        <v>1604.4</v>
      </c>
      <c r="H1116" s="3">
        <f>kag[[#This Row],[Operational Profit - Daily Revenue]]-$Q$13</f>
        <v>-312.92593999999917</v>
      </c>
      <c r="I1116" s="1">
        <f>_xlfn.NORM.DIST(kag[[#This Row],[Diff Average Rev]],$Q$13,$Q$15,FALSE)</f>
        <v>3.0027181414721196E-5</v>
      </c>
      <c r="J1116" s="3">
        <f>kag[[#This Row],[Number_of_Customers_Per_Day (any given day)]]*kag[[#This Row],[Average_Order_Value]]</f>
        <v>1761.76</v>
      </c>
      <c r="K1116" s="3">
        <f>kag[[#This Row],[Operational Profit - Daily Revenue]]/kag[[#This Row],[Number_of_Employees]]</f>
        <v>267.40000000000003</v>
      </c>
      <c r="L1116" s="3">
        <f>kag[[#This Row],[Operational Profit - Daily Revenue]]/kag[[#This Row],[Operating_Hours_Per_Day]]</f>
        <v>106.96000000000001</v>
      </c>
      <c r="M1116" s="3">
        <f>kag[[#This Row],[Operational Profit - Daily Revenue]]/kag[[#This Row],[Marketing_Spend_Per_Day]]</f>
        <v>5.8346061531747759</v>
      </c>
      <c r="N1116" s="3"/>
    </row>
    <row r="1117" spans="1:14">
      <c r="A1117" s="1">
        <v>423</v>
      </c>
      <c r="B1117" s="2">
        <v>8.8800000000000008</v>
      </c>
      <c r="C1117" s="1">
        <v>9</v>
      </c>
      <c r="D1117" s="1">
        <v>8</v>
      </c>
      <c r="E1117" s="3">
        <v>275.01</v>
      </c>
      <c r="F1117" s="1">
        <v>67</v>
      </c>
      <c r="G1117" s="3">
        <v>3935.63</v>
      </c>
      <c r="H1117" s="3">
        <f>kag[[#This Row],[Operational Profit - Daily Revenue]]-$Q$13</f>
        <v>2018.3040600000008</v>
      </c>
      <c r="I1117" s="1">
        <f>_xlfn.NORM.DIST(kag[[#This Row],[Diff Average Rev]],$Q$13,$Q$15,FALSE)</f>
        <v>4.0658752874907185E-4</v>
      </c>
      <c r="J1117" s="3">
        <f>kag[[#This Row],[Number_of_Customers_Per_Day (any given day)]]*kag[[#This Row],[Average_Order_Value]]</f>
        <v>3756.2400000000002</v>
      </c>
      <c r="K1117" s="3">
        <f>kag[[#This Row],[Operational Profit - Daily Revenue]]/kag[[#This Row],[Number_of_Employees]]</f>
        <v>491.95375000000001</v>
      </c>
      <c r="L1117" s="3">
        <f>kag[[#This Row],[Operational Profit - Daily Revenue]]/kag[[#This Row],[Operating_Hours_Per_Day]]</f>
        <v>437.29222222222222</v>
      </c>
      <c r="M1117" s="3">
        <f>kag[[#This Row],[Operational Profit - Daily Revenue]]/kag[[#This Row],[Marketing_Spend_Per_Day]]</f>
        <v>14.310861423220974</v>
      </c>
      <c r="N1117" s="3"/>
    </row>
    <row r="1118" spans="1:14">
      <c r="A1118" s="1">
        <v>201</v>
      </c>
      <c r="B1118" s="2">
        <v>4.3499999999999996</v>
      </c>
      <c r="C1118" s="1">
        <v>10</v>
      </c>
      <c r="D1118" s="1">
        <v>10</v>
      </c>
      <c r="E1118" s="3">
        <v>275.45999999999998</v>
      </c>
      <c r="F1118" s="1">
        <v>236</v>
      </c>
      <c r="G1118" s="3">
        <v>1588.89</v>
      </c>
      <c r="H1118" s="3">
        <f>kag[[#This Row],[Operational Profit - Daily Revenue]]-$Q$13</f>
        <v>-328.43593999999916</v>
      </c>
      <c r="I1118" s="1">
        <f>_xlfn.NORM.DIST(kag[[#This Row],[Diff Average Rev]],$Q$13,$Q$15,FALSE)</f>
        <v>2.8952609370321879E-5</v>
      </c>
      <c r="J1118" s="3">
        <f>kag[[#This Row],[Number_of_Customers_Per_Day (any given day)]]*kag[[#This Row],[Average_Order_Value]]</f>
        <v>874.34999999999991</v>
      </c>
      <c r="K1118" s="3">
        <f>kag[[#This Row],[Operational Profit - Daily Revenue]]/kag[[#This Row],[Number_of_Employees]]</f>
        <v>158.88900000000001</v>
      </c>
      <c r="L1118" s="3">
        <f>kag[[#This Row],[Operational Profit - Daily Revenue]]/kag[[#This Row],[Operating_Hours_Per_Day]]</f>
        <v>158.88900000000001</v>
      </c>
      <c r="M1118" s="3">
        <f>kag[[#This Row],[Operational Profit - Daily Revenue]]/kag[[#This Row],[Marketing_Spend_Per_Day]]</f>
        <v>5.7681333042910046</v>
      </c>
      <c r="N1118" s="3"/>
    </row>
    <row r="1119" spans="1:14">
      <c r="A1119" s="1">
        <v>247</v>
      </c>
      <c r="B1119" s="2">
        <v>6.89</v>
      </c>
      <c r="C1119" s="1">
        <v>15</v>
      </c>
      <c r="D1119" s="1">
        <v>3</v>
      </c>
      <c r="E1119" s="3">
        <v>275.58999999999997</v>
      </c>
      <c r="F1119" s="1">
        <v>849</v>
      </c>
      <c r="G1119" s="3">
        <v>1978.49</v>
      </c>
      <c r="H1119" s="3">
        <f>kag[[#This Row],[Operational Profit - Daily Revenue]]-$Q$13</f>
        <v>61.164060000000745</v>
      </c>
      <c r="I1119" s="1">
        <f>_xlfn.NORM.DIST(kag[[#This Row],[Diff Average Rev]],$Q$13,$Q$15,FALSE)</f>
        <v>6.6991589556881839E-5</v>
      </c>
      <c r="J1119" s="3">
        <f>kag[[#This Row],[Number_of_Customers_Per_Day (any given day)]]*kag[[#This Row],[Average_Order_Value]]</f>
        <v>1701.83</v>
      </c>
      <c r="K1119" s="3">
        <f>kag[[#This Row],[Operational Profit - Daily Revenue]]/kag[[#This Row],[Number_of_Employees]]</f>
        <v>659.49666666666667</v>
      </c>
      <c r="L1119" s="3">
        <f>kag[[#This Row],[Operational Profit - Daily Revenue]]/kag[[#This Row],[Operating_Hours_Per_Day]]</f>
        <v>131.89933333333335</v>
      </c>
      <c r="M1119" s="3">
        <f>kag[[#This Row],[Operational Profit - Daily Revenue]]/kag[[#This Row],[Marketing_Spend_Per_Day]]</f>
        <v>7.1791066439275744</v>
      </c>
      <c r="N1119" s="3"/>
    </row>
    <row r="1120" spans="1:14">
      <c r="A1120" s="1">
        <v>428</v>
      </c>
      <c r="B1120" s="2">
        <v>7.89</v>
      </c>
      <c r="C1120" s="1">
        <v>7</v>
      </c>
      <c r="D1120" s="1">
        <v>7</v>
      </c>
      <c r="E1120" s="3">
        <v>275.73</v>
      </c>
      <c r="F1120" s="1">
        <v>924</v>
      </c>
      <c r="G1120" s="3">
        <v>3382.06</v>
      </c>
      <c r="H1120" s="3">
        <f>kag[[#This Row],[Operational Profit - Daily Revenue]]-$Q$13</f>
        <v>1464.7340600000007</v>
      </c>
      <c r="I1120" s="1">
        <f>_xlfn.NORM.DIST(kag[[#This Row],[Diff Average Rev]],$Q$13,$Q$15,FALSE)</f>
        <v>3.6709622704811904E-4</v>
      </c>
      <c r="J1120" s="3">
        <f>kag[[#This Row],[Number_of_Customers_Per_Day (any given day)]]*kag[[#This Row],[Average_Order_Value]]</f>
        <v>3376.92</v>
      </c>
      <c r="K1120" s="3">
        <f>kag[[#This Row],[Operational Profit - Daily Revenue]]/kag[[#This Row],[Number_of_Employees]]</f>
        <v>483.15142857142854</v>
      </c>
      <c r="L1120" s="3">
        <f>kag[[#This Row],[Operational Profit - Daily Revenue]]/kag[[#This Row],[Operating_Hours_Per_Day]]</f>
        <v>483.15142857142854</v>
      </c>
      <c r="M1120" s="3">
        <f>kag[[#This Row],[Operational Profit - Daily Revenue]]/kag[[#This Row],[Marketing_Spend_Per_Day]]</f>
        <v>12.265839770790265</v>
      </c>
      <c r="N1120" s="3"/>
    </row>
    <row r="1121" spans="1:14">
      <c r="A1121" s="1">
        <v>414</v>
      </c>
      <c r="B1121" s="2">
        <v>8.86</v>
      </c>
      <c r="C1121" s="1">
        <v>11</v>
      </c>
      <c r="D1121" s="1">
        <v>14</v>
      </c>
      <c r="E1121" s="3">
        <v>276.01</v>
      </c>
      <c r="F1121" s="1">
        <v>95</v>
      </c>
      <c r="G1121" s="3">
        <v>3603.35</v>
      </c>
      <c r="H1121" s="3">
        <f>kag[[#This Row],[Operational Profit - Daily Revenue]]-$Q$13</f>
        <v>1686.0240600000006</v>
      </c>
      <c r="I1121" s="1">
        <f>_xlfn.NORM.DIST(kag[[#This Row],[Diff Average Rev]],$Q$13,$Q$15,FALSE)</f>
        <v>3.974492962662725E-4</v>
      </c>
      <c r="J1121" s="3">
        <f>kag[[#This Row],[Number_of_Customers_Per_Day (any given day)]]*kag[[#This Row],[Average_Order_Value]]</f>
        <v>3668.04</v>
      </c>
      <c r="K1121" s="3">
        <f>kag[[#This Row],[Operational Profit - Daily Revenue]]/kag[[#This Row],[Number_of_Employees]]</f>
        <v>257.38214285714287</v>
      </c>
      <c r="L1121" s="3">
        <f>kag[[#This Row],[Operational Profit - Daily Revenue]]/kag[[#This Row],[Operating_Hours_Per_Day]]</f>
        <v>327.57727272727271</v>
      </c>
      <c r="M1121" s="3">
        <f>kag[[#This Row],[Operational Profit - Daily Revenue]]/kag[[#This Row],[Marketing_Spend_Per_Day]]</f>
        <v>13.055142929603999</v>
      </c>
      <c r="N1121" s="3"/>
    </row>
    <row r="1122" spans="1:14">
      <c r="A1122" s="1">
        <v>437</v>
      </c>
      <c r="B1122" s="2">
        <v>3.11</v>
      </c>
      <c r="C1122" s="1">
        <v>6</v>
      </c>
      <c r="D1122" s="1">
        <v>4</v>
      </c>
      <c r="E1122" s="3">
        <v>276.04000000000002</v>
      </c>
      <c r="F1122" s="1">
        <v>984</v>
      </c>
      <c r="G1122" s="3">
        <v>1904.28</v>
      </c>
      <c r="H1122" s="3">
        <f>kag[[#This Row],[Operational Profit - Daily Revenue]]-$Q$13</f>
        <v>-13.045939999999291</v>
      </c>
      <c r="I1122" s="1">
        <f>_xlfn.NORM.DIST(kag[[#This Row],[Diff Average Rev]],$Q$13,$Q$15,FALSE)</f>
        <v>5.780414543115722E-5</v>
      </c>
      <c r="J1122" s="3">
        <f>kag[[#This Row],[Number_of_Customers_Per_Day (any given day)]]*kag[[#This Row],[Average_Order_Value]]</f>
        <v>1359.07</v>
      </c>
      <c r="K1122" s="3">
        <f>kag[[#This Row],[Operational Profit - Daily Revenue]]/kag[[#This Row],[Number_of_Employees]]</f>
        <v>476.07</v>
      </c>
      <c r="L1122" s="3">
        <f>kag[[#This Row],[Operational Profit - Daily Revenue]]/kag[[#This Row],[Operating_Hours_Per_Day]]</f>
        <v>317.38</v>
      </c>
      <c r="M1122" s="3">
        <f>kag[[#This Row],[Operational Profit - Daily Revenue]]/kag[[#This Row],[Marketing_Spend_Per_Day]]</f>
        <v>6.8985654253006805</v>
      </c>
      <c r="N1122" s="3"/>
    </row>
    <row r="1123" spans="1:14">
      <c r="A1123" s="1">
        <v>420</v>
      </c>
      <c r="B1123" s="2">
        <v>3.39</v>
      </c>
      <c r="C1123" s="1">
        <v>17</v>
      </c>
      <c r="D1123" s="1">
        <v>7</v>
      </c>
      <c r="E1123" s="3">
        <v>276.27</v>
      </c>
      <c r="F1123" s="1">
        <v>932</v>
      </c>
      <c r="G1123" s="3">
        <v>1707.24</v>
      </c>
      <c r="H1123" s="3">
        <f>kag[[#This Row],[Operational Profit - Daily Revenue]]-$Q$13</f>
        <v>-210.08593999999925</v>
      </c>
      <c r="I1123" s="1">
        <f>_xlfn.NORM.DIST(kag[[#This Row],[Diff Average Rev]],$Q$13,$Q$15,FALSE)</f>
        <v>3.7991003966793524E-5</v>
      </c>
      <c r="J1123" s="3">
        <f>kag[[#This Row],[Number_of_Customers_Per_Day (any given day)]]*kag[[#This Row],[Average_Order_Value]]</f>
        <v>1423.8</v>
      </c>
      <c r="K1123" s="3">
        <f>kag[[#This Row],[Operational Profit - Daily Revenue]]/kag[[#This Row],[Number_of_Employees]]</f>
        <v>243.89142857142858</v>
      </c>
      <c r="L1123" s="3">
        <f>kag[[#This Row],[Operational Profit - Daily Revenue]]/kag[[#This Row],[Operating_Hours_Per_Day]]</f>
        <v>100.42588235294117</v>
      </c>
      <c r="M1123" s="3">
        <f>kag[[#This Row],[Operational Profit - Daily Revenue]]/kag[[#This Row],[Marketing_Spend_Per_Day]]</f>
        <v>6.1796069062873284</v>
      </c>
      <c r="N1123" s="3"/>
    </row>
    <row r="1124" spans="1:14">
      <c r="A1124" s="1">
        <v>271</v>
      </c>
      <c r="B1124" s="2">
        <v>4.88</v>
      </c>
      <c r="C1124" s="1">
        <v>10</v>
      </c>
      <c r="D1124" s="1">
        <v>3</v>
      </c>
      <c r="E1124" s="3">
        <v>276.31</v>
      </c>
      <c r="F1124" s="1">
        <v>358</v>
      </c>
      <c r="G1124" s="3">
        <v>1623.18</v>
      </c>
      <c r="H1124" s="3">
        <f>kag[[#This Row],[Operational Profit - Daily Revenue]]-$Q$13</f>
        <v>-294.1459399999992</v>
      </c>
      <c r="I1124" s="1">
        <f>_xlfn.NORM.DIST(kag[[#This Row],[Diff Average Rev]],$Q$13,$Q$15,FALSE)</f>
        <v>3.1371220746707089E-5</v>
      </c>
      <c r="J1124" s="3">
        <f>kag[[#This Row],[Number_of_Customers_Per_Day (any given day)]]*kag[[#This Row],[Average_Order_Value]]</f>
        <v>1322.48</v>
      </c>
      <c r="K1124" s="3">
        <f>kag[[#This Row],[Operational Profit - Daily Revenue]]/kag[[#This Row],[Number_of_Employees]]</f>
        <v>541.06000000000006</v>
      </c>
      <c r="L1124" s="3">
        <f>kag[[#This Row],[Operational Profit - Daily Revenue]]/kag[[#This Row],[Operating_Hours_Per_Day]]</f>
        <v>162.31800000000001</v>
      </c>
      <c r="M1124" s="3">
        <f>kag[[#This Row],[Operational Profit - Daily Revenue]]/kag[[#This Row],[Marketing_Spend_Per_Day]]</f>
        <v>5.8744887988129273</v>
      </c>
      <c r="N1124" s="3"/>
    </row>
    <row r="1125" spans="1:14">
      <c r="A1125" s="1">
        <v>354</v>
      </c>
      <c r="B1125" s="2">
        <v>4.07</v>
      </c>
      <c r="C1125" s="1">
        <v>9</v>
      </c>
      <c r="D1125" s="1">
        <v>12</v>
      </c>
      <c r="E1125" s="3">
        <v>276.5</v>
      </c>
      <c r="F1125" s="1">
        <v>539</v>
      </c>
      <c r="G1125" s="3">
        <v>1601.6</v>
      </c>
      <c r="H1125" s="3">
        <f>kag[[#This Row],[Operational Profit - Daily Revenue]]-$Q$13</f>
        <v>-315.72593999999935</v>
      </c>
      <c r="I1125" s="1">
        <f>_xlfn.NORM.DIST(kag[[#This Row],[Diff Average Rev]],$Q$13,$Q$15,FALSE)</f>
        <v>2.9830839765644136E-5</v>
      </c>
      <c r="J1125" s="3">
        <f>kag[[#This Row],[Number_of_Customers_Per_Day (any given day)]]*kag[[#This Row],[Average_Order_Value]]</f>
        <v>1440.7800000000002</v>
      </c>
      <c r="K1125" s="3">
        <f>kag[[#This Row],[Operational Profit - Daily Revenue]]/kag[[#This Row],[Number_of_Employees]]</f>
        <v>133.46666666666667</v>
      </c>
      <c r="L1125" s="3">
        <f>kag[[#This Row],[Operational Profit - Daily Revenue]]/kag[[#This Row],[Operating_Hours_Per_Day]]</f>
        <v>177.95555555555555</v>
      </c>
      <c r="M1125" s="3">
        <f>kag[[#This Row],[Operational Profit - Daily Revenue]]/kag[[#This Row],[Marketing_Spend_Per_Day]]</f>
        <v>5.792405063291139</v>
      </c>
      <c r="N1125" s="3"/>
    </row>
    <row r="1126" spans="1:14">
      <c r="A1126" s="1">
        <v>276</v>
      </c>
      <c r="B1126" s="2">
        <v>7.03</v>
      </c>
      <c r="C1126" s="1">
        <v>17</v>
      </c>
      <c r="D1126" s="1">
        <v>14</v>
      </c>
      <c r="E1126" s="3">
        <v>276.61</v>
      </c>
      <c r="F1126" s="1">
        <v>87</v>
      </c>
      <c r="G1126" s="3">
        <v>2305.48</v>
      </c>
      <c r="H1126" s="3">
        <f>kag[[#This Row],[Operational Profit - Daily Revenue]]-$Q$13</f>
        <v>388.15406000000075</v>
      </c>
      <c r="I1126" s="1">
        <f>_xlfn.NORM.DIST(kag[[#This Row],[Diff Average Rev]],$Q$13,$Q$15,FALSE)</f>
        <v>1.1977999735593091E-4</v>
      </c>
      <c r="J1126" s="3">
        <f>kag[[#This Row],[Number_of_Customers_Per_Day (any given day)]]*kag[[#This Row],[Average_Order_Value]]</f>
        <v>1940.28</v>
      </c>
      <c r="K1126" s="3">
        <f>kag[[#This Row],[Operational Profit - Daily Revenue]]/kag[[#This Row],[Number_of_Employees]]</f>
        <v>164.67714285714285</v>
      </c>
      <c r="L1126" s="3">
        <f>kag[[#This Row],[Operational Profit - Daily Revenue]]/kag[[#This Row],[Operating_Hours_Per_Day]]</f>
        <v>135.6164705882353</v>
      </c>
      <c r="M1126" s="3">
        <f>kag[[#This Row],[Operational Profit - Daily Revenue]]/kag[[#This Row],[Marketing_Spend_Per_Day]]</f>
        <v>8.3347673619898046</v>
      </c>
      <c r="N1126" s="3"/>
    </row>
    <row r="1127" spans="1:14">
      <c r="A1127" s="1">
        <v>399</v>
      </c>
      <c r="B1127" s="2">
        <v>5.85</v>
      </c>
      <c r="C1127" s="1">
        <v>8</v>
      </c>
      <c r="D1127" s="1">
        <v>14</v>
      </c>
      <c r="E1127" s="3">
        <v>276.62</v>
      </c>
      <c r="F1127" s="1">
        <v>245</v>
      </c>
      <c r="G1127" s="3">
        <v>2444.88</v>
      </c>
      <c r="H1127" s="3">
        <f>kag[[#This Row],[Operational Profit - Daily Revenue]]-$Q$13</f>
        <v>527.55406000000085</v>
      </c>
      <c r="I1127" s="1">
        <f>_xlfn.NORM.DIST(kag[[#This Row],[Diff Average Rev]],$Q$13,$Q$15,FALSE)</f>
        <v>1.4830247747000269E-4</v>
      </c>
      <c r="J1127" s="3">
        <f>kag[[#This Row],[Number_of_Customers_Per_Day (any given day)]]*kag[[#This Row],[Average_Order_Value]]</f>
        <v>2334.1499999999996</v>
      </c>
      <c r="K1127" s="3">
        <f>kag[[#This Row],[Operational Profit - Daily Revenue]]/kag[[#This Row],[Number_of_Employees]]</f>
        <v>174.63428571428571</v>
      </c>
      <c r="L1127" s="3">
        <f>kag[[#This Row],[Operational Profit - Daily Revenue]]/kag[[#This Row],[Operating_Hours_Per_Day]]</f>
        <v>305.61</v>
      </c>
      <c r="M1127" s="3">
        <f>kag[[#This Row],[Operational Profit - Daily Revenue]]/kag[[#This Row],[Marketing_Spend_Per_Day]]</f>
        <v>8.8384064782011418</v>
      </c>
      <c r="N1127" s="3"/>
    </row>
    <row r="1128" spans="1:14">
      <c r="A1128" s="1">
        <v>58</v>
      </c>
      <c r="B1128" s="2">
        <v>3.07</v>
      </c>
      <c r="C1128" s="1">
        <v>12</v>
      </c>
      <c r="D1128" s="1">
        <v>6</v>
      </c>
      <c r="E1128" s="3">
        <v>276.79000000000002</v>
      </c>
      <c r="F1128" s="1">
        <v>461</v>
      </c>
      <c r="G1128" s="3">
        <v>597.95000000000005</v>
      </c>
      <c r="H1128" s="3">
        <f>kag[[#This Row],[Operational Profit - Daily Revenue]]-$Q$13</f>
        <v>-1319.3759399999992</v>
      </c>
      <c r="I1128" s="1">
        <f>_xlfn.NORM.DIST(kag[[#This Row],[Diff Average Rev]],$Q$13,$Q$15,FALSE)</f>
        <v>1.6716090327000454E-6</v>
      </c>
      <c r="J1128" s="3">
        <f>kag[[#This Row],[Number_of_Customers_Per_Day (any given day)]]*kag[[#This Row],[Average_Order_Value]]</f>
        <v>178.06</v>
      </c>
      <c r="K1128" s="3">
        <f>kag[[#This Row],[Operational Profit - Daily Revenue]]/kag[[#This Row],[Number_of_Employees]]</f>
        <v>99.658333333333346</v>
      </c>
      <c r="L1128" s="3">
        <f>kag[[#This Row],[Operational Profit - Daily Revenue]]/kag[[#This Row],[Operating_Hours_Per_Day]]</f>
        <v>49.829166666666673</v>
      </c>
      <c r="M1128" s="3">
        <f>kag[[#This Row],[Operational Profit - Daily Revenue]]/kag[[#This Row],[Marketing_Spend_Per_Day]]</f>
        <v>2.1603020340330215</v>
      </c>
      <c r="N1128" s="3"/>
    </row>
    <row r="1129" spans="1:14">
      <c r="A1129" s="1">
        <v>87</v>
      </c>
      <c r="B1129" s="2">
        <v>4.83</v>
      </c>
      <c r="C1129" s="1">
        <v>16</v>
      </c>
      <c r="D1129" s="1">
        <v>14</v>
      </c>
      <c r="E1129" s="3">
        <v>276.95999999999998</v>
      </c>
      <c r="F1129" s="1">
        <v>530</v>
      </c>
      <c r="G1129" s="3">
        <v>938.86</v>
      </c>
      <c r="H1129" s="3">
        <f>kag[[#This Row],[Operational Profit - Daily Revenue]]-$Q$13</f>
        <v>-978.46593999999925</v>
      </c>
      <c r="I1129" s="1">
        <f>_xlfn.NORM.DIST(kag[[#This Row],[Diff Average Rev]],$Q$13,$Q$15,FALSE)</f>
        <v>5.0089925510555455E-6</v>
      </c>
      <c r="J1129" s="3">
        <f>kag[[#This Row],[Number_of_Customers_Per_Day (any given day)]]*kag[[#This Row],[Average_Order_Value]]</f>
        <v>420.21</v>
      </c>
      <c r="K1129" s="3">
        <f>kag[[#This Row],[Operational Profit - Daily Revenue]]/kag[[#This Row],[Number_of_Employees]]</f>
        <v>67.061428571428578</v>
      </c>
      <c r="L1129" s="3">
        <f>kag[[#This Row],[Operational Profit - Daily Revenue]]/kag[[#This Row],[Operating_Hours_Per_Day]]</f>
        <v>58.678750000000001</v>
      </c>
      <c r="M1129" s="3">
        <f>kag[[#This Row],[Operational Profit - Daily Revenue]]/kag[[#This Row],[Marketing_Spend_Per_Day]]</f>
        <v>3.3898757943385331</v>
      </c>
      <c r="N1129" s="3"/>
    </row>
    <row r="1130" spans="1:14">
      <c r="A1130" s="1">
        <v>467</v>
      </c>
      <c r="B1130" s="2">
        <v>2.63</v>
      </c>
      <c r="C1130" s="1">
        <v>6</v>
      </c>
      <c r="D1130" s="1">
        <v>4</v>
      </c>
      <c r="E1130" s="3">
        <v>276.99</v>
      </c>
      <c r="F1130" s="1">
        <v>63</v>
      </c>
      <c r="G1130" s="3">
        <v>1715.92</v>
      </c>
      <c r="H1130" s="3">
        <f>kag[[#This Row],[Operational Profit - Daily Revenue]]-$Q$13</f>
        <v>-201.40593999999919</v>
      </c>
      <c r="I1130" s="1">
        <f>_xlfn.NORM.DIST(kag[[#This Row],[Diff Average Rev]],$Q$13,$Q$15,FALSE)</f>
        <v>3.8733185840681775E-5</v>
      </c>
      <c r="J1130" s="3">
        <f>kag[[#This Row],[Number_of_Customers_Per_Day (any given day)]]*kag[[#This Row],[Average_Order_Value]]</f>
        <v>1228.21</v>
      </c>
      <c r="K1130" s="3">
        <f>kag[[#This Row],[Operational Profit - Daily Revenue]]/kag[[#This Row],[Number_of_Employees]]</f>
        <v>428.98</v>
      </c>
      <c r="L1130" s="3">
        <f>kag[[#This Row],[Operational Profit - Daily Revenue]]/kag[[#This Row],[Operating_Hours_Per_Day]]</f>
        <v>285.98666666666668</v>
      </c>
      <c r="M1130" s="3">
        <f>kag[[#This Row],[Operational Profit - Daily Revenue]]/kag[[#This Row],[Marketing_Spend_Per_Day]]</f>
        <v>6.1948806816130544</v>
      </c>
      <c r="N1130" s="3"/>
    </row>
    <row r="1131" spans="1:14">
      <c r="A1131" s="1">
        <v>275</v>
      </c>
      <c r="B1131" s="2">
        <v>9.8800000000000008</v>
      </c>
      <c r="C1131" s="1">
        <v>6</v>
      </c>
      <c r="D1131" s="1">
        <v>11</v>
      </c>
      <c r="E1131" s="3">
        <v>277.08999999999997</v>
      </c>
      <c r="F1131" s="1">
        <v>342</v>
      </c>
      <c r="G1131" s="3">
        <v>2658.45</v>
      </c>
      <c r="H1131" s="3">
        <f>kag[[#This Row],[Operational Profit - Daily Revenue]]-$Q$13</f>
        <v>741.12406000000055</v>
      </c>
      <c r="I1131" s="1">
        <f>_xlfn.NORM.DIST(kag[[#This Row],[Diff Average Rev]],$Q$13,$Q$15,FALSE)</f>
        <v>1.9773490974502744E-4</v>
      </c>
      <c r="J1131" s="3">
        <f>kag[[#This Row],[Number_of_Customers_Per_Day (any given day)]]*kag[[#This Row],[Average_Order_Value]]</f>
        <v>2717</v>
      </c>
      <c r="K1131" s="3">
        <f>kag[[#This Row],[Operational Profit - Daily Revenue]]/kag[[#This Row],[Number_of_Employees]]</f>
        <v>241.67727272727271</v>
      </c>
      <c r="L1131" s="3">
        <f>kag[[#This Row],[Operational Profit - Daily Revenue]]/kag[[#This Row],[Operating_Hours_Per_Day]]</f>
        <v>443.07499999999999</v>
      </c>
      <c r="M1131" s="3">
        <f>kag[[#This Row],[Operational Profit - Daily Revenue]]/kag[[#This Row],[Marketing_Spend_Per_Day]]</f>
        <v>9.5941751777400839</v>
      </c>
      <c r="N1131" s="3"/>
    </row>
    <row r="1132" spans="1:14">
      <c r="A1132" s="1">
        <v>339</v>
      </c>
      <c r="B1132" s="2">
        <v>5.61</v>
      </c>
      <c r="C1132" s="1">
        <v>12</v>
      </c>
      <c r="D1132" s="1">
        <v>12</v>
      </c>
      <c r="E1132" s="3">
        <v>277.42</v>
      </c>
      <c r="F1132" s="1">
        <v>241</v>
      </c>
      <c r="G1132" s="3">
        <v>2186.0100000000002</v>
      </c>
      <c r="H1132" s="3">
        <f>kag[[#This Row],[Operational Profit - Daily Revenue]]-$Q$13</f>
        <v>268.68406000000095</v>
      </c>
      <c r="I1132" s="1">
        <f>_xlfn.NORM.DIST(kag[[#This Row],[Diff Average Rev]],$Q$13,$Q$15,FALSE)</f>
        <v>9.8136816919319975E-5</v>
      </c>
      <c r="J1132" s="3">
        <f>kag[[#This Row],[Number_of_Customers_Per_Day (any given day)]]*kag[[#This Row],[Average_Order_Value]]</f>
        <v>1901.7900000000002</v>
      </c>
      <c r="K1132" s="3">
        <f>kag[[#This Row],[Operational Profit - Daily Revenue]]/kag[[#This Row],[Number_of_Employees]]</f>
        <v>182.16750000000002</v>
      </c>
      <c r="L1132" s="3">
        <f>kag[[#This Row],[Operational Profit - Daily Revenue]]/kag[[#This Row],[Operating_Hours_Per_Day]]</f>
        <v>182.16750000000002</v>
      </c>
      <c r="M1132" s="3">
        <f>kag[[#This Row],[Operational Profit - Daily Revenue]]/kag[[#This Row],[Marketing_Spend_Per_Day]]</f>
        <v>7.8797851632903182</v>
      </c>
      <c r="N1132" s="3"/>
    </row>
    <row r="1133" spans="1:14">
      <c r="A1133" s="1">
        <v>301</v>
      </c>
      <c r="B1133" s="2">
        <v>2.72</v>
      </c>
      <c r="C1133" s="1">
        <v>16</v>
      </c>
      <c r="D1133" s="1">
        <v>7</v>
      </c>
      <c r="E1133" s="3">
        <v>277.66000000000003</v>
      </c>
      <c r="F1133" s="1">
        <v>951</v>
      </c>
      <c r="G1133" s="3">
        <v>932.17</v>
      </c>
      <c r="H1133" s="3">
        <f>kag[[#This Row],[Operational Profit - Daily Revenue]]-$Q$13</f>
        <v>-985.1559399999993</v>
      </c>
      <c r="I1133" s="1">
        <f>_xlfn.NORM.DIST(kag[[#This Row],[Diff Average Rev]],$Q$13,$Q$15,FALSE)</f>
        <v>4.9080281649353924E-6</v>
      </c>
      <c r="J1133" s="3">
        <f>kag[[#This Row],[Number_of_Customers_Per_Day (any given day)]]*kag[[#This Row],[Average_Order_Value]]</f>
        <v>818.72</v>
      </c>
      <c r="K1133" s="3">
        <f>kag[[#This Row],[Operational Profit - Daily Revenue]]/kag[[#This Row],[Number_of_Employees]]</f>
        <v>133.16714285714286</v>
      </c>
      <c r="L1133" s="3">
        <f>kag[[#This Row],[Operational Profit - Daily Revenue]]/kag[[#This Row],[Operating_Hours_Per_Day]]</f>
        <v>58.260624999999997</v>
      </c>
      <c r="M1133" s="3">
        <f>kag[[#This Row],[Operational Profit - Daily Revenue]]/kag[[#This Row],[Marketing_Spend_Per_Day]]</f>
        <v>3.3572354678383629</v>
      </c>
      <c r="N1133" s="3"/>
    </row>
    <row r="1134" spans="1:14">
      <c r="A1134" s="1">
        <v>322</v>
      </c>
      <c r="B1134" s="2">
        <v>3.75</v>
      </c>
      <c r="C1134" s="1">
        <v>7</v>
      </c>
      <c r="D1134" s="1">
        <v>13</v>
      </c>
      <c r="E1134" s="3">
        <v>277.83999999999997</v>
      </c>
      <c r="F1134" s="1">
        <v>976</v>
      </c>
      <c r="G1134" s="3">
        <v>1402.3</v>
      </c>
      <c r="H1134" s="3">
        <f>kag[[#This Row],[Operational Profit - Daily Revenue]]-$Q$13</f>
        <v>-515.02593999999931</v>
      </c>
      <c r="I1134" s="1">
        <f>_xlfn.NORM.DIST(kag[[#This Row],[Diff Average Rev]],$Q$13,$Q$15,FALSE)</f>
        <v>1.8310020932535865E-5</v>
      </c>
      <c r="J1134" s="3">
        <f>kag[[#This Row],[Number_of_Customers_Per_Day (any given day)]]*kag[[#This Row],[Average_Order_Value]]</f>
        <v>1207.5</v>
      </c>
      <c r="K1134" s="3">
        <f>kag[[#This Row],[Operational Profit - Daily Revenue]]/kag[[#This Row],[Number_of_Employees]]</f>
        <v>107.86923076923077</v>
      </c>
      <c r="L1134" s="3">
        <f>kag[[#This Row],[Operational Profit - Daily Revenue]]/kag[[#This Row],[Operating_Hours_Per_Day]]</f>
        <v>200.32857142857142</v>
      </c>
      <c r="M1134" s="3">
        <f>kag[[#This Row],[Operational Profit - Daily Revenue]]/kag[[#This Row],[Marketing_Spend_Per_Day]]</f>
        <v>5.0471494385257705</v>
      </c>
      <c r="N1134" s="3"/>
    </row>
    <row r="1135" spans="1:14">
      <c r="A1135" s="1">
        <v>197</v>
      </c>
      <c r="B1135" s="2">
        <v>3.55</v>
      </c>
      <c r="C1135" s="1">
        <v>15</v>
      </c>
      <c r="D1135" s="1">
        <v>3</v>
      </c>
      <c r="E1135" s="3">
        <v>277.99</v>
      </c>
      <c r="F1135" s="1">
        <v>293</v>
      </c>
      <c r="G1135" s="3">
        <v>1169.24</v>
      </c>
      <c r="H1135" s="3">
        <f>kag[[#This Row],[Operational Profit - Daily Revenue]]-$Q$13</f>
        <v>-748.08593999999925</v>
      </c>
      <c r="I1135" s="1">
        <f>_xlfn.NORM.DIST(kag[[#This Row],[Diff Average Rev]],$Q$13,$Q$15,FALSE)</f>
        <v>9.8136950229570072E-6</v>
      </c>
      <c r="J1135" s="3">
        <f>kag[[#This Row],[Number_of_Customers_Per_Day (any given day)]]*kag[[#This Row],[Average_Order_Value]]</f>
        <v>699.34999999999991</v>
      </c>
      <c r="K1135" s="3">
        <f>kag[[#This Row],[Operational Profit - Daily Revenue]]/kag[[#This Row],[Number_of_Employees]]</f>
        <v>389.74666666666667</v>
      </c>
      <c r="L1135" s="3">
        <f>kag[[#This Row],[Operational Profit - Daily Revenue]]/kag[[#This Row],[Operating_Hours_Per_Day]]</f>
        <v>77.949333333333328</v>
      </c>
      <c r="M1135" s="3">
        <f>kag[[#This Row],[Operational Profit - Daily Revenue]]/kag[[#This Row],[Marketing_Spend_Per_Day]]</f>
        <v>4.2060505773588979</v>
      </c>
      <c r="N1135" s="3"/>
    </row>
    <row r="1136" spans="1:14">
      <c r="A1136" s="1">
        <v>451</v>
      </c>
      <c r="B1136" s="2">
        <v>8.19</v>
      </c>
      <c r="C1136" s="1">
        <v>9</v>
      </c>
      <c r="D1136" s="1">
        <v>5</v>
      </c>
      <c r="E1136" s="3">
        <v>278.33</v>
      </c>
      <c r="F1136" s="1">
        <v>960</v>
      </c>
      <c r="G1136" s="3">
        <v>3891.49</v>
      </c>
      <c r="H1136" s="3">
        <f>kag[[#This Row],[Operational Profit - Daily Revenue]]-$Q$13</f>
        <v>1974.1640600000005</v>
      </c>
      <c r="I1136" s="1">
        <f>_xlfn.NORM.DIST(kag[[#This Row],[Diff Average Rev]],$Q$13,$Q$15,FALSE)</f>
        <v>4.0807702535453191E-4</v>
      </c>
      <c r="J1136" s="3">
        <f>kag[[#This Row],[Number_of_Customers_Per_Day (any given day)]]*kag[[#This Row],[Average_Order_Value]]</f>
        <v>3693.6899999999996</v>
      </c>
      <c r="K1136" s="3">
        <f>kag[[#This Row],[Operational Profit - Daily Revenue]]/kag[[#This Row],[Number_of_Employees]]</f>
        <v>778.298</v>
      </c>
      <c r="L1136" s="3">
        <f>kag[[#This Row],[Operational Profit - Daily Revenue]]/kag[[#This Row],[Operating_Hours_Per_Day]]</f>
        <v>432.38777777777773</v>
      </c>
      <c r="M1136" s="3">
        <f>kag[[#This Row],[Operational Profit - Daily Revenue]]/kag[[#This Row],[Marketing_Spend_Per_Day]]</f>
        <v>13.981568641540617</v>
      </c>
      <c r="N1136" s="3"/>
    </row>
    <row r="1137" spans="1:14">
      <c r="A1137" s="1">
        <v>50</v>
      </c>
      <c r="B1137" s="2">
        <v>3.81</v>
      </c>
      <c r="C1137" s="1">
        <v>15</v>
      </c>
      <c r="D1137" s="1">
        <v>10</v>
      </c>
      <c r="E1137" s="3">
        <v>279.20999999999998</v>
      </c>
      <c r="F1137" s="1">
        <v>285</v>
      </c>
      <c r="G1137" s="3">
        <v>833.74</v>
      </c>
      <c r="H1137" s="3">
        <f>kag[[#This Row],[Operational Profit - Daily Revenue]]-$Q$13</f>
        <v>-1083.5859399999993</v>
      </c>
      <c r="I1137" s="1">
        <f>_xlfn.NORM.DIST(kag[[#This Row],[Diff Average Rev]],$Q$13,$Q$15,FALSE)</f>
        <v>3.617729406223462E-6</v>
      </c>
      <c r="J1137" s="3">
        <f>kag[[#This Row],[Number_of_Customers_Per_Day (any given day)]]*kag[[#This Row],[Average_Order_Value]]</f>
        <v>190.5</v>
      </c>
      <c r="K1137" s="3">
        <f>kag[[#This Row],[Operational Profit - Daily Revenue]]/kag[[#This Row],[Number_of_Employees]]</f>
        <v>83.373999999999995</v>
      </c>
      <c r="L1137" s="3">
        <f>kag[[#This Row],[Operational Profit - Daily Revenue]]/kag[[#This Row],[Operating_Hours_Per_Day]]</f>
        <v>55.582666666666668</v>
      </c>
      <c r="M1137" s="3">
        <f>kag[[#This Row],[Operational Profit - Daily Revenue]]/kag[[#This Row],[Marketing_Spend_Per_Day]]</f>
        <v>2.9860678342466245</v>
      </c>
      <c r="N1137" s="3"/>
    </row>
    <row r="1138" spans="1:14">
      <c r="A1138" s="1">
        <v>194</v>
      </c>
      <c r="B1138" s="2">
        <v>9.01</v>
      </c>
      <c r="C1138" s="1">
        <v>12</v>
      </c>
      <c r="D1138" s="1">
        <v>4</v>
      </c>
      <c r="E1138" s="3">
        <v>279.44</v>
      </c>
      <c r="F1138" s="1">
        <v>298</v>
      </c>
      <c r="G1138" s="3">
        <v>1876.15</v>
      </c>
      <c r="H1138" s="3">
        <f>kag[[#This Row],[Operational Profit - Daily Revenue]]-$Q$13</f>
        <v>-41.175939999999173</v>
      </c>
      <c r="I1138" s="1">
        <f>_xlfn.NORM.DIST(kag[[#This Row],[Diff Average Rev]],$Q$13,$Q$15,FALSE)</f>
        <v>5.4578254223661245E-5</v>
      </c>
      <c r="J1138" s="3">
        <f>kag[[#This Row],[Number_of_Customers_Per_Day (any given day)]]*kag[[#This Row],[Average_Order_Value]]</f>
        <v>1747.94</v>
      </c>
      <c r="K1138" s="3">
        <f>kag[[#This Row],[Operational Profit - Daily Revenue]]/kag[[#This Row],[Number_of_Employees]]</f>
        <v>469.03750000000002</v>
      </c>
      <c r="L1138" s="3">
        <f>kag[[#This Row],[Operational Profit - Daily Revenue]]/kag[[#This Row],[Operating_Hours_Per_Day]]</f>
        <v>156.34583333333333</v>
      </c>
      <c r="M1138" s="3">
        <f>kag[[#This Row],[Operational Profit - Daily Revenue]]/kag[[#This Row],[Marketing_Spend_Per_Day]]</f>
        <v>6.7139636415688519</v>
      </c>
      <c r="N1138" s="3"/>
    </row>
    <row r="1139" spans="1:14">
      <c r="A1139" s="1">
        <v>350</v>
      </c>
      <c r="B1139" s="2">
        <v>4.5999999999999996</v>
      </c>
      <c r="C1139" s="1">
        <v>14</v>
      </c>
      <c r="D1139" s="1">
        <v>11</v>
      </c>
      <c r="E1139" s="3">
        <v>279.77</v>
      </c>
      <c r="F1139" s="1">
        <v>304</v>
      </c>
      <c r="G1139" s="3">
        <v>1897.69</v>
      </c>
      <c r="H1139" s="3">
        <f>kag[[#This Row],[Operational Profit - Daily Revenue]]-$Q$13</f>
        <v>-19.635939999999209</v>
      </c>
      <c r="I1139" s="1">
        <f>_xlfn.NORM.DIST(kag[[#This Row],[Diff Average Rev]],$Q$13,$Q$15,FALSE)</f>
        <v>5.7035968314715146E-5</v>
      </c>
      <c r="J1139" s="3">
        <f>kag[[#This Row],[Number_of_Customers_Per_Day (any given day)]]*kag[[#This Row],[Average_Order_Value]]</f>
        <v>1609.9999999999998</v>
      </c>
      <c r="K1139" s="3">
        <f>kag[[#This Row],[Operational Profit - Daily Revenue]]/kag[[#This Row],[Number_of_Employees]]</f>
        <v>172.51727272727274</v>
      </c>
      <c r="L1139" s="3">
        <f>kag[[#This Row],[Operational Profit - Daily Revenue]]/kag[[#This Row],[Operating_Hours_Per_Day]]</f>
        <v>135.54928571428573</v>
      </c>
      <c r="M1139" s="3">
        <f>kag[[#This Row],[Operational Profit - Daily Revenue]]/kag[[#This Row],[Marketing_Spend_Per_Day]]</f>
        <v>6.7830360653393864</v>
      </c>
      <c r="N1139" s="3"/>
    </row>
    <row r="1140" spans="1:14">
      <c r="A1140" s="1">
        <v>286</v>
      </c>
      <c r="B1140" s="2">
        <v>5.05</v>
      </c>
      <c r="C1140" s="1">
        <v>15</v>
      </c>
      <c r="D1140" s="1">
        <v>2</v>
      </c>
      <c r="E1140" s="3">
        <v>279.83999999999997</v>
      </c>
      <c r="F1140" s="1">
        <v>599</v>
      </c>
      <c r="G1140" s="3">
        <v>1496.36</v>
      </c>
      <c r="H1140" s="3">
        <f>kag[[#This Row],[Operational Profit - Daily Revenue]]-$Q$13</f>
        <v>-420.96593999999936</v>
      </c>
      <c r="I1140" s="1">
        <f>_xlfn.NORM.DIST(kag[[#This Row],[Diff Average Rev]],$Q$13,$Q$15,FALSE)</f>
        <v>2.317332334379275E-5</v>
      </c>
      <c r="J1140" s="3">
        <f>kag[[#This Row],[Number_of_Customers_Per_Day (any given day)]]*kag[[#This Row],[Average_Order_Value]]</f>
        <v>1444.3</v>
      </c>
      <c r="K1140" s="3">
        <f>kag[[#This Row],[Operational Profit - Daily Revenue]]/kag[[#This Row],[Number_of_Employees]]</f>
        <v>748.18</v>
      </c>
      <c r="L1140" s="3">
        <f>kag[[#This Row],[Operational Profit - Daily Revenue]]/kag[[#This Row],[Operating_Hours_Per_Day]]</f>
        <v>99.757333333333321</v>
      </c>
      <c r="M1140" s="3">
        <f>kag[[#This Row],[Operational Profit - Daily Revenue]]/kag[[#This Row],[Marketing_Spend_Per_Day]]</f>
        <v>5.3471983990851912</v>
      </c>
      <c r="N1140" s="3"/>
    </row>
    <row r="1141" spans="1:14">
      <c r="A1141" s="1">
        <v>193</v>
      </c>
      <c r="B1141" s="2">
        <v>2.82</v>
      </c>
      <c r="C1141" s="1">
        <v>16</v>
      </c>
      <c r="D1141" s="1">
        <v>13</v>
      </c>
      <c r="E1141" s="3">
        <v>280.33</v>
      </c>
      <c r="F1141" s="1">
        <v>867</v>
      </c>
      <c r="G1141" s="3">
        <v>815.6</v>
      </c>
      <c r="H1141" s="3">
        <f>kag[[#This Row],[Operational Profit - Daily Revenue]]-$Q$13</f>
        <v>-1101.7259399999994</v>
      </c>
      <c r="I1141" s="1">
        <f>_xlfn.NORM.DIST(kag[[#This Row],[Diff Average Rev]],$Q$13,$Q$15,FALSE)</f>
        <v>3.4161778961369253E-6</v>
      </c>
      <c r="J1141" s="3">
        <f>kag[[#This Row],[Number_of_Customers_Per_Day (any given day)]]*kag[[#This Row],[Average_Order_Value]]</f>
        <v>544.26</v>
      </c>
      <c r="K1141" s="3">
        <f>kag[[#This Row],[Operational Profit - Daily Revenue]]/kag[[#This Row],[Number_of_Employees]]</f>
        <v>62.738461538461543</v>
      </c>
      <c r="L1141" s="3">
        <f>kag[[#This Row],[Operational Profit - Daily Revenue]]/kag[[#This Row],[Operating_Hours_Per_Day]]</f>
        <v>50.975000000000001</v>
      </c>
      <c r="M1141" s="3">
        <f>kag[[#This Row],[Operational Profit - Daily Revenue]]/kag[[#This Row],[Marketing_Spend_Per_Day]]</f>
        <v>2.9094281739378594</v>
      </c>
      <c r="N1141" s="3"/>
    </row>
    <row r="1142" spans="1:14">
      <c r="A1142" s="1">
        <v>161</v>
      </c>
      <c r="B1142" s="2">
        <v>7.51</v>
      </c>
      <c r="C1142" s="1">
        <v>13</v>
      </c>
      <c r="D1142" s="1">
        <v>7</v>
      </c>
      <c r="E1142" s="3">
        <v>280.33999999999997</v>
      </c>
      <c r="F1142" s="1">
        <v>188</v>
      </c>
      <c r="G1142" s="3">
        <v>1584.09</v>
      </c>
      <c r="H1142" s="3">
        <f>kag[[#This Row],[Operational Profit - Daily Revenue]]-$Q$13</f>
        <v>-333.23593999999935</v>
      </c>
      <c r="I1142" s="1">
        <f>_xlfn.NORM.DIST(kag[[#This Row],[Diff Average Rev]],$Q$13,$Q$15,FALSE)</f>
        <v>2.8626445494329503E-5</v>
      </c>
      <c r="J1142" s="3">
        <f>kag[[#This Row],[Number_of_Customers_Per_Day (any given day)]]*kag[[#This Row],[Average_Order_Value]]</f>
        <v>1209.1099999999999</v>
      </c>
      <c r="K1142" s="3">
        <f>kag[[#This Row],[Operational Profit - Daily Revenue]]/kag[[#This Row],[Number_of_Employees]]</f>
        <v>226.29857142857142</v>
      </c>
      <c r="L1142" s="3">
        <f>kag[[#This Row],[Operational Profit - Daily Revenue]]/kag[[#This Row],[Operating_Hours_Per_Day]]</f>
        <v>121.85307692307691</v>
      </c>
      <c r="M1142" s="3">
        <f>kag[[#This Row],[Operational Profit - Daily Revenue]]/kag[[#This Row],[Marketing_Spend_Per_Day]]</f>
        <v>5.6506028394092889</v>
      </c>
      <c r="N1142" s="3"/>
    </row>
    <row r="1143" spans="1:14">
      <c r="A1143" s="1">
        <v>104</v>
      </c>
      <c r="B1143" s="2">
        <v>7.85</v>
      </c>
      <c r="C1143" s="1">
        <v>13</v>
      </c>
      <c r="D1143" s="1">
        <v>4</v>
      </c>
      <c r="E1143" s="3">
        <v>280.64999999999998</v>
      </c>
      <c r="F1143" s="1">
        <v>614</v>
      </c>
      <c r="G1143" s="3">
        <v>1126.8</v>
      </c>
      <c r="H1143" s="3">
        <f>kag[[#This Row],[Operational Profit - Daily Revenue]]-$Q$13</f>
        <v>-790.52593999999931</v>
      </c>
      <c r="I1143" s="1">
        <f>_xlfn.NORM.DIST(kag[[#This Row],[Diff Average Rev]],$Q$13,$Q$15,FALSE)</f>
        <v>8.706514566924534E-6</v>
      </c>
      <c r="J1143" s="3">
        <f>kag[[#This Row],[Number_of_Customers_Per_Day (any given day)]]*kag[[#This Row],[Average_Order_Value]]</f>
        <v>816.4</v>
      </c>
      <c r="K1143" s="3">
        <f>kag[[#This Row],[Operational Profit - Daily Revenue]]/kag[[#This Row],[Number_of_Employees]]</f>
        <v>281.7</v>
      </c>
      <c r="L1143" s="3">
        <f>kag[[#This Row],[Operational Profit - Daily Revenue]]/kag[[#This Row],[Operating_Hours_Per_Day]]</f>
        <v>86.676923076923075</v>
      </c>
      <c r="M1143" s="3">
        <f>kag[[#This Row],[Operational Profit - Daily Revenue]]/kag[[#This Row],[Marketing_Spend_Per_Day]]</f>
        <v>4.014965259219669</v>
      </c>
      <c r="N1143" s="3"/>
    </row>
    <row r="1144" spans="1:14">
      <c r="A1144" s="1">
        <v>101</v>
      </c>
      <c r="B1144" s="2">
        <v>8.85</v>
      </c>
      <c r="C1144" s="1">
        <v>12</v>
      </c>
      <c r="D1144" s="1">
        <v>5</v>
      </c>
      <c r="E1144" s="3">
        <v>280.82</v>
      </c>
      <c r="F1144" s="1">
        <v>394</v>
      </c>
      <c r="G1144" s="3">
        <v>1236.47</v>
      </c>
      <c r="H1144" s="3">
        <f>kag[[#This Row],[Operational Profit - Daily Revenue]]-$Q$13</f>
        <v>-680.85593999999924</v>
      </c>
      <c r="I1144" s="1">
        <f>_xlfn.NORM.DIST(kag[[#This Row],[Diff Average Rev]],$Q$13,$Q$15,FALSE)</f>
        <v>1.18169984867958E-5</v>
      </c>
      <c r="J1144" s="3">
        <f>kag[[#This Row],[Number_of_Customers_Per_Day (any given day)]]*kag[[#This Row],[Average_Order_Value]]</f>
        <v>893.84999999999991</v>
      </c>
      <c r="K1144" s="3">
        <f>kag[[#This Row],[Operational Profit - Daily Revenue]]/kag[[#This Row],[Number_of_Employees]]</f>
        <v>247.29400000000001</v>
      </c>
      <c r="L1144" s="3">
        <f>kag[[#This Row],[Operational Profit - Daily Revenue]]/kag[[#This Row],[Operating_Hours_Per_Day]]</f>
        <v>103.03916666666667</v>
      </c>
      <c r="M1144" s="3">
        <f>kag[[#This Row],[Operational Profit - Daily Revenue]]/kag[[#This Row],[Marketing_Spend_Per_Day]]</f>
        <v>4.4030695819386088</v>
      </c>
      <c r="N1144" s="3"/>
    </row>
    <row r="1145" spans="1:14">
      <c r="A1145" s="1">
        <v>235</v>
      </c>
      <c r="B1145" s="2">
        <v>8.0299999999999994</v>
      </c>
      <c r="C1145" s="1">
        <v>14</v>
      </c>
      <c r="D1145" s="1">
        <v>6</v>
      </c>
      <c r="E1145" s="3">
        <v>281.49</v>
      </c>
      <c r="F1145" s="1">
        <v>788</v>
      </c>
      <c r="G1145" s="3">
        <v>2058.75</v>
      </c>
      <c r="H1145" s="3">
        <f>kag[[#This Row],[Operational Profit - Daily Revenue]]-$Q$13</f>
        <v>141.42406000000074</v>
      </c>
      <c r="I1145" s="1">
        <f>_xlfn.NORM.DIST(kag[[#This Row],[Diff Average Rev]],$Q$13,$Q$15,FALSE)</f>
        <v>7.8068852509919942E-5</v>
      </c>
      <c r="J1145" s="3">
        <f>kag[[#This Row],[Number_of_Customers_Per_Day (any given day)]]*kag[[#This Row],[Average_Order_Value]]</f>
        <v>1887.05</v>
      </c>
      <c r="K1145" s="3">
        <f>kag[[#This Row],[Operational Profit - Daily Revenue]]/kag[[#This Row],[Number_of_Employees]]</f>
        <v>343.125</v>
      </c>
      <c r="L1145" s="3">
        <f>kag[[#This Row],[Operational Profit - Daily Revenue]]/kag[[#This Row],[Operating_Hours_Per_Day]]</f>
        <v>147.05357142857142</v>
      </c>
      <c r="M1145" s="3">
        <f>kag[[#This Row],[Operational Profit - Daily Revenue]]/kag[[#This Row],[Marketing_Spend_Per_Day]]</f>
        <v>7.3137589257167219</v>
      </c>
      <c r="N1145" s="3"/>
    </row>
    <row r="1146" spans="1:14">
      <c r="A1146" s="1">
        <v>313</v>
      </c>
      <c r="B1146" s="2">
        <v>7.82</v>
      </c>
      <c r="C1146" s="1">
        <v>16</v>
      </c>
      <c r="D1146" s="1">
        <v>8</v>
      </c>
      <c r="E1146" s="3">
        <v>281.51</v>
      </c>
      <c r="F1146" s="1">
        <v>765</v>
      </c>
      <c r="G1146" s="3">
        <v>2693.92</v>
      </c>
      <c r="H1146" s="3">
        <f>kag[[#This Row],[Operational Profit - Daily Revenue]]-$Q$13</f>
        <v>776.59406000000081</v>
      </c>
      <c r="I1146" s="1">
        <f>_xlfn.NORM.DIST(kag[[#This Row],[Diff Average Rev]],$Q$13,$Q$15,FALSE)</f>
        <v>2.0645190400645958E-4</v>
      </c>
      <c r="J1146" s="3">
        <f>kag[[#This Row],[Number_of_Customers_Per_Day (any given day)]]*kag[[#This Row],[Average_Order_Value]]</f>
        <v>2447.6600000000003</v>
      </c>
      <c r="K1146" s="3">
        <f>kag[[#This Row],[Operational Profit - Daily Revenue]]/kag[[#This Row],[Number_of_Employees]]</f>
        <v>336.74</v>
      </c>
      <c r="L1146" s="3">
        <f>kag[[#This Row],[Operational Profit - Daily Revenue]]/kag[[#This Row],[Operating_Hours_Per_Day]]</f>
        <v>168.37</v>
      </c>
      <c r="M1146" s="3">
        <f>kag[[#This Row],[Operational Profit - Daily Revenue]]/kag[[#This Row],[Marketing_Spend_Per_Day]]</f>
        <v>9.5695357180917195</v>
      </c>
      <c r="N1146" s="3"/>
    </row>
    <row r="1147" spans="1:14">
      <c r="A1147" s="1">
        <v>139</v>
      </c>
      <c r="B1147" s="2">
        <v>5.94</v>
      </c>
      <c r="C1147" s="1">
        <v>10</v>
      </c>
      <c r="D1147" s="1">
        <v>13</v>
      </c>
      <c r="E1147" s="3">
        <v>281.55</v>
      </c>
      <c r="F1147" s="1">
        <v>101</v>
      </c>
      <c r="G1147" s="3">
        <v>1341.37</v>
      </c>
      <c r="H1147" s="3">
        <f>kag[[#This Row],[Operational Profit - Daily Revenue]]-$Q$13</f>
        <v>-575.95593999999937</v>
      </c>
      <c r="I1147" s="1">
        <f>_xlfn.NORM.DIST(kag[[#This Row],[Diff Average Rev]],$Q$13,$Q$15,FALSE)</f>
        <v>1.5641146152152438E-5</v>
      </c>
      <c r="J1147" s="3">
        <f>kag[[#This Row],[Number_of_Customers_Per_Day (any given day)]]*kag[[#This Row],[Average_Order_Value]]</f>
        <v>825.66000000000008</v>
      </c>
      <c r="K1147" s="3">
        <f>kag[[#This Row],[Operational Profit - Daily Revenue]]/kag[[#This Row],[Number_of_Employees]]</f>
        <v>103.18230769230769</v>
      </c>
      <c r="L1147" s="3">
        <f>kag[[#This Row],[Operational Profit - Daily Revenue]]/kag[[#This Row],[Operating_Hours_Per_Day]]</f>
        <v>134.137</v>
      </c>
      <c r="M1147" s="3">
        <f>kag[[#This Row],[Operational Profit - Daily Revenue]]/kag[[#This Row],[Marketing_Spend_Per_Day]]</f>
        <v>4.7642337062688682</v>
      </c>
      <c r="N1147" s="3"/>
    </row>
    <row r="1148" spans="1:14">
      <c r="A1148" s="1">
        <v>418</v>
      </c>
      <c r="B1148" s="2">
        <v>3.61</v>
      </c>
      <c r="C1148" s="1">
        <v>12</v>
      </c>
      <c r="D1148" s="1">
        <v>12</v>
      </c>
      <c r="E1148" s="3">
        <v>281.76</v>
      </c>
      <c r="F1148" s="1">
        <v>849</v>
      </c>
      <c r="G1148" s="3">
        <v>1566.44</v>
      </c>
      <c r="H1148" s="3">
        <f>kag[[#This Row],[Operational Profit - Daily Revenue]]-$Q$13</f>
        <v>-350.88593999999921</v>
      </c>
      <c r="I1148" s="1">
        <f>_xlfn.NORM.DIST(kag[[#This Row],[Diff Average Rev]],$Q$13,$Q$15,FALSE)</f>
        <v>2.7452682829463569E-5</v>
      </c>
      <c r="J1148" s="3">
        <f>kag[[#This Row],[Number_of_Customers_Per_Day (any given day)]]*kag[[#This Row],[Average_Order_Value]]</f>
        <v>1508.98</v>
      </c>
      <c r="K1148" s="3">
        <f>kag[[#This Row],[Operational Profit - Daily Revenue]]/kag[[#This Row],[Number_of_Employees]]</f>
        <v>130.53666666666666</v>
      </c>
      <c r="L1148" s="3">
        <f>kag[[#This Row],[Operational Profit - Daily Revenue]]/kag[[#This Row],[Operating_Hours_Per_Day]]</f>
        <v>130.53666666666666</v>
      </c>
      <c r="M1148" s="3">
        <f>kag[[#This Row],[Operational Profit - Daily Revenue]]/kag[[#This Row],[Marketing_Spend_Per_Day]]</f>
        <v>5.559483248154458</v>
      </c>
      <c r="N1148" s="3"/>
    </row>
    <row r="1149" spans="1:14">
      <c r="A1149" s="1">
        <v>487</v>
      </c>
      <c r="B1149" s="2">
        <v>8.4499999999999993</v>
      </c>
      <c r="C1149" s="1">
        <v>12</v>
      </c>
      <c r="D1149" s="1">
        <v>8</v>
      </c>
      <c r="E1149" s="3">
        <v>282.08999999999997</v>
      </c>
      <c r="F1149" s="1">
        <v>905</v>
      </c>
      <c r="G1149" s="3">
        <v>4348.58</v>
      </c>
      <c r="H1149" s="3">
        <f>kag[[#This Row],[Operational Profit - Daily Revenue]]-$Q$13</f>
        <v>2431.2540600000007</v>
      </c>
      <c r="I1149" s="1">
        <f>_xlfn.NORM.DIST(kag[[#This Row],[Diff Average Rev]],$Q$13,$Q$15,FALSE)</f>
        <v>3.5584823390819286E-4</v>
      </c>
      <c r="J1149" s="3">
        <f>kag[[#This Row],[Number_of_Customers_Per_Day (any given day)]]*kag[[#This Row],[Average_Order_Value]]</f>
        <v>4115.1499999999996</v>
      </c>
      <c r="K1149" s="3">
        <f>kag[[#This Row],[Operational Profit - Daily Revenue]]/kag[[#This Row],[Number_of_Employees]]</f>
        <v>543.57249999999999</v>
      </c>
      <c r="L1149" s="3">
        <f>kag[[#This Row],[Operational Profit - Daily Revenue]]/kag[[#This Row],[Operating_Hours_Per_Day]]</f>
        <v>362.38166666666666</v>
      </c>
      <c r="M1149" s="3">
        <f>kag[[#This Row],[Operational Profit - Daily Revenue]]/kag[[#This Row],[Marketing_Spend_Per_Day]]</f>
        <v>15.41557658903187</v>
      </c>
      <c r="N1149" s="3"/>
    </row>
    <row r="1150" spans="1:14">
      <c r="A1150" s="1">
        <v>226</v>
      </c>
      <c r="B1150" s="2">
        <v>7.92</v>
      </c>
      <c r="C1150" s="1">
        <v>14</v>
      </c>
      <c r="D1150" s="1">
        <v>7</v>
      </c>
      <c r="E1150" s="3">
        <v>282.38</v>
      </c>
      <c r="F1150" s="1">
        <v>395</v>
      </c>
      <c r="G1150" s="3">
        <v>2140.7800000000002</v>
      </c>
      <c r="H1150" s="3">
        <f>kag[[#This Row],[Operational Profit - Daily Revenue]]-$Q$13</f>
        <v>223.45406000000094</v>
      </c>
      <c r="I1150" s="1">
        <f>_xlfn.NORM.DIST(kag[[#This Row],[Diff Average Rev]],$Q$13,$Q$15,FALSE)</f>
        <v>9.0649609526436342E-5</v>
      </c>
      <c r="J1150" s="3">
        <f>kag[[#This Row],[Number_of_Customers_Per_Day (any given day)]]*kag[[#This Row],[Average_Order_Value]]</f>
        <v>1789.92</v>
      </c>
      <c r="K1150" s="3">
        <f>kag[[#This Row],[Operational Profit - Daily Revenue]]/kag[[#This Row],[Number_of_Employees]]</f>
        <v>305.8257142857143</v>
      </c>
      <c r="L1150" s="3">
        <f>kag[[#This Row],[Operational Profit - Daily Revenue]]/kag[[#This Row],[Operating_Hours_Per_Day]]</f>
        <v>152.91285714285715</v>
      </c>
      <c r="M1150" s="3">
        <f>kag[[#This Row],[Operational Profit - Daily Revenue]]/kag[[#This Row],[Marketing_Spend_Per_Day]]</f>
        <v>7.5812026347475046</v>
      </c>
      <c r="N1150" s="3"/>
    </row>
    <row r="1151" spans="1:14">
      <c r="A1151" s="1">
        <v>343</v>
      </c>
      <c r="B1151" s="2">
        <v>6.19</v>
      </c>
      <c r="C1151" s="1">
        <v>15</v>
      </c>
      <c r="D1151" s="1">
        <v>6</v>
      </c>
      <c r="E1151" s="3">
        <v>282.79000000000002</v>
      </c>
      <c r="F1151" s="1">
        <v>367</v>
      </c>
      <c r="G1151" s="3">
        <v>2200.27</v>
      </c>
      <c r="H1151" s="3">
        <f>kag[[#This Row],[Operational Profit - Daily Revenue]]-$Q$13</f>
        <v>282.94406000000072</v>
      </c>
      <c r="I1151" s="1">
        <f>_xlfn.NORM.DIST(kag[[#This Row],[Diff Average Rev]],$Q$13,$Q$15,FALSE)</f>
        <v>1.0057844822791363E-4</v>
      </c>
      <c r="J1151" s="3">
        <f>kag[[#This Row],[Number_of_Customers_Per_Day (any given day)]]*kag[[#This Row],[Average_Order_Value]]</f>
        <v>2123.17</v>
      </c>
      <c r="K1151" s="3">
        <f>kag[[#This Row],[Operational Profit - Daily Revenue]]/kag[[#This Row],[Number_of_Employees]]</f>
        <v>366.71166666666664</v>
      </c>
      <c r="L1151" s="3">
        <f>kag[[#This Row],[Operational Profit - Daily Revenue]]/kag[[#This Row],[Operating_Hours_Per_Day]]</f>
        <v>146.68466666666666</v>
      </c>
      <c r="M1151" s="3">
        <f>kag[[#This Row],[Operational Profit - Daily Revenue]]/kag[[#This Row],[Marketing_Spend_Per_Day]]</f>
        <v>7.7805792284027007</v>
      </c>
      <c r="N1151" s="3"/>
    </row>
    <row r="1152" spans="1:14">
      <c r="A1152" s="1">
        <v>315</v>
      </c>
      <c r="B1152" s="2">
        <v>7.84</v>
      </c>
      <c r="C1152" s="1">
        <v>15</v>
      </c>
      <c r="D1152" s="1">
        <v>5</v>
      </c>
      <c r="E1152" s="3">
        <v>282.83999999999997</v>
      </c>
      <c r="F1152" s="1">
        <v>315</v>
      </c>
      <c r="G1152" s="3">
        <v>2626.79</v>
      </c>
      <c r="H1152" s="3">
        <f>kag[[#This Row],[Operational Profit - Daily Revenue]]-$Q$13</f>
        <v>709.4640600000007</v>
      </c>
      <c r="I1152" s="1">
        <f>_xlfn.NORM.DIST(kag[[#This Row],[Diff Average Rev]],$Q$13,$Q$15,FALSE)</f>
        <v>1.900534476542466E-4</v>
      </c>
      <c r="J1152" s="3">
        <f>kag[[#This Row],[Number_of_Customers_Per_Day (any given day)]]*kag[[#This Row],[Average_Order_Value]]</f>
        <v>2469.6</v>
      </c>
      <c r="K1152" s="3">
        <f>kag[[#This Row],[Operational Profit - Daily Revenue]]/kag[[#This Row],[Number_of_Employees]]</f>
        <v>525.35799999999995</v>
      </c>
      <c r="L1152" s="3">
        <f>kag[[#This Row],[Operational Profit - Daily Revenue]]/kag[[#This Row],[Operating_Hours_Per_Day]]</f>
        <v>175.11933333333334</v>
      </c>
      <c r="M1152" s="3">
        <f>kag[[#This Row],[Operational Profit - Daily Revenue]]/kag[[#This Row],[Marketing_Spend_Per_Day]]</f>
        <v>9.2871941733842469</v>
      </c>
      <c r="N1152" s="3"/>
    </row>
    <row r="1153" spans="1:14">
      <c r="A1153" s="1">
        <v>469</v>
      </c>
      <c r="B1153" s="2">
        <v>4.72</v>
      </c>
      <c r="C1153" s="1">
        <v>17</v>
      </c>
      <c r="D1153" s="1">
        <v>2</v>
      </c>
      <c r="E1153" s="3">
        <v>283.05</v>
      </c>
      <c r="F1153" s="1">
        <v>602</v>
      </c>
      <c r="G1153" s="3">
        <v>2369.75</v>
      </c>
      <c r="H1153" s="3">
        <f>kag[[#This Row],[Operational Profit - Daily Revenue]]-$Q$13</f>
        <v>452.42406000000074</v>
      </c>
      <c r="I1153" s="1">
        <f>_xlfn.NORM.DIST(kag[[#This Row],[Diff Average Rev]],$Q$13,$Q$15,FALSE)</f>
        <v>1.3251155686729634E-4</v>
      </c>
      <c r="J1153" s="3">
        <f>kag[[#This Row],[Number_of_Customers_Per_Day (any given day)]]*kag[[#This Row],[Average_Order_Value]]</f>
        <v>2213.6799999999998</v>
      </c>
      <c r="K1153" s="3">
        <f>kag[[#This Row],[Operational Profit - Daily Revenue]]/kag[[#This Row],[Number_of_Employees]]</f>
        <v>1184.875</v>
      </c>
      <c r="L1153" s="3">
        <f>kag[[#This Row],[Operational Profit - Daily Revenue]]/kag[[#This Row],[Operating_Hours_Per_Day]]</f>
        <v>139.39705882352942</v>
      </c>
      <c r="M1153" s="3">
        <f>kag[[#This Row],[Operational Profit - Daily Revenue]]/kag[[#This Row],[Marketing_Spend_Per_Day]]</f>
        <v>8.3721957251369012</v>
      </c>
      <c r="N1153" s="3"/>
    </row>
    <row r="1154" spans="1:14">
      <c r="A1154" s="1">
        <v>414</v>
      </c>
      <c r="B1154" s="2">
        <v>6.86</v>
      </c>
      <c r="C1154" s="1">
        <v>14</v>
      </c>
      <c r="D1154" s="1">
        <v>6</v>
      </c>
      <c r="E1154" s="3">
        <v>283.14</v>
      </c>
      <c r="F1154" s="1">
        <v>812</v>
      </c>
      <c r="G1154" s="3">
        <v>2942.71</v>
      </c>
      <c r="H1154" s="3">
        <f>kag[[#This Row],[Operational Profit - Daily Revenue]]-$Q$13</f>
        <v>1025.3840600000008</v>
      </c>
      <c r="I1154" s="1">
        <f>_xlfn.NORM.DIST(kag[[#This Row],[Diff Average Rev]],$Q$13,$Q$15,FALSE)</f>
        <v>2.692210454518216E-4</v>
      </c>
      <c r="J1154" s="3">
        <f>kag[[#This Row],[Number_of_Customers_Per_Day (any given day)]]*kag[[#This Row],[Average_Order_Value]]</f>
        <v>2840.04</v>
      </c>
      <c r="K1154" s="3">
        <f>kag[[#This Row],[Operational Profit - Daily Revenue]]/kag[[#This Row],[Number_of_Employees]]</f>
        <v>490.45166666666665</v>
      </c>
      <c r="L1154" s="3">
        <f>kag[[#This Row],[Operational Profit - Daily Revenue]]/kag[[#This Row],[Operating_Hours_Per_Day]]</f>
        <v>210.19357142857143</v>
      </c>
      <c r="M1154" s="3">
        <f>kag[[#This Row],[Operational Profit - Daily Revenue]]/kag[[#This Row],[Marketing_Spend_Per_Day]]</f>
        <v>10.393127074945257</v>
      </c>
      <c r="N1154" s="3"/>
    </row>
    <row r="1155" spans="1:14">
      <c r="A1155" s="1">
        <v>144</v>
      </c>
      <c r="B1155" s="2">
        <v>7.57</v>
      </c>
      <c r="C1155" s="1">
        <v>12</v>
      </c>
      <c r="D1155" s="1">
        <v>14</v>
      </c>
      <c r="E1155" s="3">
        <v>283.36</v>
      </c>
      <c r="F1155" s="1">
        <v>376</v>
      </c>
      <c r="G1155" s="3">
        <v>1293.8</v>
      </c>
      <c r="H1155" s="3">
        <f>kag[[#This Row],[Operational Profit - Daily Revenue]]-$Q$13</f>
        <v>-623.52593999999931</v>
      </c>
      <c r="I1155" s="1">
        <f>_xlfn.NORM.DIST(kag[[#This Row],[Diff Average Rev]],$Q$13,$Q$15,FALSE)</f>
        <v>1.379348523141168E-5</v>
      </c>
      <c r="J1155" s="3">
        <f>kag[[#This Row],[Number_of_Customers_Per_Day (any given day)]]*kag[[#This Row],[Average_Order_Value]]</f>
        <v>1090.08</v>
      </c>
      <c r="K1155" s="3">
        <f>kag[[#This Row],[Operational Profit - Daily Revenue]]/kag[[#This Row],[Number_of_Employees]]</f>
        <v>92.414285714285711</v>
      </c>
      <c r="L1155" s="3">
        <f>kag[[#This Row],[Operational Profit - Daily Revenue]]/kag[[#This Row],[Operating_Hours_Per_Day]]</f>
        <v>107.81666666666666</v>
      </c>
      <c r="M1155" s="3">
        <f>kag[[#This Row],[Operational Profit - Daily Revenue]]/kag[[#This Row],[Marketing_Spend_Per_Day]]</f>
        <v>4.5659232072275548</v>
      </c>
      <c r="N1155" s="3"/>
    </row>
    <row r="1156" spans="1:14">
      <c r="A1156" s="1">
        <v>423</v>
      </c>
      <c r="B1156" s="2">
        <v>5.38</v>
      </c>
      <c r="C1156" s="1">
        <v>12</v>
      </c>
      <c r="D1156" s="1">
        <v>10</v>
      </c>
      <c r="E1156" s="3">
        <v>283.98</v>
      </c>
      <c r="F1156" s="1">
        <v>522</v>
      </c>
      <c r="G1156" s="3">
        <v>2141.8200000000002</v>
      </c>
      <c r="H1156" s="3">
        <f>kag[[#This Row],[Operational Profit - Daily Revenue]]-$Q$13</f>
        <v>224.4940600000009</v>
      </c>
      <c r="I1156" s="1">
        <f>_xlfn.NORM.DIST(kag[[#This Row],[Diff Average Rev]],$Q$13,$Q$15,FALSE)</f>
        <v>9.0817368280575098E-5</v>
      </c>
      <c r="J1156" s="3">
        <f>kag[[#This Row],[Number_of_Customers_Per_Day (any given day)]]*kag[[#This Row],[Average_Order_Value]]</f>
        <v>2275.7399999999998</v>
      </c>
      <c r="K1156" s="3">
        <f>kag[[#This Row],[Operational Profit - Daily Revenue]]/kag[[#This Row],[Number_of_Employees]]</f>
        <v>214.18200000000002</v>
      </c>
      <c r="L1156" s="3">
        <f>kag[[#This Row],[Operational Profit - Daily Revenue]]/kag[[#This Row],[Operating_Hours_Per_Day]]</f>
        <v>178.48500000000001</v>
      </c>
      <c r="M1156" s="3">
        <f>kag[[#This Row],[Operational Profit - Daily Revenue]]/kag[[#This Row],[Marketing_Spend_Per_Day]]</f>
        <v>7.5421508556940626</v>
      </c>
      <c r="N1156" s="3"/>
    </row>
    <row r="1157" spans="1:14">
      <c r="A1157" s="1">
        <v>492</v>
      </c>
      <c r="B1157" s="2">
        <v>4.57</v>
      </c>
      <c r="C1157" s="1">
        <v>14</v>
      </c>
      <c r="D1157" s="1">
        <v>6</v>
      </c>
      <c r="E1157" s="3">
        <v>284.35000000000002</v>
      </c>
      <c r="F1157" s="1">
        <v>999</v>
      </c>
      <c r="G1157" s="3">
        <v>2112.11</v>
      </c>
      <c r="H1157" s="3">
        <f>kag[[#This Row],[Operational Profit - Daily Revenue]]-$Q$13</f>
        <v>194.78406000000086</v>
      </c>
      <c r="I1157" s="1">
        <f>_xlfn.NORM.DIST(kag[[#This Row],[Diff Average Rev]],$Q$13,$Q$15,FALSE)</f>
        <v>8.6106491036086688E-5</v>
      </c>
      <c r="J1157" s="3">
        <f>kag[[#This Row],[Number_of_Customers_Per_Day (any given day)]]*kag[[#This Row],[Average_Order_Value]]</f>
        <v>2248.44</v>
      </c>
      <c r="K1157" s="3">
        <f>kag[[#This Row],[Operational Profit - Daily Revenue]]/kag[[#This Row],[Number_of_Employees]]</f>
        <v>352.01833333333337</v>
      </c>
      <c r="L1157" s="3">
        <f>kag[[#This Row],[Operational Profit - Daily Revenue]]/kag[[#This Row],[Operating_Hours_Per_Day]]</f>
        <v>150.86500000000001</v>
      </c>
      <c r="M1157" s="3">
        <f>kag[[#This Row],[Operational Profit - Daily Revenue]]/kag[[#This Row],[Marketing_Spend_Per_Day]]</f>
        <v>7.4278529980657639</v>
      </c>
      <c r="N1157" s="3"/>
    </row>
    <row r="1158" spans="1:14">
      <c r="A1158" s="1">
        <v>308</v>
      </c>
      <c r="B1158" s="2">
        <v>3.5</v>
      </c>
      <c r="C1158" s="1">
        <v>17</v>
      </c>
      <c r="D1158" s="1">
        <v>4</v>
      </c>
      <c r="E1158" s="3">
        <v>284.45999999999998</v>
      </c>
      <c r="F1158" s="1">
        <v>409</v>
      </c>
      <c r="G1158" s="3">
        <v>1535.35</v>
      </c>
      <c r="H1158" s="3">
        <f>kag[[#This Row],[Operational Profit - Daily Revenue]]-$Q$13</f>
        <v>-381.97593999999935</v>
      </c>
      <c r="I1158" s="1">
        <f>_xlfn.NORM.DIST(kag[[#This Row],[Diff Average Rev]],$Q$13,$Q$15,FALSE)</f>
        <v>2.5480685864069396E-5</v>
      </c>
      <c r="J1158" s="3">
        <f>kag[[#This Row],[Number_of_Customers_Per_Day (any given day)]]*kag[[#This Row],[Average_Order_Value]]</f>
        <v>1078</v>
      </c>
      <c r="K1158" s="3">
        <f>kag[[#This Row],[Operational Profit - Daily Revenue]]/kag[[#This Row],[Number_of_Employees]]</f>
        <v>383.83749999999998</v>
      </c>
      <c r="L1158" s="3">
        <f>kag[[#This Row],[Operational Profit - Daily Revenue]]/kag[[#This Row],[Operating_Hours_Per_Day]]</f>
        <v>90.314705882352939</v>
      </c>
      <c r="M1158" s="3">
        <f>kag[[#This Row],[Operational Profit - Daily Revenue]]/kag[[#This Row],[Marketing_Spend_Per_Day]]</f>
        <v>5.3974196723616679</v>
      </c>
      <c r="N1158" s="3"/>
    </row>
    <row r="1159" spans="1:14">
      <c r="A1159" s="1">
        <v>264</v>
      </c>
      <c r="B1159" s="2">
        <v>2.82</v>
      </c>
      <c r="C1159" s="1">
        <v>8</v>
      </c>
      <c r="D1159" s="1">
        <v>6</v>
      </c>
      <c r="E1159" s="3">
        <v>284.57</v>
      </c>
      <c r="F1159" s="1">
        <v>318</v>
      </c>
      <c r="G1159" s="3">
        <v>1125</v>
      </c>
      <c r="H1159" s="3">
        <f>kag[[#This Row],[Operational Profit - Daily Revenue]]-$Q$13</f>
        <v>-792.32593999999926</v>
      </c>
      <c r="I1159" s="1">
        <f>_xlfn.NORM.DIST(kag[[#This Row],[Diff Average Rev]],$Q$13,$Q$15,FALSE)</f>
        <v>8.6620604357356864E-6</v>
      </c>
      <c r="J1159" s="3">
        <f>kag[[#This Row],[Number_of_Customers_Per_Day (any given day)]]*kag[[#This Row],[Average_Order_Value]]</f>
        <v>744.4799999999999</v>
      </c>
      <c r="K1159" s="3">
        <f>kag[[#This Row],[Operational Profit - Daily Revenue]]/kag[[#This Row],[Number_of_Employees]]</f>
        <v>187.5</v>
      </c>
      <c r="L1159" s="3">
        <f>kag[[#This Row],[Operational Profit - Daily Revenue]]/kag[[#This Row],[Operating_Hours_Per_Day]]</f>
        <v>140.625</v>
      </c>
      <c r="M1159" s="3">
        <f>kag[[#This Row],[Operational Profit - Daily Revenue]]/kag[[#This Row],[Marketing_Spend_Per_Day]]</f>
        <v>3.9533330990617426</v>
      </c>
      <c r="N1159" s="3"/>
    </row>
    <row r="1160" spans="1:14">
      <c r="A1160" s="1">
        <v>202</v>
      </c>
      <c r="B1160" s="2">
        <v>8.44</v>
      </c>
      <c r="C1160" s="1">
        <v>6</v>
      </c>
      <c r="D1160" s="1">
        <v>7</v>
      </c>
      <c r="E1160" s="3">
        <v>284.95999999999998</v>
      </c>
      <c r="F1160" s="1">
        <v>448</v>
      </c>
      <c r="G1160" s="3">
        <v>1800.67</v>
      </c>
      <c r="H1160" s="3">
        <f>kag[[#This Row],[Operational Profit - Daily Revenue]]-$Q$13</f>
        <v>-116.65593999999919</v>
      </c>
      <c r="I1160" s="1">
        <f>_xlfn.NORM.DIST(kag[[#This Row],[Diff Average Rev]],$Q$13,$Q$15,FALSE)</f>
        <v>4.6592723038616627E-5</v>
      </c>
      <c r="J1160" s="3">
        <f>kag[[#This Row],[Number_of_Customers_Per_Day (any given day)]]*kag[[#This Row],[Average_Order_Value]]</f>
        <v>1704.8799999999999</v>
      </c>
      <c r="K1160" s="3">
        <f>kag[[#This Row],[Operational Profit - Daily Revenue]]/kag[[#This Row],[Number_of_Employees]]</f>
        <v>257.23857142857145</v>
      </c>
      <c r="L1160" s="3">
        <f>kag[[#This Row],[Operational Profit - Daily Revenue]]/kag[[#This Row],[Operating_Hours_Per_Day]]</f>
        <v>300.11166666666668</v>
      </c>
      <c r="M1160" s="3">
        <f>kag[[#This Row],[Operational Profit - Daily Revenue]]/kag[[#This Row],[Marketing_Spend_Per_Day]]</f>
        <v>6.3190272318921963</v>
      </c>
      <c r="N1160" s="3"/>
    </row>
    <row r="1161" spans="1:14">
      <c r="A1161" s="1">
        <v>276</v>
      </c>
      <c r="B1161" s="2">
        <v>6.87</v>
      </c>
      <c r="C1161" s="1">
        <v>12</v>
      </c>
      <c r="D1161" s="1">
        <v>2</v>
      </c>
      <c r="E1161" s="3">
        <v>285.06</v>
      </c>
      <c r="F1161" s="1">
        <v>933</v>
      </c>
      <c r="G1161" s="3">
        <v>2337.13</v>
      </c>
      <c r="H1161" s="3">
        <f>kag[[#This Row],[Operational Profit - Daily Revenue]]-$Q$13</f>
        <v>419.80406000000085</v>
      </c>
      <c r="I1161" s="1">
        <f>_xlfn.NORM.DIST(kag[[#This Row],[Diff Average Rev]],$Q$13,$Q$15,FALSE)</f>
        <v>1.2595730074130881E-4</v>
      </c>
      <c r="J1161" s="3">
        <f>kag[[#This Row],[Number_of_Customers_Per_Day (any given day)]]*kag[[#This Row],[Average_Order_Value]]</f>
        <v>1896.1200000000001</v>
      </c>
      <c r="K1161" s="3">
        <f>kag[[#This Row],[Operational Profit - Daily Revenue]]/kag[[#This Row],[Number_of_Employees]]</f>
        <v>1168.5650000000001</v>
      </c>
      <c r="L1161" s="3">
        <f>kag[[#This Row],[Operational Profit - Daily Revenue]]/kag[[#This Row],[Operating_Hours_Per_Day]]</f>
        <v>194.76083333333335</v>
      </c>
      <c r="M1161" s="3">
        <f>kag[[#This Row],[Operational Profit - Daily Revenue]]/kag[[#This Row],[Marketing_Spend_Per_Day]]</f>
        <v>8.1987300919104751</v>
      </c>
      <c r="N1161" s="3"/>
    </row>
    <row r="1162" spans="1:14">
      <c r="A1162" s="1">
        <v>176</v>
      </c>
      <c r="B1162" s="2">
        <v>3.28</v>
      </c>
      <c r="C1162" s="1">
        <v>14</v>
      </c>
      <c r="D1162" s="1">
        <v>5</v>
      </c>
      <c r="E1162" s="3">
        <v>285.18</v>
      </c>
      <c r="F1162" s="1">
        <v>472</v>
      </c>
      <c r="G1162" s="3">
        <v>1073.8</v>
      </c>
      <c r="H1162" s="3">
        <f>kag[[#This Row],[Operational Profit - Daily Revenue]]-$Q$13</f>
        <v>-843.52593999999931</v>
      </c>
      <c r="I1162" s="1">
        <f>_xlfn.NORM.DIST(kag[[#This Row],[Diff Average Rev]],$Q$13,$Q$15,FALSE)</f>
        <v>7.4776841190981729E-6</v>
      </c>
      <c r="J1162" s="3">
        <f>kag[[#This Row],[Number_of_Customers_Per_Day (any given day)]]*kag[[#This Row],[Average_Order_Value]]</f>
        <v>577.28</v>
      </c>
      <c r="K1162" s="3">
        <f>kag[[#This Row],[Operational Profit - Daily Revenue]]/kag[[#This Row],[Number_of_Employees]]</f>
        <v>214.76</v>
      </c>
      <c r="L1162" s="3">
        <f>kag[[#This Row],[Operational Profit - Daily Revenue]]/kag[[#This Row],[Operating_Hours_Per_Day]]</f>
        <v>76.7</v>
      </c>
      <c r="M1162" s="3">
        <f>kag[[#This Row],[Operational Profit - Daily Revenue]]/kag[[#This Row],[Marketing_Spend_Per_Day]]</f>
        <v>3.7653411880216003</v>
      </c>
      <c r="N1162" s="3"/>
    </row>
    <row r="1163" spans="1:14">
      <c r="A1163" s="1">
        <v>352</v>
      </c>
      <c r="B1163" s="2">
        <v>4.0199999999999996</v>
      </c>
      <c r="C1163" s="1">
        <v>17</v>
      </c>
      <c r="D1163" s="1">
        <v>7</v>
      </c>
      <c r="E1163" s="3">
        <v>285.32</v>
      </c>
      <c r="F1163" s="1">
        <v>835</v>
      </c>
      <c r="G1163" s="3">
        <v>1991.15</v>
      </c>
      <c r="H1163" s="3">
        <f>kag[[#This Row],[Operational Profit - Daily Revenue]]-$Q$13</f>
        <v>73.824060000000827</v>
      </c>
      <c r="I1163" s="1">
        <f>_xlfn.NORM.DIST(kag[[#This Row],[Diff Average Rev]],$Q$13,$Q$15,FALSE)</f>
        <v>6.8659118221677139E-5</v>
      </c>
      <c r="J1163" s="3">
        <f>kag[[#This Row],[Number_of_Customers_Per_Day (any given day)]]*kag[[#This Row],[Average_Order_Value]]</f>
        <v>1415.04</v>
      </c>
      <c r="K1163" s="3">
        <f>kag[[#This Row],[Operational Profit - Daily Revenue]]/kag[[#This Row],[Number_of_Employees]]</f>
        <v>284.45</v>
      </c>
      <c r="L1163" s="3">
        <f>kag[[#This Row],[Operational Profit - Daily Revenue]]/kag[[#This Row],[Operating_Hours_Per_Day]]</f>
        <v>117.12647058823529</v>
      </c>
      <c r="M1163" s="3">
        <f>kag[[#This Row],[Operational Profit - Daily Revenue]]/kag[[#This Row],[Marketing_Spend_Per_Day]]</f>
        <v>6.9786555446516196</v>
      </c>
      <c r="N1163" s="3"/>
    </row>
    <row r="1164" spans="1:14">
      <c r="A1164" s="1">
        <v>61</v>
      </c>
      <c r="B1164" s="2">
        <v>6.22</v>
      </c>
      <c r="C1164" s="1">
        <v>13</v>
      </c>
      <c r="D1164" s="1">
        <v>13</v>
      </c>
      <c r="E1164" s="3">
        <v>285.43</v>
      </c>
      <c r="F1164" s="1">
        <v>680</v>
      </c>
      <c r="G1164" s="3">
        <v>628.88</v>
      </c>
      <c r="H1164" s="3">
        <f>kag[[#This Row],[Operational Profit - Daily Revenue]]-$Q$13</f>
        <v>-1288.4459399999992</v>
      </c>
      <c r="I1164" s="1">
        <f>_xlfn.NORM.DIST(kag[[#This Row],[Diff Average Rev]],$Q$13,$Q$15,FALSE)</f>
        <v>1.8559349662228943E-6</v>
      </c>
      <c r="J1164" s="3">
        <f>kag[[#This Row],[Number_of_Customers_Per_Day (any given day)]]*kag[[#This Row],[Average_Order_Value]]</f>
        <v>379.41999999999996</v>
      </c>
      <c r="K1164" s="3">
        <f>kag[[#This Row],[Operational Profit - Daily Revenue]]/kag[[#This Row],[Number_of_Employees]]</f>
        <v>48.375384615384618</v>
      </c>
      <c r="L1164" s="3">
        <f>kag[[#This Row],[Operational Profit - Daily Revenue]]/kag[[#This Row],[Operating_Hours_Per_Day]]</f>
        <v>48.375384615384618</v>
      </c>
      <c r="M1164" s="3">
        <f>kag[[#This Row],[Operational Profit - Daily Revenue]]/kag[[#This Row],[Marketing_Spend_Per_Day]]</f>
        <v>2.203272255894615</v>
      </c>
      <c r="N1164" s="3"/>
    </row>
    <row r="1165" spans="1:14">
      <c r="A1165" s="1">
        <v>433</v>
      </c>
      <c r="B1165" s="2">
        <v>8.9600000000000009</v>
      </c>
      <c r="C1165" s="1">
        <v>16</v>
      </c>
      <c r="D1165" s="1">
        <v>8</v>
      </c>
      <c r="E1165" s="3">
        <v>285.45</v>
      </c>
      <c r="F1165" s="1">
        <v>447</v>
      </c>
      <c r="G1165" s="3">
        <v>4049.6</v>
      </c>
      <c r="H1165" s="3">
        <f>kag[[#This Row],[Operational Profit - Daily Revenue]]-$Q$13</f>
        <v>2132.2740600000006</v>
      </c>
      <c r="I1165" s="1">
        <f>_xlfn.NORM.DIST(kag[[#This Row],[Diff Average Rev]],$Q$13,$Q$15,FALSE)</f>
        <v>3.9897481265076869E-4</v>
      </c>
      <c r="J1165" s="3">
        <f>kag[[#This Row],[Number_of_Customers_Per_Day (any given day)]]*kag[[#This Row],[Average_Order_Value]]</f>
        <v>3879.6800000000003</v>
      </c>
      <c r="K1165" s="3">
        <f>kag[[#This Row],[Operational Profit - Daily Revenue]]/kag[[#This Row],[Number_of_Employees]]</f>
        <v>506.2</v>
      </c>
      <c r="L1165" s="3">
        <f>kag[[#This Row],[Operational Profit - Daily Revenue]]/kag[[#This Row],[Operating_Hours_Per_Day]]</f>
        <v>253.1</v>
      </c>
      <c r="M1165" s="3">
        <f>kag[[#This Row],[Operational Profit - Daily Revenue]]/kag[[#This Row],[Marketing_Spend_Per_Day]]</f>
        <v>14.186722718514627</v>
      </c>
      <c r="N1165" s="3"/>
    </row>
    <row r="1166" spans="1:14">
      <c r="A1166" s="1">
        <v>286</v>
      </c>
      <c r="B1166" s="2">
        <v>9.7200000000000006</v>
      </c>
      <c r="C1166" s="1">
        <v>13</v>
      </c>
      <c r="D1166" s="1">
        <v>7</v>
      </c>
      <c r="E1166" s="3">
        <v>285.7</v>
      </c>
      <c r="F1166" s="1">
        <v>541</v>
      </c>
      <c r="G1166" s="3">
        <v>3036.45</v>
      </c>
      <c r="H1166" s="3">
        <f>kag[[#This Row],[Operational Profit - Daily Revenue]]-$Q$13</f>
        <v>1119.1240600000006</v>
      </c>
      <c r="I1166" s="1">
        <f>_xlfn.NORM.DIST(kag[[#This Row],[Diff Average Rev]],$Q$13,$Q$15,FALSE)</f>
        <v>2.9256904072721377E-4</v>
      </c>
      <c r="J1166" s="3">
        <f>kag[[#This Row],[Number_of_Customers_Per_Day (any given day)]]*kag[[#This Row],[Average_Order_Value]]</f>
        <v>2779.92</v>
      </c>
      <c r="K1166" s="3">
        <f>kag[[#This Row],[Operational Profit - Daily Revenue]]/kag[[#This Row],[Number_of_Employees]]</f>
        <v>433.77857142857141</v>
      </c>
      <c r="L1166" s="3">
        <f>kag[[#This Row],[Operational Profit - Daily Revenue]]/kag[[#This Row],[Operating_Hours_Per_Day]]</f>
        <v>233.57307692307691</v>
      </c>
      <c r="M1166" s="3">
        <f>kag[[#This Row],[Operational Profit - Daily Revenue]]/kag[[#This Row],[Marketing_Spend_Per_Day]]</f>
        <v>10.628106405320265</v>
      </c>
      <c r="N1166" s="3"/>
    </row>
    <row r="1167" spans="1:14">
      <c r="A1167" s="1">
        <v>118</v>
      </c>
      <c r="B1167" s="2">
        <v>7.84</v>
      </c>
      <c r="C1167" s="1">
        <v>14</v>
      </c>
      <c r="D1167" s="1">
        <v>7</v>
      </c>
      <c r="E1167" s="3">
        <v>285.95</v>
      </c>
      <c r="F1167" s="1">
        <v>208</v>
      </c>
      <c r="G1167" s="3">
        <v>1187.77</v>
      </c>
      <c r="H1167" s="3">
        <f>kag[[#This Row],[Operational Profit - Daily Revenue]]-$Q$13</f>
        <v>-729.55593999999928</v>
      </c>
      <c r="I1167" s="1">
        <f>_xlfn.NORM.DIST(kag[[#This Row],[Diff Average Rev]],$Q$13,$Q$15,FALSE)</f>
        <v>1.0334129676013427E-5</v>
      </c>
      <c r="J1167" s="3">
        <f>kag[[#This Row],[Number_of_Customers_Per_Day (any given day)]]*kag[[#This Row],[Average_Order_Value]]</f>
        <v>925.12</v>
      </c>
      <c r="K1167" s="3">
        <f>kag[[#This Row],[Operational Profit - Daily Revenue]]/kag[[#This Row],[Number_of_Employees]]</f>
        <v>169.68142857142857</v>
      </c>
      <c r="L1167" s="3">
        <f>kag[[#This Row],[Operational Profit - Daily Revenue]]/kag[[#This Row],[Operating_Hours_Per_Day]]</f>
        <v>84.840714285714284</v>
      </c>
      <c r="M1167" s="3">
        <f>kag[[#This Row],[Operational Profit - Daily Revenue]]/kag[[#This Row],[Marketing_Spend_Per_Day]]</f>
        <v>4.1537681412834413</v>
      </c>
      <c r="N1167" s="3"/>
    </row>
    <row r="1168" spans="1:14">
      <c r="A1168" s="1">
        <v>117</v>
      </c>
      <c r="B1168" s="2">
        <v>8.6</v>
      </c>
      <c r="C1168" s="1">
        <v>6</v>
      </c>
      <c r="D1168" s="1">
        <v>12</v>
      </c>
      <c r="E1168" s="3">
        <v>286.23</v>
      </c>
      <c r="F1168" s="1">
        <v>805</v>
      </c>
      <c r="G1168" s="3">
        <v>1566.98</v>
      </c>
      <c r="H1168" s="3">
        <f>kag[[#This Row],[Operational Profit - Daily Revenue]]-$Q$13</f>
        <v>-350.34593999999925</v>
      </c>
      <c r="I1168" s="1">
        <f>_xlfn.NORM.DIST(kag[[#This Row],[Diff Average Rev]],$Q$13,$Q$15,FALSE)</f>
        <v>2.74880033305125E-5</v>
      </c>
      <c r="J1168" s="3">
        <f>kag[[#This Row],[Number_of_Customers_Per_Day (any given day)]]*kag[[#This Row],[Average_Order_Value]]</f>
        <v>1006.1999999999999</v>
      </c>
      <c r="K1168" s="3">
        <f>kag[[#This Row],[Operational Profit - Daily Revenue]]/kag[[#This Row],[Number_of_Employees]]</f>
        <v>130.58166666666668</v>
      </c>
      <c r="L1168" s="3">
        <f>kag[[#This Row],[Operational Profit - Daily Revenue]]/kag[[#This Row],[Operating_Hours_Per_Day]]</f>
        <v>261.16333333333336</v>
      </c>
      <c r="M1168" s="3">
        <f>kag[[#This Row],[Operational Profit - Daily Revenue]]/kag[[#This Row],[Marketing_Spend_Per_Day]]</f>
        <v>5.4745484400656812</v>
      </c>
      <c r="N1168" s="3"/>
    </row>
    <row r="1169" spans="1:14">
      <c r="A1169" s="1">
        <v>298</v>
      </c>
      <c r="B1169" s="2">
        <v>7.46</v>
      </c>
      <c r="C1169" s="1">
        <v>7</v>
      </c>
      <c r="D1169" s="1">
        <v>3</v>
      </c>
      <c r="E1169" s="3">
        <v>286.83</v>
      </c>
      <c r="F1169" s="1">
        <v>941</v>
      </c>
      <c r="G1169" s="3">
        <v>2516.98</v>
      </c>
      <c r="H1169" s="3">
        <f>kag[[#This Row],[Operational Profit - Daily Revenue]]-$Q$13</f>
        <v>599.65406000000075</v>
      </c>
      <c r="I1169" s="1">
        <f>_xlfn.NORM.DIST(kag[[#This Row],[Diff Average Rev]],$Q$13,$Q$15,FALSE)</f>
        <v>1.6430511635046448E-4</v>
      </c>
      <c r="J1169" s="3">
        <f>kag[[#This Row],[Number_of_Customers_Per_Day (any given day)]]*kag[[#This Row],[Average_Order_Value]]</f>
        <v>2223.08</v>
      </c>
      <c r="K1169" s="3">
        <f>kag[[#This Row],[Operational Profit - Daily Revenue]]/kag[[#This Row],[Number_of_Employees]]</f>
        <v>838.99333333333334</v>
      </c>
      <c r="L1169" s="3">
        <f>kag[[#This Row],[Operational Profit - Daily Revenue]]/kag[[#This Row],[Operating_Hours_Per_Day]]</f>
        <v>359.56857142857143</v>
      </c>
      <c r="M1169" s="3">
        <f>kag[[#This Row],[Operational Profit - Daily Revenue]]/kag[[#This Row],[Marketing_Spend_Per_Day]]</f>
        <v>8.7751629885297913</v>
      </c>
      <c r="N1169" s="3"/>
    </row>
    <row r="1170" spans="1:14">
      <c r="A1170" s="1">
        <v>112</v>
      </c>
      <c r="B1170" s="2">
        <v>3.75</v>
      </c>
      <c r="C1170" s="1">
        <v>15</v>
      </c>
      <c r="D1170" s="1">
        <v>3</v>
      </c>
      <c r="E1170" s="3">
        <v>287.22000000000003</v>
      </c>
      <c r="F1170" s="1">
        <v>106</v>
      </c>
      <c r="G1170" s="3">
        <v>780.35</v>
      </c>
      <c r="H1170" s="3">
        <f>kag[[#This Row],[Operational Profit - Daily Revenue]]-$Q$13</f>
        <v>-1136.9759399999994</v>
      </c>
      <c r="I1170" s="1">
        <f>_xlfn.NORM.DIST(kag[[#This Row],[Diff Average Rev]],$Q$13,$Q$15,FALSE)</f>
        <v>3.0530492453999533E-6</v>
      </c>
      <c r="J1170" s="3">
        <f>kag[[#This Row],[Number_of_Customers_Per_Day (any given day)]]*kag[[#This Row],[Average_Order_Value]]</f>
        <v>420</v>
      </c>
      <c r="K1170" s="3">
        <f>kag[[#This Row],[Operational Profit - Daily Revenue]]/kag[[#This Row],[Number_of_Employees]]</f>
        <v>260.11666666666667</v>
      </c>
      <c r="L1170" s="3">
        <f>kag[[#This Row],[Operational Profit - Daily Revenue]]/kag[[#This Row],[Operating_Hours_Per_Day]]</f>
        <v>52.023333333333333</v>
      </c>
      <c r="M1170" s="3">
        <f>kag[[#This Row],[Operational Profit - Daily Revenue]]/kag[[#This Row],[Marketing_Spend_Per_Day]]</f>
        <v>2.7169069006336604</v>
      </c>
      <c r="N1170" s="3"/>
    </row>
    <row r="1171" spans="1:14">
      <c r="A1171" s="1">
        <v>351</v>
      </c>
      <c r="B1171" s="2">
        <v>3.01</v>
      </c>
      <c r="C1171" s="1">
        <v>8</v>
      </c>
      <c r="D1171" s="1">
        <v>14</v>
      </c>
      <c r="E1171" s="3">
        <v>287.27</v>
      </c>
      <c r="F1171" s="1">
        <v>639</v>
      </c>
      <c r="G1171" s="3">
        <v>1345.43</v>
      </c>
      <c r="H1171" s="3">
        <f>kag[[#This Row],[Operational Profit - Daily Revenue]]-$Q$13</f>
        <v>-571.8959399999992</v>
      </c>
      <c r="I1171" s="1">
        <f>_xlfn.NORM.DIST(kag[[#This Row],[Diff Average Rev]],$Q$13,$Q$15,FALSE)</f>
        <v>1.5808123404711354E-5</v>
      </c>
      <c r="J1171" s="3">
        <f>kag[[#This Row],[Number_of_Customers_Per_Day (any given day)]]*kag[[#This Row],[Average_Order_Value]]</f>
        <v>1056.51</v>
      </c>
      <c r="K1171" s="3">
        <f>kag[[#This Row],[Operational Profit - Daily Revenue]]/kag[[#This Row],[Number_of_Employees]]</f>
        <v>96.102142857142866</v>
      </c>
      <c r="L1171" s="3">
        <f>kag[[#This Row],[Operational Profit - Daily Revenue]]/kag[[#This Row],[Operating_Hours_Per_Day]]</f>
        <v>168.17875000000001</v>
      </c>
      <c r="M1171" s="3">
        <f>kag[[#This Row],[Operational Profit - Daily Revenue]]/kag[[#This Row],[Marketing_Spend_Per_Day]]</f>
        <v>4.6835033243986501</v>
      </c>
      <c r="N1171" s="3"/>
    </row>
    <row r="1172" spans="1:14">
      <c r="A1172" s="1">
        <v>408</v>
      </c>
      <c r="B1172" s="2">
        <v>6.56</v>
      </c>
      <c r="C1172" s="1">
        <v>6</v>
      </c>
      <c r="D1172" s="1">
        <v>2</v>
      </c>
      <c r="E1172" s="3">
        <v>287.27</v>
      </c>
      <c r="F1172" s="1">
        <v>971</v>
      </c>
      <c r="G1172" s="3">
        <v>2962.18</v>
      </c>
      <c r="H1172" s="3">
        <f>kag[[#This Row],[Operational Profit - Daily Revenue]]-$Q$13</f>
        <v>1044.8540600000006</v>
      </c>
      <c r="I1172" s="1">
        <f>_xlfn.NORM.DIST(kag[[#This Row],[Diff Average Rev]],$Q$13,$Q$15,FALSE)</f>
        <v>2.7412001004662552E-4</v>
      </c>
      <c r="J1172" s="3">
        <f>kag[[#This Row],[Number_of_Customers_Per_Day (any given day)]]*kag[[#This Row],[Average_Order_Value]]</f>
        <v>2676.48</v>
      </c>
      <c r="K1172" s="3">
        <f>kag[[#This Row],[Operational Profit - Daily Revenue]]/kag[[#This Row],[Number_of_Employees]]</f>
        <v>1481.09</v>
      </c>
      <c r="L1172" s="3">
        <f>kag[[#This Row],[Operational Profit - Daily Revenue]]/kag[[#This Row],[Operating_Hours_Per_Day]]</f>
        <v>493.69666666666666</v>
      </c>
      <c r="M1172" s="3">
        <f>kag[[#This Row],[Operational Profit - Daily Revenue]]/kag[[#This Row],[Marketing_Spend_Per_Day]]</f>
        <v>10.311483969784524</v>
      </c>
      <c r="N1172" s="3"/>
    </row>
    <row r="1173" spans="1:14">
      <c r="A1173" s="1">
        <v>484</v>
      </c>
      <c r="B1173" s="2">
        <v>8.1300000000000008</v>
      </c>
      <c r="C1173" s="1">
        <v>16</v>
      </c>
      <c r="D1173" s="1">
        <v>9</v>
      </c>
      <c r="E1173" s="3">
        <v>287.29000000000002</v>
      </c>
      <c r="F1173" s="1">
        <v>620</v>
      </c>
      <c r="G1173" s="3">
        <v>3692.47</v>
      </c>
      <c r="H1173" s="3">
        <f>kag[[#This Row],[Operational Profit - Daily Revenue]]-$Q$13</f>
        <v>1775.1440600000005</v>
      </c>
      <c r="I1173" s="1">
        <f>_xlfn.NORM.DIST(kag[[#This Row],[Diff Average Rev]],$Q$13,$Q$15,FALSE)</f>
        <v>4.0445473612866822E-4</v>
      </c>
      <c r="J1173" s="3">
        <f>kag[[#This Row],[Number_of_Customers_Per_Day (any given day)]]*kag[[#This Row],[Average_Order_Value]]</f>
        <v>3934.9200000000005</v>
      </c>
      <c r="K1173" s="3">
        <f>kag[[#This Row],[Operational Profit - Daily Revenue]]/kag[[#This Row],[Number_of_Employees]]</f>
        <v>410.27444444444444</v>
      </c>
      <c r="L1173" s="3">
        <f>kag[[#This Row],[Operational Profit - Daily Revenue]]/kag[[#This Row],[Operating_Hours_Per_Day]]</f>
        <v>230.77937499999999</v>
      </c>
      <c r="M1173" s="3">
        <f>kag[[#This Row],[Operational Profit - Daily Revenue]]/kag[[#This Row],[Marketing_Spend_Per_Day]]</f>
        <v>12.852762017473632</v>
      </c>
      <c r="N1173" s="3"/>
    </row>
    <row r="1174" spans="1:14">
      <c r="A1174" s="1">
        <v>189</v>
      </c>
      <c r="B1174" s="2">
        <v>5.67</v>
      </c>
      <c r="C1174" s="1">
        <v>17</v>
      </c>
      <c r="D1174" s="1">
        <v>8</v>
      </c>
      <c r="E1174" s="3">
        <v>287.5</v>
      </c>
      <c r="F1174" s="1">
        <v>775</v>
      </c>
      <c r="G1174" s="3">
        <v>1696.51</v>
      </c>
      <c r="H1174" s="3">
        <f>kag[[#This Row],[Operational Profit - Daily Revenue]]-$Q$13</f>
        <v>-220.81593999999927</v>
      </c>
      <c r="I1174" s="1">
        <f>_xlfn.NORM.DIST(kag[[#This Row],[Diff Average Rev]],$Q$13,$Q$15,FALSE)</f>
        <v>3.7089108249999517E-5</v>
      </c>
      <c r="J1174" s="3">
        <f>kag[[#This Row],[Number_of_Customers_Per_Day (any given day)]]*kag[[#This Row],[Average_Order_Value]]</f>
        <v>1071.6299999999999</v>
      </c>
      <c r="K1174" s="3">
        <f>kag[[#This Row],[Operational Profit - Daily Revenue]]/kag[[#This Row],[Number_of_Employees]]</f>
        <v>212.06375</v>
      </c>
      <c r="L1174" s="3">
        <f>kag[[#This Row],[Operational Profit - Daily Revenue]]/kag[[#This Row],[Operating_Hours_Per_Day]]</f>
        <v>99.794705882352943</v>
      </c>
      <c r="M1174" s="3">
        <f>kag[[#This Row],[Operational Profit - Daily Revenue]]/kag[[#This Row],[Marketing_Spend_Per_Day]]</f>
        <v>5.9009043478260867</v>
      </c>
      <c r="N1174" s="3"/>
    </row>
    <row r="1175" spans="1:14">
      <c r="A1175" s="1">
        <v>179</v>
      </c>
      <c r="B1175" s="2">
        <v>8.02</v>
      </c>
      <c r="C1175" s="1">
        <v>14</v>
      </c>
      <c r="D1175" s="1">
        <v>2</v>
      </c>
      <c r="E1175" s="3">
        <v>287.76</v>
      </c>
      <c r="F1175" s="1">
        <v>745</v>
      </c>
      <c r="G1175" s="3">
        <v>1922.61</v>
      </c>
      <c r="H1175" s="3">
        <f>kag[[#This Row],[Operational Profit - Daily Revenue]]-$Q$13</f>
        <v>5.2840600000006361</v>
      </c>
      <c r="I1175" s="1">
        <f>_xlfn.NORM.DIST(kag[[#This Row],[Diff Average Rev]],$Q$13,$Q$15,FALSE)</f>
        <v>5.9981282902549017E-5</v>
      </c>
      <c r="J1175" s="3">
        <f>kag[[#This Row],[Number_of_Customers_Per_Day (any given day)]]*kag[[#This Row],[Average_Order_Value]]</f>
        <v>1435.58</v>
      </c>
      <c r="K1175" s="3">
        <f>kag[[#This Row],[Operational Profit - Daily Revenue]]/kag[[#This Row],[Number_of_Employees]]</f>
        <v>961.30499999999995</v>
      </c>
      <c r="L1175" s="3">
        <f>kag[[#This Row],[Operational Profit - Daily Revenue]]/kag[[#This Row],[Operating_Hours_Per_Day]]</f>
        <v>137.3292857142857</v>
      </c>
      <c r="M1175" s="3">
        <f>kag[[#This Row],[Operational Profit - Daily Revenue]]/kag[[#This Row],[Marketing_Spend_Per_Day]]</f>
        <v>6.6812969140950793</v>
      </c>
      <c r="N1175" s="3"/>
    </row>
    <row r="1176" spans="1:14">
      <c r="A1176" s="1">
        <v>238</v>
      </c>
      <c r="B1176" s="2">
        <v>4.84</v>
      </c>
      <c r="C1176" s="1">
        <v>12</v>
      </c>
      <c r="D1176" s="1">
        <v>4</v>
      </c>
      <c r="E1176" s="3">
        <v>288.72000000000003</v>
      </c>
      <c r="F1176" s="1">
        <v>840</v>
      </c>
      <c r="G1176" s="3">
        <v>1548.65</v>
      </c>
      <c r="H1176" s="3">
        <f>kag[[#This Row],[Operational Profit - Daily Revenue]]-$Q$13</f>
        <v>-368.67593999999917</v>
      </c>
      <c r="I1176" s="1">
        <f>_xlfn.NORM.DIST(kag[[#This Row],[Diff Average Rev]],$Q$13,$Q$15,FALSE)</f>
        <v>2.6309597259301259E-5</v>
      </c>
      <c r="J1176" s="3">
        <f>kag[[#This Row],[Number_of_Customers_Per_Day (any given day)]]*kag[[#This Row],[Average_Order_Value]]</f>
        <v>1151.92</v>
      </c>
      <c r="K1176" s="3">
        <f>kag[[#This Row],[Operational Profit - Daily Revenue]]/kag[[#This Row],[Number_of_Employees]]</f>
        <v>387.16250000000002</v>
      </c>
      <c r="L1176" s="3">
        <f>kag[[#This Row],[Operational Profit - Daily Revenue]]/kag[[#This Row],[Operating_Hours_Per_Day]]</f>
        <v>129.05416666666667</v>
      </c>
      <c r="M1176" s="3">
        <f>kag[[#This Row],[Operational Profit - Daily Revenue]]/kag[[#This Row],[Marketing_Spend_Per_Day]]</f>
        <v>5.3638473261291217</v>
      </c>
      <c r="N1176" s="3"/>
    </row>
    <row r="1177" spans="1:14">
      <c r="A1177" s="1">
        <v>171</v>
      </c>
      <c r="B1177" s="2">
        <v>9.67</v>
      </c>
      <c r="C1177" s="1">
        <v>11</v>
      </c>
      <c r="D1177" s="1">
        <v>10</v>
      </c>
      <c r="E1177" s="3">
        <v>288.77</v>
      </c>
      <c r="F1177" s="1">
        <v>842</v>
      </c>
      <c r="G1177" s="3">
        <v>2093.7600000000002</v>
      </c>
      <c r="H1177" s="3">
        <f>kag[[#This Row],[Operational Profit - Daily Revenue]]-$Q$13</f>
        <v>176.43406000000095</v>
      </c>
      <c r="I1177" s="1">
        <f>_xlfn.NORM.DIST(kag[[#This Row],[Diff Average Rev]],$Q$13,$Q$15,FALSE)</f>
        <v>8.3281209645412119E-5</v>
      </c>
      <c r="J1177" s="3">
        <f>kag[[#This Row],[Number_of_Customers_Per_Day (any given day)]]*kag[[#This Row],[Average_Order_Value]]</f>
        <v>1653.57</v>
      </c>
      <c r="K1177" s="3">
        <f>kag[[#This Row],[Operational Profit - Daily Revenue]]/kag[[#This Row],[Number_of_Employees]]</f>
        <v>209.37600000000003</v>
      </c>
      <c r="L1177" s="3">
        <f>kag[[#This Row],[Operational Profit - Daily Revenue]]/kag[[#This Row],[Operating_Hours_Per_Day]]</f>
        <v>190.34181818181821</v>
      </c>
      <c r="M1177" s="3">
        <f>kag[[#This Row],[Operational Profit - Daily Revenue]]/kag[[#This Row],[Marketing_Spend_Per_Day]]</f>
        <v>7.2506146760397563</v>
      </c>
      <c r="N1177" s="3"/>
    </row>
    <row r="1178" spans="1:14">
      <c r="A1178" s="1">
        <v>372</v>
      </c>
      <c r="B1178" s="2">
        <v>5.95</v>
      </c>
      <c r="C1178" s="1">
        <v>8</v>
      </c>
      <c r="D1178" s="1">
        <v>9</v>
      </c>
      <c r="E1178" s="3">
        <v>288.92</v>
      </c>
      <c r="F1178" s="1">
        <v>185</v>
      </c>
      <c r="G1178" s="3">
        <v>2272.11</v>
      </c>
      <c r="H1178" s="3">
        <f>kag[[#This Row],[Operational Profit - Daily Revenue]]-$Q$13</f>
        <v>354.78406000000086</v>
      </c>
      <c r="I1178" s="1">
        <f>_xlfn.NORM.DIST(kag[[#This Row],[Diff Average Rev]],$Q$13,$Q$15,FALSE)</f>
        <v>1.1346548591643792E-4</v>
      </c>
      <c r="J1178" s="3">
        <f>kag[[#This Row],[Number_of_Customers_Per_Day (any given day)]]*kag[[#This Row],[Average_Order_Value]]</f>
        <v>2213.4</v>
      </c>
      <c r="K1178" s="3">
        <f>kag[[#This Row],[Operational Profit - Daily Revenue]]/kag[[#This Row],[Number_of_Employees]]</f>
        <v>252.45666666666668</v>
      </c>
      <c r="L1178" s="3">
        <f>kag[[#This Row],[Operational Profit - Daily Revenue]]/kag[[#This Row],[Operating_Hours_Per_Day]]</f>
        <v>284.01375000000002</v>
      </c>
      <c r="M1178" s="3">
        <f>kag[[#This Row],[Operational Profit - Daily Revenue]]/kag[[#This Row],[Marketing_Spend_Per_Day]]</f>
        <v>7.8641492454658728</v>
      </c>
      <c r="N1178" s="3"/>
    </row>
    <row r="1179" spans="1:14">
      <c r="A1179" s="1">
        <v>249</v>
      </c>
      <c r="B1179" s="2">
        <v>4.2300000000000004</v>
      </c>
      <c r="C1179" s="1">
        <v>17</v>
      </c>
      <c r="D1179" s="1">
        <v>11</v>
      </c>
      <c r="E1179" s="3">
        <v>289.05</v>
      </c>
      <c r="F1179" s="1">
        <v>571</v>
      </c>
      <c r="G1179" s="3">
        <v>1371.92</v>
      </c>
      <c r="H1179" s="3">
        <f>kag[[#This Row],[Operational Profit - Daily Revenue]]-$Q$13</f>
        <v>-545.40593999999919</v>
      </c>
      <c r="I1179" s="1">
        <f>_xlfn.NORM.DIST(kag[[#This Row],[Diff Average Rev]],$Q$13,$Q$15,FALSE)</f>
        <v>1.6935021191346173E-5</v>
      </c>
      <c r="J1179" s="3">
        <f>kag[[#This Row],[Number_of_Customers_Per_Day (any given day)]]*kag[[#This Row],[Average_Order_Value]]</f>
        <v>1053.2700000000002</v>
      </c>
      <c r="K1179" s="3">
        <f>kag[[#This Row],[Operational Profit - Daily Revenue]]/kag[[#This Row],[Number_of_Employees]]</f>
        <v>124.72000000000001</v>
      </c>
      <c r="L1179" s="3">
        <f>kag[[#This Row],[Operational Profit - Daily Revenue]]/kag[[#This Row],[Operating_Hours_Per_Day]]</f>
        <v>80.701176470588237</v>
      </c>
      <c r="M1179" s="3">
        <f>kag[[#This Row],[Operational Profit - Daily Revenue]]/kag[[#This Row],[Marketing_Spend_Per_Day]]</f>
        <v>4.7463068673239928</v>
      </c>
      <c r="N1179" s="3"/>
    </row>
    <row r="1180" spans="1:14">
      <c r="A1180" s="1">
        <v>409</v>
      </c>
      <c r="B1180" s="2">
        <v>9.0399999999999991</v>
      </c>
      <c r="C1180" s="1">
        <v>16</v>
      </c>
      <c r="D1180" s="1">
        <v>5</v>
      </c>
      <c r="E1180" s="3">
        <v>289.05</v>
      </c>
      <c r="F1180" s="1">
        <v>947</v>
      </c>
      <c r="G1180" s="3">
        <v>3618.25</v>
      </c>
      <c r="H1180" s="3">
        <f>kag[[#This Row],[Operational Profit - Daily Revenue]]-$Q$13</f>
        <v>1700.9240600000007</v>
      </c>
      <c r="I1180" s="1">
        <f>_xlfn.NORM.DIST(kag[[#This Row],[Diff Average Rev]],$Q$13,$Q$15,FALSE)</f>
        <v>3.9884350087486341E-4</v>
      </c>
      <c r="J1180" s="3">
        <f>kag[[#This Row],[Number_of_Customers_Per_Day (any given day)]]*kag[[#This Row],[Average_Order_Value]]</f>
        <v>3697.3599999999997</v>
      </c>
      <c r="K1180" s="3">
        <f>kag[[#This Row],[Operational Profit - Daily Revenue]]/kag[[#This Row],[Number_of_Employees]]</f>
        <v>723.65</v>
      </c>
      <c r="L1180" s="3">
        <f>kag[[#This Row],[Operational Profit - Daily Revenue]]/kag[[#This Row],[Operating_Hours_Per_Day]]</f>
        <v>226.140625</v>
      </c>
      <c r="M1180" s="3">
        <f>kag[[#This Row],[Operational Profit - Daily Revenue]]/kag[[#This Row],[Marketing_Spend_Per_Day]]</f>
        <v>12.5177304964539</v>
      </c>
      <c r="N1180" s="3"/>
    </row>
    <row r="1181" spans="1:14">
      <c r="A1181" s="1">
        <v>284</v>
      </c>
      <c r="B1181" s="2">
        <v>8.1199999999999992</v>
      </c>
      <c r="C1181" s="1">
        <v>11</v>
      </c>
      <c r="D1181" s="1">
        <v>12</v>
      </c>
      <c r="E1181" s="3">
        <v>289.39</v>
      </c>
      <c r="F1181" s="1">
        <v>260</v>
      </c>
      <c r="G1181" s="3">
        <v>2418.19</v>
      </c>
      <c r="H1181" s="3">
        <f>kag[[#This Row],[Operational Profit - Daily Revenue]]-$Q$13</f>
        <v>500.86406000000079</v>
      </c>
      <c r="I1181" s="1">
        <f>_xlfn.NORM.DIST(kag[[#This Row],[Diff Average Rev]],$Q$13,$Q$15,FALSE)</f>
        <v>1.4258481662451756E-4</v>
      </c>
      <c r="J1181" s="3">
        <f>kag[[#This Row],[Number_of_Customers_Per_Day (any given day)]]*kag[[#This Row],[Average_Order_Value]]</f>
        <v>2306.08</v>
      </c>
      <c r="K1181" s="3">
        <f>kag[[#This Row],[Operational Profit - Daily Revenue]]/kag[[#This Row],[Number_of_Employees]]</f>
        <v>201.51583333333335</v>
      </c>
      <c r="L1181" s="3">
        <f>kag[[#This Row],[Operational Profit - Daily Revenue]]/kag[[#This Row],[Operating_Hours_Per_Day]]</f>
        <v>219.83545454545455</v>
      </c>
      <c r="M1181" s="3">
        <f>kag[[#This Row],[Operational Profit - Daily Revenue]]/kag[[#This Row],[Marketing_Spend_Per_Day]]</f>
        <v>8.3561629634748957</v>
      </c>
      <c r="N1181" s="3"/>
    </row>
    <row r="1182" spans="1:14">
      <c r="A1182" s="1">
        <v>278</v>
      </c>
      <c r="B1182" s="2">
        <v>4.84</v>
      </c>
      <c r="C1182" s="1">
        <v>11</v>
      </c>
      <c r="D1182" s="1">
        <v>9</v>
      </c>
      <c r="E1182" s="3">
        <v>289.45</v>
      </c>
      <c r="F1182" s="1">
        <v>910</v>
      </c>
      <c r="G1182" s="3">
        <v>1657.61</v>
      </c>
      <c r="H1182" s="3">
        <f>kag[[#This Row],[Operational Profit - Daily Revenue]]-$Q$13</f>
        <v>-259.71593999999936</v>
      </c>
      <c r="I1182" s="1">
        <f>_xlfn.NORM.DIST(kag[[#This Row],[Diff Average Rev]],$Q$13,$Q$15,FALSE)</f>
        <v>3.3960805801450773E-5</v>
      </c>
      <c r="J1182" s="3">
        <f>kag[[#This Row],[Number_of_Customers_Per_Day (any given day)]]*kag[[#This Row],[Average_Order_Value]]</f>
        <v>1345.52</v>
      </c>
      <c r="K1182" s="3">
        <f>kag[[#This Row],[Operational Profit - Daily Revenue]]/kag[[#This Row],[Number_of_Employees]]</f>
        <v>184.17888888888888</v>
      </c>
      <c r="L1182" s="3">
        <f>kag[[#This Row],[Operational Profit - Daily Revenue]]/kag[[#This Row],[Operating_Hours_Per_Day]]</f>
        <v>150.69181818181818</v>
      </c>
      <c r="M1182" s="3">
        <f>kag[[#This Row],[Operational Profit - Daily Revenue]]/kag[[#This Row],[Marketing_Spend_Per_Day]]</f>
        <v>5.7267576438072201</v>
      </c>
      <c r="N1182" s="3"/>
    </row>
    <row r="1183" spans="1:14">
      <c r="A1183" s="1">
        <v>115</v>
      </c>
      <c r="B1183" s="2">
        <v>7.11</v>
      </c>
      <c r="C1183" s="1">
        <v>6</v>
      </c>
      <c r="D1183" s="1">
        <v>6</v>
      </c>
      <c r="E1183" s="3">
        <v>289.89</v>
      </c>
      <c r="F1183" s="1">
        <v>371</v>
      </c>
      <c r="G1183" s="3">
        <v>901.8</v>
      </c>
      <c r="H1183" s="3">
        <f>kag[[#This Row],[Operational Profit - Daily Revenue]]-$Q$13</f>
        <v>-1015.5259399999993</v>
      </c>
      <c r="I1183" s="1">
        <f>_xlfn.NORM.DIST(kag[[#This Row],[Diff Average Rev]],$Q$13,$Q$15,FALSE)</f>
        <v>4.4720343463350612E-6</v>
      </c>
      <c r="J1183" s="3">
        <f>kag[[#This Row],[Number_of_Customers_Per_Day (any given day)]]*kag[[#This Row],[Average_Order_Value]]</f>
        <v>817.65000000000009</v>
      </c>
      <c r="K1183" s="3">
        <f>kag[[#This Row],[Operational Profit - Daily Revenue]]/kag[[#This Row],[Number_of_Employees]]</f>
        <v>150.29999999999998</v>
      </c>
      <c r="L1183" s="3">
        <f>kag[[#This Row],[Operational Profit - Daily Revenue]]/kag[[#This Row],[Operating_Hours_Per_Day]]</f>
        <v>150.29999999999998</v>
      </c>
      <c r="M1183" s="3">
        <f>kag[[#This Row],[Operational Profit - Daily Revenue]]/kag[[#This Row],[Marketing_Spend_Per_Day]]</f>
        <v>3.1108351443651041</v>
      </c>
      <c r="N1183" s="3"/>
    </row>
    <row r="1184" spans="1:14">
      <c r="A1184" s="1">
        <v>412</v>
      </c>
      <c r="B1184" s="2">
        <v>8.0500000000000007</v>
      </c>
      <c r="C1184" s="1">
        <v>14</v>
      </c>
      <c r="D1184" s="1">
        <v>5</v>
      </c>
      <c r="E1184" s="3">
        <v>290.23</v>
      </c>
      <c r="F1184" s="1">
        <v>784</v>
      </c>
      <c r="G1184" s="3">
        <v>3421.45</v>
      </c>
      <c r="H1184" s="3">
        <f>kag[[#This Row],[Operational Profit - Daily Revenue]]-$Q$13</f>
        <v>1504.1240600000006</v>
      </c>
      <c r="I1184" s="1">
        <f>_xlfn.NORM.DIST(kag[[#This Row],[Diff Average Rev]],$Q$13,$Q$15,FALSE)</f>
        <v>3.7372725307342807E-4</v>
      </c>
      <c r="J1184" s="3">
        <f>kag[[#This Row],[Number_of_Customers_Per_Day (any given day)]]*kag[[#This Row],[Average_Order_Value]]</f>
        <v>3316.6000000000004</v>
      </c>
      <c r="K1184" s="3">
        <f>kag[[#This Row],[Operational Profit - Daily Revenue]]/kag[[#This Row],[Number_of_Employees]]</f>
        <v>684.29</v>
      </c>
      <c r="L1184" s="3">
        <f>kag[[#This Row],[Operational Profit - Daily Revenue]]/kag[[#This Row],[Operating_Hours_Per_Day]]</f>
        <v>244.38928571428571</v>
      </c>
      <c r="M1184" s="3">
        <f>kag[[#This Row],[Operational Profit - Daily Revenue]]/kag[[#This Row],[Marketing_Spend_Per_Day]]</f>
        <v>11.788753747028217</v>
      </c>
      <c r="N1184" s="3"/>
    </row>
    <row r="1185" spans="1:14">
      <c r="A1185" s="1">
        <v>415</v>
      </c>
      <c r="B1185" s="2">
        <v>5.88</v>
      </c>
      <c r="C1185" s="1">
        <v>10</v>
      </c>
      <c r="D1185" s="1">
        <v>10</v>
      </c>
      <c r="E1185" s="3">
        <v>290.42</v>
      </c>
      <c r="F1185" s="1">
        <v>999</v>
      </c>
      <c r="G1185" s="3">
        <v>2674.33</v>
      </c>
      <c r="H1185" s="3">
        <f>kag[[#This Row],[Operational Profit - Daily Revenue]]-$Q$13</f>
        <v>757.00406000000066</v>
      </c>
      <c r="I1185" s="1">
        <f>_xlfn.NORM.DIST(kag[[#This Row],[Diff Average Rev]],$Q$13,$Q$15,FALSE)</f>
        <v>2.0162399535826963E-4</v>
      </c>
      <c r="J1185" s="3">
        <f>kag[[#This Row],[Number_of_Customers_Per_Day (any given day)]]*kag[[#This Row],[Average_Order_Value]]</f>
        <v>2440.1999999999998</v>
      </c>
      <c r="K1185" s="3">
        <f>kag[[#This Row],[Operational Profit - Daily Revenue]]/kag[[#This Row],[Number_of_Employees]]</f>
        <v>267.43299999999999</v>
      </c>
      <c r="L1185" s="3">
        <f>kag[[#This Row],[Operational Profit - Daily Revenue]]/kag[[#This Row],[Operating_Hours_Per_Day]]</f>
        <v>267.43299999999999</v>
      </c>
      <c r="M1185" s="3">
        <f>kag[[#This Row],[Operational Profit - Daily Revenue]]/kag[[#This Row],[Marketing_Spend_Per_Day]]</f>
        <v>9.2084911507471929</v>
      </c>
      <c r="N1185" s="3"/>
    </row>
    <row r="1186" spans="1:14">
      <c r="A1186" s="1">
        <v>437</v>
      </c>
      <c r="B1186" s="2">
        <v>4.2</v>
      </c>
      <c r="C1186" s="1">
        <v>8</v>
      </c>
      <c r="D1186" s="1">
        <v>8</v>
      </c>
      <c r="E1186" s="3">
        <v>290.43</v>
      </c>
      <c r="F1186" s="1">
        <v>78</v>
      </c>
      <c r="G1186" s="3">
        <v>2024.64</v>
      </c>
      <c r="H1186" s="3">
        <f>kag[[#This Row],[Operational Profit - Daily Revenue]]-$Q$13</f>
        <v>107.31406000000084</v>
      </c>
      <c r="I1186" s="1">
        <f>_xlfn.NORM.DIST(kag[[#This Row],[Diff Average Rev]],$Q$13,$Q$15,FALSE)</f>
        <v>7.3213748534465414E-5</v>
      </c>
      <c r="J1186" s="3">
        <f>kag[[#This Row],[Number_of_Customers_Per_Day (any given day)]]*kag[[#This Row],[Average_Order_Value]]</f>
        <v>1835.4</v>
      </c>
      <c r="K1186" s="3">
        <f>kag[[#This Row],[Operational Profit - Daily Revenue]]/kag[[#This Row],[Number_of_Employees]]</f>
        <v>253.08</v>
      </c>
      <c r="L1186" s="3">
        <f>kag[[#This Row],[Operational Profit - Daily Revenue]]/kag[[#This Row],[Operating_Hours_Per_Day]]</f>
        <v>253.08</v>
      </c>
      <c r="M1186" s="3">
        <f>kag[[#This Row],[Operational Profit - Daily Revenue]]/kag[[#This Row],[Marketing_Spend_Per_Day]]</f>
        <v>6.9711806631546329</v>
      </c>
      <c r="N1186" s="3"/>
    </row>
    <row r="1187" spans="1:14">
      <c r="A1187" s="1">
        <v>450</v>
      </c>
      <c r="B1187" s="2">
        <v>5.18</v>
      </c>
      <c r="C1187" s="1">
        <v>16</v>
      </c>
      <c r="D1187" s="1">
        <v>7</v>
      </c>
      <c r="E1187" s="3">
        <v>290.48</v>
      </c>
      <c r="F1187" s="1">
        <v>459</v>
      </c>
      <c r="G1187" s="3">
        <v>2822.04</v>
      </c>
      <c r="H1187" s="3">
        <f>kag[[#This Row],[Operational Profit - Daily Revenue]]-$Q$13</f>
        <v>904.7140600000007</v>
      </c>
      <c r="I1187" s="1">
        <f>_xlfn.NORM.DIST(kag[[#This Row],[Diff Average Rev]],$Q$13,$Q$15,FALSE)</f>
        <v>2.3862432317603126E-4</v>
      </c>
      <c r="J1187" s="3">
        <f>kag[[#This Row],[Number_of_Customers_Per_Day (any given day)]]*kag[[#This Row],[Average_Order_Value]]</f>
        <v>2331</v>
      </c>
      <c r="K1187" s="3">
        <f>kag[[#This Row],[Operational Profit - Daily Revenue]]/kag[[#This Row],[Number_of_Employees]]</f>
        <v>403.14857142857142</v>
      </c>
      <c r="L1187" s="3">
        <f>kag[[#This Row],[Operational Profit - Daily Revenue]]/kag[[#This Row],[Operating_Hours_Per_Day]]</f>
        <v>176.3775</v>
      </c>
      <c r="M1187" s="3">
        <f>kag[[#This Row],[Operational Profit - Daily Revenue]]/kag[[#This Row],[Marketing_Spend_Per_Day]]</f>
        <v>9.7150922610851005</v>
      </c>
      <c r="N1187" s="3"/>
    </row>
    <row r="1188" spans="1:14">
      <c r="A1188" s="1">
        <v>453</v>
      </c>
      <c r="B1188" s="2">
        <v>8.6300000000000008</v>
      </c>
      <c r="C1188" s="1">
        <v>15</v>
      </c>
      <c r="D1188" s="1">
        <v>9</v>
      </c>
      <c r="E1188" s="3">
        <v>290.66000000000003</v>
      </c>
      <c r="F1188" s="1">
        <v>989</v>
      </c>
      <c r="G1188" s="3">
        <v>3572.47</v>
      </c>
      <c r="H1188" s="3">
        <f>kag[[#This Row],[Operational Profit - Daily Revenue]]-$Q$13</f>
        <v>1655.1440600000005</v>
      </c>
      <c r="I1188" s="1">
        <f>_xlfn.NORM.DIST(kag[[#This Row],[Diff Average Rev]],$Q$13,$Q$15,FALSE)</f>
        <v>3.9428262372891848E-4</v>
      </c>
      <c r="J1188" s="3">
        <f>kag[[#This Row],[Number_of_Customers_Per_Day (any given day)]]*kag[[#This Row],[Average_Order_Value]]</f>
        <v>3909.3900000000003</v>
      </c>
      <c r="K1188" s="3">
        <f>kag[[#This Row],[Operational Profit - Daily Revenue]]/kag[[#This Row],[Number_of_Employees]]</f>
        <v>396.94111111111107</v>
      </c>
      <c r="L1188" s="3">
        <f>kag[[#This Row],[Operational Profit - Daily Revenue]]/kag[[#This Row],[Operating_Hours_Per_Day]]</f>
        <v>238.16466666666665</v>
      </c>
      <c r="M1188" s="3">
        <f>kag[[#This Row],[Operational Profit - Daily Revenue]]/kag[[#This Row],[Marketing_Spend_Per_Day]]</f>
        <v>12.290889699305028</v>
      </c>
      <c r="N1188" s="3"/>
    </row>
    <row r="1189" spans="1:14">
      <c r="A1189" s="1">
        <v>471</v>
      </c>
      <c r="B1189" s="2">
        <v>6.84</v>
      </c>
      <c r="C1189" s="1">
        <v>16</v>
      </c>
      <c r="D1189" s="1">
        <v>5</v>
      </c>
      <c r="E1189" s="3">
        <v>291.01</v>
      </c>
      <c r="F1189" s="1">
        <v>442</v>
      </c>
      <c r="G1189" s="3">
        <v>3182.85</v>
      </c>
      <c r="H1189" s="3">
        <f>kag[[#This Row],[Operational Profit - Daily Revenue]]-$Q$13</f>
        <v>1265.5240600000006</v>
      </c>
      <c r="I1189" s="1">
        <f>_xlfn.NORM.DIST(kag[[#This Row],[Diff Average Rev]],$Q$13,$Q$15,FALSE)</f>
        <v>3.270570378491161E-4</v>
      </c>
      <c r="J1189" s="3">
        <f>kag[[#This Row],[Number_of_Customers_Per_Day (any given day)]]*kag[[#This Row],[Average_Order_Value]]</f>
        <v>3221.64</v>
      </c>
      <c r="K1189" s="3">
        <f>kag[[#This Row],[Operational Profit - Daily Revenue]]/kag[[#This Row],[Number_of_Employees]]</f>
        <v>636.56999999999994</v>
      </c>
      <c r="L1189" s="3">
        <f>kag[[#This Row],[Operational Profit - Daily Revenue]]/kag[[#This Row],[Operating_Hours_Per_Day]]</f>
        <v>198.92812499999999</v>
      </c>
      <c r="M1189" s="3">
        <f>kag[[#This Row],[Operational Profit - Daily Revenue]]/kag[[#This Row],[Marketing_Spend_Per_Day]]</f>
        <v>10.937253015360296</v>
      </c>
      <c r="N1189" s="3"/>
    </row>
    <row r="1190" spans="1:14">
      <c r="A1190" s="1">
        <v>402</v>
      </c>
      <c r="B1190" s="2">
        <v>5.4</v>
      </c>
      <c r="C1190" s="1">
        <v>15</v>
      </c>
      <c r="D1190" s="1">
        <v>7</v>
      </c>
      <c r="E1190" s="3">
        <v>291.25</v>
      </c>
      <c r="F1190" s="1">
        <v>800</v>
      </c>
      <c r="G1190" s="3">
        <v>2493.9899999999998</v>
      </c>
      <c r="H1190" s="3">
        <f>kag[[#This Row],[Operational Profit - Daily Revenue]]-$Q$13</f>
        <v>576.66406000000052</v>
      </c>
      <c r="I1190" s="1">
        <f>_xlfn.NORM.DIST(kag[[#This Row],[Diff Average Rev]],$Q$13,$Q$15,FALSE)</f>
        <v>1.5911760666296865E-4</v>
      </c>
      <c r="J1190" s="3">
        <f>kag[[#This Row],[Number_of_Customers_Per_Day (any given day)]]*kag[[#This Row],[Average_Order_Value]]</f>
        <v>2170.8000000000002</v>
      </c>
      <c r="K1190" s="3">
        <f>kag[[#This Row],[Operational Profit - Daily Revenue]]/kag[[#This Row],[Number_of_Employees]]</f>
        <v>356.28428571428566</v>
      </c>
      <c r="L1190" s="3">
        <f>kag[[#This Row],[Operational Profit - Daily Revenue]]/kag[[#This Row],[Operating_Hours_Per_Day]]</f>
        <v>166.26599999999999</v>
      </c>
      <c r="M1190" s="3">
        <f>kag[[#This Row],[Operational Profit - Daily Revenue]]/kag[[#This Row],[Marketing_Spend_Per_Day]]</f>
        <v>8.5630557939914151</v>
      </c>
      <c r="N1190" s="3"/>
    </row>
    <row r="1191" spans="1:14">
      <c r="A1191" s="1">
        <v>103</v>
      </c>
      <c r="B1191" s="2">
        <v>5.73</v>
      </c>
      <c r="C1191" s="1">
        <v>17</v>
      </c>
      <c r="D1191" s="1">
        <v>6</v>
      </c>
      <c r="E1191" s="3">
        <v>292.14</v>
      </c>
      <c r="F1191" s="1">
        <v>668</v>
      </c>
      <c r="G1191" s="3">
        <v>881.27</v>
      </c>
      <c r="H1191" s="3">
        <f>kag[[#This Row],[Operational Profit - Daily Revenue]]-$Q$13</f>
        <v>-1036.0559399999993</v>
      </c>
      <c r="I1191" s="1">
        <f>_xlfn.NORM.DIST(kag[[#This Row],[Diff Average Rev]],$Q$13,$Q$15,FALSE)</f>
        <v>4.1971584405561401E-6</v>
      </c>
      <c r="J1191" s="3">
        <f>kag[[#This Row],[Number_of_Customers_Per_Day (any given day)]]*kag[[#This Row],[Average_Order_Value]]</f>
        <v>590.19000000000005</v>
      </c>
      <c r="K1191" s="3">
        <f>kag[[#This Row],[Operational Profit - Daily Revenue]]/kag[[#This Row],[Number_of_Employees]]</f>
        <v>146.87833333333333</v>
      </c>
      <c r="L1191" s="3">
        <f>kag[[#This Row],[Operational Profit - Daily Revenue]]/kag[[#This Row],[Operating_Hours_Per_Day]]</f>
        <v>51.839411764705879</v>
      </c>
      <c r="M1191" s="3">
        <f>kag[[#This Row],[Operational Profit - Daily Revenue]]/kag[[#This Row],[Marketing_Spend_Per_Day]]</f>
        <v>3.0166016293557885</v>
      </c>
      <c r="N1191" s="3"/>
    </row>
    <row r="1192" spans="1:14">
      <c r="A1192" s="1">
        <v>50</v>
      </c>
      <c r="B1192" s="2">
        <v>3.9</v>
      </c>
      <c r="C1192" s="1">
        <v>13</v>
      </c>
      <c r="D1192" s="1">
        <v>11</v>
      </c>
      <c r="E1192" s="3">
        <v>292.7</v>
      </c>
      <c r="F1192" s="1">
        <v>629</v>
      </c>
      <c r="G1192" s="3">
        <v>525.75</v>
      </c>
      <c r="H1192" s="3">
        <f>kag[[#This Row],[Operational Profit - Daily Revenue]]-$Q$13</f>
        <v>-1391.5759399999993</v>
      </c>
      <c r="I1192" s="1">
        <f>_xlfn.NORM.DIST(kag[[#This Row],[Diff Average Rev]],$Q$13,$Q$15,FALSE)</f>
        <v>1.3043506550540723E-6</v>
      </c>
      <c r="J1192" s="3">
        <f>kag[[#This Row],[Number_of_Customers_Per_Day (any given day)]]*kag[[#This Row],[Average_Order_Value]]</f>
        <v>195</v>
      </c>
      <c r="K1192" s="3">
        <f>kag[[#This Row],[Operational Profit - Daily Revenue]]/kag[[#This Row],[Number_of_Employees]]</f>
        <v>47.795454545454547</v>
      </c>
      <c r="L1192" s="3">
        <f>kag[[#This Row],[Operational Profit - Daily Revenue]]/kag[[#This Row],[Operating_Hours_Per_Day]]</f>
        <v>40.442307692307693</v>
      </c>
      <c r="M1192" s="3">
        <f>kag[[#This Row],[Operational Profit - Daily Revenue]]/kag[[#This Row],[Marketing_Spend_Per_Day]]</f>
        <v>1.7962077212162624</v>
      </c>
      <c r="N1192" s="3"/>
    </row>
    <row r="1193" spans="1:14">
      <c r="A1193" s="1">
        <v>299</v>
      </c>
      <c r="B1193" s="2">
        <v>3.48</v>
      </c>
      <c r="C1193" s="1">
        <v>17</v>
      </c>
      <c r="D1193" s="1">
        <v>11</v>
      </c>
      <c r="E1193" s="3">
        <v>292.82</v>
      </c>
      <c r="F1193" s="1">
        <v>972</v>
      </c>
      <c r="G1193" s="3">
        <v>1237.5</v>
      </c>
      <c r="H1193" s="3">
        <f>kag[[#This Row],[Operational Profit - Daily Revenue]]-$Q$13</f>
        <v>-679.82593999999926</v>
      </c>
      <c r="I1193" s="1">
        <f>_xlfn.NORM.DIST(kag[[#This Row],[Diff Average Rev]],$Q$13,$Q$15,FALSE)</f>
        <v>1.1850239567237974E-5</v>
      </c>
      <c r="J1193" s="3">
        <f>kag[[#This Row],[Number_of_Customers_Per_Day (any given day)]]*kag[[#This Row],[Average_Order_Value]]</f>
        <v>1040.52</v>
      </c>
      <c r="K1193" s="3">
        <f>kag[[#This Row],[Operational Profit - Daily Revenue]]/kag[[#This Row],[Number_of_Employees]]</f>
        <v>112.5</v>
      </c>
      <c r="L1193" s="3">
        <f>kag[[#This Row],[Operational Profit - Daily Revenue]]/kag[[#This Row],[Operating_Hours_Per_Day]]</f>
        <v>72.794117647058826</v>
      </c>
      <c r="M1193" s="3">
        <f>kag[[#This Row],[Operational Profit - Daily Revenue]]/kag[[#This Row],[Marketing_Spend_Per_Day]]</f>
        <v>4.226145755071375</v>
      </c>
      <c r="N1193" s="3"/>
    </row>
    <row r="1194" spans="1:14">
      <c r="A1194" s="1">
        <v>138</v>
      </c>
      <c r="B1194" s="2">
        <v>5.49</v>
      </c>
      <c r="C1194" s="1">
        <v>16</v>
      </c>
      <c r="D1194" s="1">
        <v>12</v>
      </c>
      <c r="E1194" s="3">
        <v>293.16000000000003</v>
      </c>
      <c r="F1194" s="1">
        <v>454</v>
      </c>
      <c r="G1194" s="3">
        <v>1235.4000000000001</v>
      </c>
      <c r="H1194" s="3">
        <f>kag[[#This Row],[Operational Profit - Daily Revenue]]-$Q$13</f>
        <v>-681.92593999999917</v>
      </c>
      <c r="I1194" s="1">
        <f>_xlfn.NORM.DIST(kag[[#This Row],[Diff Average Rev]],$Q$13,$Q$15,FALSE)</f>
        <v>1.1782551335610631E-5</v>
      </c>
      <c r="J1194" s="3">
        <f>kag[[#This Row],[Number_of_Customers_Per_Day (any given day)]]*kag[[#This Row],[Average_Order_Value]]</f>
        <v>757.62</v>
      </c>
      <c r="K1194" s="3">
        <f>kag[[#This Row],[Operational Profit - Daily Revenue]]/kag[[#This Row],[Number_of_Employees]]</f>
        <v>102.95</v>
      </c>
      <c r="L1194" s="3">
        <f>kag[[#This Row],[Operational Profit - Daily Revenue]]/kag[[#This Row],[Operating_Hours_Per_Day]]</f>
        <v>77.212500000000006</v>
      </c>
      <c r="M1194" s="3">
        <f>kag[[#This Row],[Operational Profit - Daily Revenue]]/kag[[#This Row],[Marketing_Spend_Per_Day]]</f>
        <v>4.2140810478919359</v>
      </c>
      <c r="N1194" s="3"/>
    </row>
    <row r="1195" spans="1:14">
      <c r="A1195" s="1">
        <v>313</v>
      </c>
      <c r="B1195" s="2">
        <v>4.58</v>
      </c>
      <c r="C1195" s="1">
        <v>10</v>
      </c>
      <c r="D1195" s="1">
        <v>10</v>
      </c>
      <c r="E1195" s="3">
        <v>293.26</v>
      </c>
      <c r="F1195" s="1">
        <v>623</v>
      </c>
      <c r="G1195" s="3">
        <v>1682.24</v>
      </c>
      <c r="H1195" s="3">
        <f>kag[[#This Row],[Operational Profit - Daily Revenue]]-$Q$13</f>
        <v>-235.08593999999925</v>
      </c>
      <c r="I1195" s="1">
        <f>_xlfn.NORM.DIST(kag[[#This Row],[Diff Average Rev]],$Q$13,$Q$15,FALSE)</f>
        <v>3.5916020578224996E-5</v>
      </c>
      <c r="J1195" s="3">
        <f>kag[[#This Row],[Number_of_Customers_Per_Day (any given day)]]*kag[[#This Row],[Average_Order_Value]]</f>
        <v>1433.54</v>
      </c>
      <c r="K1195" s="3">
        <f>kag[[#This Row],[Operational Profit - Daily Revenue]]/kag[[#This Row],[Number_of_Employees]]</f>
        <v>168.22399999999999</v>
      </c>
      <c r="L1195" s="3">
        <f>kag[[#This Row],[Operational Profit - Daily Revenue]]/kag[[#This Row],[Operating_Hours_Per_Day]]</f>
        <v>168.22399999999999</v>
      </c>
      <c r="M1195" s="3">
        <f>kag[[#This Row],[Operational Profit - Daily Revenue]]/kag[[#This Row],[Marketing_Spend_Per_Day]]</f>
        <v>5.7363431767032669</v>
      </c>
      <c r="N1195" s="3"/>
    </row>
    <row r="1196" spans="1:14">
      <c r="A1196" s="1">
        <v>493</v>
      </c>
      <c r="B1196" s="2">
        <v>8.6999999999999993</v>
      </c>
      <c r="C1196" s="1">
        <v>9</v>
      </c>
      <c r="D1196" s="1">
        <v>13</v>
      </c>
      <c r="E1196" s="3">
        <v>293.5</v>
      </c>
      <c r="F1196" s="1">
        <v>519</v>
      </c>
      <c r="G1196" s="3">
        <v>4164.28</v>
      </c>
      <c r="H1196" s="3">
        <f>kag[[#This Row],[Operational Profit - Daily Revenue]]-$Q$13</f>
        <v>2246.9540600000005</v>
      </c>
      <c r="I1196" s="1">
        <f>_xlfn.NORM.DIST(kag[[#This Row],[Diff Average Rev]],$Q$13,$Q$15,FALSE)</f>
        <v>3.8610715080261292E-4</v>
      </c>
      <c r="J1196" s="3">
        <f>kag[[#This Row],[Number_of_Customers_Per_Day (any given day)]]*kag[[#This Row],[Average_Order_Value]]</f>
        <v>4289.0999999999995</v>
      </c>
      <c r="K1196" s="3">
        <f>kag[[#This Row],[Operational Profit - Daily Revenue]]/kag[[#This Row],[Number_of_Employees]]</f>
        <v>320.32923076923078</v>
      </c>
      <c r="L1196" s="3">
        <f>kag[[#This Row],[Operational Profit - Daily Revenue]]/kag[[#This Row],[Operating_Hours_Per_Day]]</f>
        <v>462.69777777777773</v>
      </c>
      <c r="M1196" s="3">
        <f>kag[[#This Row],[Operational Profit - Daily Revenue]]/kag[[#This Row],[Marketing_Spend_Per_Day]]</f>
        <v>14.188347529812605</v>
      </c>
      <c r="N1196" s="3"/>
    </row>
    <row r="1197" spans="1:14">
      <c r="A1197" s="1">
        <v>158</v>
      </c>
      <c r="B1197" s="2">
        <v>8.9</v>
      </c>
      <c r="C1197" s="1">
        <v>11</v>
      </c>
      <c r="D1197" s="1">
        <v>10</v>
      </c>
      <c r="E1197" s="3">
        <v>293.77</v>
      </c>
      <c r="F1197" s="1">
        <v>423</v>
      </c>
      <c r="G1197" s="3">
        <v>1555.11</v>
      </c>
      <c r="H1197" s="3">
        <f>kag[[#This Row],[Operational Profit - Daily Revenue]]-$Q$13</f>
        <v>-362.21593999999936</v>
      </c>
      <c r="I1197" s="1">
        <f>_xlfn.NORM.DIST(kag[[#This Row],[Diff Average Rev]],$Q$13,$Q$15,FALSE)</f>
        <v>2.6720096761148747E-5</v>
      </c>
      <c r="J1197" s="3">
        <f>kag[[#This Row],[Number_of_Customers_Per_Day (any given day)]]*kag[[#This Row],[Average_Order_Value]]</f>
        <v>1406.2</v>
      </c>
      <c r="K1197" s="3">
        <f>kag[[#This Row],[Operational Profit - Daily Revenue]]/kag[[#This Row],[Number_of_Employees]]</f>
        <v>155.511</v>
      </c>
      <c r="L1197" s="3">
        <f>kag[[#This Row],[Operational Profit - Daily Revenue]]/kag[[#This Row],[Operating_Hours_Per_Day]]</f>
        <v>141.37363636363636</v>
      </c>
      <c r="M1197" s="3">
        <f>kag[[#This Row],[Operational Profit - Daily Revenue]]/kag[[#This Row],[Marketing_Spend_Per_Day]]</f>
        <v>5.2936310719270177</v>
      </c>
      <c r="N1197" s="3"/>
    </row>
    <row r="1198" spans="1:14">
      <c r="A1198" s="1">
        <v>50</v>
      </c>
      <c r="B1198" s="2">
        <v>6.14</v>
      </c>
      <c r="C1198" s="1">
        <v>10</v>
      </c>
      <c r="D1198" s="1">
        <v>6</v>
      </c>
      <c r="E1198" s="3">
        <v>294.07</v>
      </c>
      <c r="F1198" s="1">
        <v>812</v>
      </c>
      <c r="G1198" s="3">
        <v>1046.3900000000001</v>
      </c>
      <c r="H1198" s="3">
        <f>kag[[#This Row],[Operational Profit - Daily Revenue]]-$Q$13</f>
        <v>-870.93593999999916</v>
      </c>
      <c r="I1198" s="1">
        <f>_xlfn.NORM.DIST(kag[[#This Row],[Diff Average Rev]],$Q$13,$Q$15,FALSE)</f>
        <v>6.9038524903774264E-6</v>
      </c>
      <c r="J1198" s="3">
        <f>kag[[#This Row],[Number_of_Customers_Per_Day (any given day)]]*kag[[#This Row],[Average_Order_Value]]</f>
        <v>307</v>
      </c>
      <c r="K1198" s="3">
        <f>kag[[#This Row],[Operational Profit - Daily Revenue]]/kag[[#This Row],[Number_of_Employees]]</f>
        <v>174.39833333333334</v>
      </c>
      <c r="L1198" s="3">
        <f>kag[[#This Row],[Operational Profit - Daily Revenue]]/kag[[#This Row],[Operating_Hours_Per_Day]]</f>
        <v>104.63900000000001</v>
      </c>
      <c r="M1198" s="3">
        <f>kag[[#This Row],[Operational Profit - Daily Revenue]]/kag[[#This Row],[Marketing_Spend_Per_Day]]</f>
        <v>3.5583024449960896</v>
      </c>
      <c r="N1198" s="3"/>
    </row>
    <row r="1199" spans="1:14">
      <c r="A1199" s="1">
        <v>144</v>
      </c>
      <c r="B1199" s="2">
        <v>3.22</v>
      </c>
      <c r="C1199" s="1">
        <v>10</v>
      </c>
      <c r="D1199" s="1">
        <v>13</v>
      </c>
      <c r="E1199" s="3">
        <v>294.08999999999997</v>
      </c>
      <c r="F1199" s="1">
        <v>718</v>
      </c>
      <c r="G1199" s="3">
        <v>917.59</v>
      </c>
      <c r="H1199" s="3">
        <f>kag[[#This Row],[Operational Profit - Daily Revenue]]-$Q$13</f>
        <v>-999.73593999999923</v>
      </c>
      <c r="I1199" s="1">
        <f>_xlfn.NORM.DIST(kag[[#This Row],[Diff Average Rev]],$Q$13,$Q$15,FALSE)</f>
        <v>4.6942197722731724E-6</v>
      </c>
      <c r="J1199" s="3">
        <f>kag[[#This Row],[Number_of_Customers_Per_Day (any given day)]]*kag[[#This Row],[Average_Order_Value]]</f>
        <v>463.68</v>
      </c>
      <c r="K1199" s="3">
        <f>kag[[#This Row],[Operational Profit - Daily Revenue]]/kag[[#This Row],[Number_of_Employees]]</f>
        <v>70.583846153846153</v>
      </c>
      <c r="L1199" s="3">
        <f>kag[[#This Row],[Operational Profit - Daily Revenue]]/kag[[#This Row],[Operating_Hours_Per_Day]]</f>
        <v>91.759</v>
      </c>
      <c r="M1199" s="3">
        <f>kag[[#This Row],[Operational Profit - Daily Revenue]]/kag[[#This Row],[Marketing_Spend_Per_Day]]</f>
        <v>3.1200992893331976</v>
      </c>
      <c r="N1199" s="3"/>
    </row>
    <row r="1200" spans="1:14">
      <c r="A1200" s="1">
        <v>202</v>
      </c>
      <c r="B1200" s="2">
        <v>8.3800000000000008</v>
      </c>
      <c r="C1200" s="1">
        <v>7</v>
      </c>
      <c r="D1200" s="1">
        <v>5</v>
      </c>
      <c r="E1200" s="3">
        <v>294.31</v>
      </c>
      <c r="F1200" s="1">
        <v>868</v>
      </c>
      <c r="G1200" s="3">
        <v>2373.21</v>
      </c>
      <c r="H1200" s="3">
        <f>kag[[#This Row],[Operational Profit - Daily Revenue]]-$Q$13</f>
        <v>455.88406000000077</v>
      </c>
      <c r="I1200" s="1">
        <f>_xlfn.NORM.DIST(kag[[#This Row],[Diff Average Rev]],$Q$13,$Q$15,FALSE)</f>
        <v>1.3321773947264673E-4</v>
      </c>
      <c r="J1200" s="3">
        <f>kag[[#This Row],[Number_of_Customers_Per_Day (any given day)]]*kag[[#This Row],[Average_Order_Value]]</f>
        <v>1692.7600000000002</v>
      </c>
      <c r="K1200" s="3">
        <f>kag[[#This Row],[Operational Profit - Daily Revenue]]/kag[[#This Row],[Number_of_Employees]]</f>
        <v>474.642</v>
      </c>
      <c r="L1200" s="3">
        <f>kag[[#This Row],[Operational Profit - Daily Revenue]]/kag[[#This Row],[Operating_Hours_Per_Day]]</f>
        <v>339.03000000000003</v>
      </c>
      <c r="M1200" s="3">
        <f>kag[[#This Row],[Operational Profit - Daily Revenue]]/kag[[#This Row],[Marketing_Spend_Per_Day]]</f>
        <v>8.0636403791920088</v>
      </c>
      <c r="N1200" s="3"/>
    </row>
    <row r="1201" spans="1:14">
      <c r="A1201" s="1">
        <v>319</v>
      </c>
      <c r="B1201" s="2">
        <v>7.39</v>
      </c>
      <c r="C1201" s="1">
        <v>11</v>
      </c>
      <c r="D1201" s="1">
        <v>12</v>
      </c>
      <c r="E1201" s="3">
        <v>294.58</v>
      </c>
      <c r="F1201" s="1">
        <v>609</v>
      </c>
      <c r="G1201" s="3">
        <v>2123.83</v>
      </c>
      <c r="H1201" s="3">
        <f>kag[[#This Row],[Operational Profit - Daily Revenue]]-$Q$13</f>
        <v>206.50406000000066</v>
      </c>
      <c r="I1201" s="1">
        <f>_xlfn.NORM.DIST(kag[[#This Row],[Diff Average Rev]],$Q$13,$Q$15,FALSE)</f>
        <v>8.7944659631818456E-5</v>
      </c>
      <c r="J1201" s="3">
        <f>kag[[#This Row],[Number_of_Customers_Per_Day (any given day)]]*kag[[#This Row],[Average_Order_Value]]</f>
        <v>2357.41</v>
      </c>
      <c r="K1201" s="3">
        <f>kag[[#This Row],[Operational Profit - Daily Revenue]]/kag[[#This Row],[Number_of_Employees]]</f>
        <v>176.98583333333332</v>
      </c>
      <c r="L1201" s="3">
        <f>kag[[#This Row],[Operational Profit - Daily Revenue]]/kag[[#This Row],[Operating_Hours_Per_Day]]</f>
        <v>193.07545454545453</v>
      </c>
      <c r="M1201" s="3">
        <f>kag[[#This Row],[Operational Profit - Daily Revenue]]/kag[[#This Row],[Marketing_Spend_Per_Day]]</f>
        <v>7.2096883698825449</v>
      </c>
      <c r="N1201" s="3"/>
    </row>
    <row r="1202" spans="1:14">
      <c r="A1202" s="1">
        <v>367</v>
      </c>
      <c r="B1202" s="2">
        <v>5.47</v>
      </c>
      <c r="C1202" s="1">
        <v>17</v>
      </c>
      <c r="D1202" s="1">
        <v>14</v>
      </c>
      <c r="E1202" s="3">
        <v>294.58999999999997</v>
      </c>
      <c r="F1202" s="1">
        <v>109</v>
      </c>
      <c r="G1202" s="3">
        <v>2204.94</v>
      </c>
      <c r="H1202" s="3">
        <f>kag[[#This Row],[Operational Profit - Daily Revenue]]-$Q$13</f>
        <v>287.61406000000079</v>
      </c>
      <c r="I1202" s="1">
        <f>_xlfn.NORM.DIST(kag[[#This Row],[Diff Average Rev]],$Q$13,$Q$15,FALSE)</f>
        <v>1.0138648349433654E-4</v>
      </c>
      <c r="J1202" s="3">
        <f>kag[[#This Row],[Number_of_Customers_Per_Day (any given day)]]*kag[[#This Row],[Average_Order_Value]]</f>
        <v>2007.49</v>
      </c>
      <c r="K1202" s="3">
        <f>kag[[#This Row],[Operational Profit - Daily Revenue]]/kag[[#This Row],[Number_of_Employees]]</f>
        <v>157.49571428571429</v>
      </c>
      <c r="L1202" s="3">
        <f>kag[[#This Row],[Operational Profit - Daily Revenue]]/kag[[#This Row],[Operating_Hours_Per_Day]]</f>
        <v>129.70235294117649</v>
      </c>
      <c r="M1202" s="3">
        <f>kag[[#This Row],[Operational Profit - Daily Revenue]]/kag[[#This Row],[Marketing_Spend_Per_Day]]</f>
        <v>7.4847754506262953</v>
      </c>
      <c r="N1202" s="3"/>
    </row>
    <row r="1203" spans="1:14">
      <c r="A1203" s="1">
        <v>368</v>
      </c>
      <c r="B1203" s="2">
        <v>9.84</v>
      </c>
      <c r="C1203" s="1">
        <v>11</v>
      </c>
      <c r="D1203" s="1">
        <v>12</v>
      </c>
      <c r="E1203" s="3">
        <v>294.67</v>
      </c>
      <c r="F1203" s="1">
        <v>396</v>
      </c>
      <c r="G1203" s="3">
        <v>3683.58</v>
      </c>
      <c r="H1203" s="3">
        <f>kag[[#This Row],[Operational Profit - Daily Revenue]]-$Q$13</f>
        <v>1766.2540600000007</v>
      </c>
      <c r="I1203" s="1">
        <f>_xlfn.NORM.DIST(kag[[#This Row],[Diff Average Rev]],$Q$13,$Q$15,FALSE)</f>
        <v>4.0390160857382108E-4</v>
      </c>
      <c r="J1203" s="3">
        <f>kag[[#This Row],[Number_of_Customers_Per_Day (any given day)]]*kag[[#This Row],[Average_Order_Value]]</f>
        <v>3621.12</v>
      </c>
      <c r="K1203" s="3">
        <f>kag[[#This Row],[Operational Profit - Daily Revenue]]/kag[[#This Row],[Number_of_Employees]]</f>
        <v>306.96499999999997</v>
      </c>
      <c r="L1203" s="3">
        <f>kag[[#This Row],[Operational Profit - Daily Revenue]]/kag[[#This Row],[Operating_Hours_Per_Day]]</f>
        <v>334.87090909090909</v>
      </c>
      <c r="M1203" s="3">
        <f>kag[[#This Row],[Operational Profit - Daily Revenue]]/kag[[#This Row],[Marketing_Spend_Per_Day]]</f>
        <v>12.500695693487629</v>
      </c>
      <c r="N1203" s="3"/>
    </row>
    <row r="1204" spans="1:14">
      <c r="A1204" s="1">
        <v>269</v>
      </c>
      <c r="B1204" s="2">
        <v>5.1100000000000003</v>
      </c>
      <c r="C1204" s="1">
        <v>15</v>
      </c>
      <c r="D1204" s="1">
        <v>11</v>
      </c>
      <c r="E1204" s="3">
        <v>294.98</v>
      </c>
      <c r="F1204" s="1">
        <v>848</v>
      </c>
      <c r="G1204" s="3">
        <v>1986.94</v>
      </c>
      <c r="H1204" s="3">
        <f>kag[[#This Row],[Operational Profit - Daily Revenue]]-$Q$13</f>
        <v>69.614060000000791</v>
      </c>
      <c r="I1204" s="1">
        <f>_xlfn.NORM.DIST(kag[[#This Row],[Diff Average Rev]],$Q$13,$Q$15,FALSE)</f>
        <v>6.8101307972899167E-5</v>
      </c>
      <c r="J1204" s="3">
        <f>kag[[#This Row],[Number_of_Customers_Per_Day (any given day)]]*kag[[#This Row],[Average_Order_Value]]</f>
        <v>1374.5900000000001</v>
      </c>
      <c r="K1204" s="3">
        <f>kag[[#This Row],[Operational Profit - Daily Revenue]]/kag[[#This Row],[Number_of_Employees]]</f>
        <v>180.63090909090909</v>
      </c>
      <c r="L1204" s="3">
        <f>kag[[#This Row],[Operational Profit - Daily Revenue]]/kag[[#This Row],[Operating_Hours_Per_Day]]</f>
        <v>132.46266666666668</v>
      </c>
      <c r="M1204" s="3">
        <f>kag[[#This Row],[Operational Profit - Daily Revenue]]/kag[[#This Row],[Marketing_Spend_Per_Day]]</f>
        <v>6.7358464980676658</v>
      </c>
      <c r="N1204" s="3"/>
    </row>
    <row r="1205" spans="1:14">
      <c r="A1205" s="1">
        <v>435</v>
      </c>
      <c r="B1205" s="2">
        <v>5.96</v>
      </c>
      <c r="C1205" s="1">
        <v>6</v>
      </c>
      <c r="D1205" s="1">
        <v>3</v>
      </c>
      <c r="E1205" s="3">
        <v>295.25</v>
      </c>
      <c r="F1205" s="1">
        <v>812</v>
      </c>
      <c r="G1205" s="3">
        <v>2916.44</v>
      </c>
      <c r="H1205" s="3">
        <f>kag[[#This Row],[Operational Profit - Daily Revenue]]-$Q$13</f>
        <v>999.11406000000079</v>
      </c>
      <c r="I1205" s="1">
        <f>_xlfn.NORM.DIST(kag[[#This Row],[Diff Average Rev]],$Q$13,$Q$15,FALSE)</f>
        <v>2.6258388209995996E-4</v>
      </c>
      <c r="J1205" s="3">
        <f>kag[[#This Row],[Number_of_Customers_Per_Day (any given day)]]*kag[[#This Row],[Average_Order_Value]]</f>
        <v>2592.6</v>
      </c>
      <c r="K1205" s="3">
        <f>kag[[#This Row],[Operational Profit - Daily Revenue]]/kag[[#This Row],[Number_of_Employees]]</f>
        <v>972.14666666666665</v>
      </c>
      <c r="L1205" s="3">
        <f>kag[[#This Row],[Operational Profit - Daily Revenue]]/kag[[#This Row],[Operating_Hours_Per_Day]]</f>
        <v>486.07333333333332</v>
      </c>
      <c r="M1205" s="3">
        <f>kag[[#This Row],[Operational Profit - Daily Revenue]]/kag[[#This Row],[Marketing_Spend_Per_Day]]</f>
        <v>9.8778662150719736</v>
      </c>
      <c r="N1205" s="3"/>
    </row>
    <row r="1206" spans="1:14">
      <c r="A1206" s="1">
        <v>472</v>
      </c>
      <c r="B1206" s="2">
        <v>7.86</v>
      </c>
      <c r="C1206" s="1">
        <v>15</v>
      </c>
      <c r="D1206" s="1">
        <v>4</v>
      </c>
      <c r="E1206" s="3">
        <v>296.83</v>
      </c>
      <c r="F1206" s="1">
        <v>993</v>
      </c>
      <c r="G1206" s="3">
        <v>3373.92</v>
      </c>
      <c r="H1206" s="3">
        <f>kag[[#This Row],[Operational Profit - Daily Revenue]]-$Q$13</f>
        <v>1456.5940600000008</v>
      </c>
      <c r="I1206" s="1">
        <f>_xlfn.NORM.DIST(kag[[#This Row],[Diff Average Rev]],$Q$13,$Q$15,FALSE)</f>
        <v>3.6566638168952119E-4</v>
      </c>
      <c r="J1206" s="3">
        <f>kag[[#This Row],[Number_of_Customers_Per_Day (any given day)]]*kag[[#This Row],[Average_Order_Value]]</f>
        <v>3709.92</v>
      </c>
      <c r="K1206" s="3">
        <f>kag[[#This Row],[Operational Profit - Daily Revenue]]/kag[[#This Row],[Number_of_Employees]]</f>
        <v>843.48</v>
      </c>
      <c r="L1206" s="3">
        <f>kag[[#This Row],[Operational Profit - Daily Revenue]]/kag[[#This Row],[Operating_Hours_Per_Day]]</f>
        <v>224.928</v>
      </c>
      <c r="M1206" s="3">
        <f>kag[[#This Row],[Operational Profit - Daily Revenue]]/kag[[#This Row],[Marketing_Spend_Per_Day]]</f>
        <v>11.36650608092174</v>
      </c>
      <c r="N1206" s="3"/>
    </row>
    <row r="1207" spans="1:14">
      <c r="A1207" s="1">
        <v>276</v>
      </c>
      <c r="B1207" s="2">
        <v>2.7</v>
      </c>
      <c r="C1207" s="1">
        <v>13</v>
      </c>
      <c r="D1207" s="1">
        <v>14</v>
      </c>
      <c r="E1207" s="3">
        <v>296.97000000000003</v>
      </c>
      <c r="F1207" s="1">
        <v>271</v>
      </c>
      <c r="G1207" s="3">
        <v>946.03</v>
      </c>
      <c r="H1207" s="3">
        <f>kag[[#This Row],[Operational Profit - Daily Revenue]]-$Q$13</f>
        <v>-971.29593999999929</v>
      </c>
      <c r="I1207" s="1">
        <f>_xlfn.NORM.DIST(kag[[#This Row],[Diff Average Rev]],$Q$13,$Q$15,FALSE)</f>
        <v>5.1192409311447321E-6</v>
      </c>
      <c r="J1207" s="3">
        <f>kag[[#This Row],[Number_of_Customers_Per_Day (any given day)]]*kag[[#This Row],[Average_Order_Value]]</f>
        <v>745.2</v>
      </c>
      <c r="K1207" s="3">
        <f>kag[[#This Row],[Operational Profit - Daily Revenue]]/kag[[#This Row],[Number_of_Employees]]</f>
        <v>67.573571428571427</v>
      </c>
      <c r="L1207" s="3">
        <f>kag[[#This Row],[Operational Profit - Daily Revenue]]/kag[[#This Row],[Operating_Hours_Per_Day]]</f>
        <v>72.771538461538455</v>
      </c>
      <c r="M1207" s="3">
        <f>kag[[#This Row],[Operational Profit - Daily Revenue]]/kag[[#This Row],[Marketing_Spend_Per_Day]]</f>
        <v>3.1856079738694141</v>
      </c>
      <c r="N1207" s="3"/>
    </row>
    <row r="1208" spans="1:14">
      <c r="A1208" s="1">
        <v>471</v>
      </c>
      <c r="B1208" s="2">
        <v>5.07</v>
      </c>
      <c r="C1208" s="1">
        <v>12</v>
      </c>
      <c r="D1208" s="1">
        <v>11</v>
      </c>
      <c r="E1208" s="3">
        <v>297.02999999999997</v>
      </c>
      <c r="F1208" s="1">
        <v>357</v>
      </c>
      <c r="G1208" s="3">
        <v>2457.88</v>
      </c>
      <c r="H1208" s="3">
        <f>kag[[#This Row],[Operational Profit - Daily Revenue]]-$Q$13</f>
        <v>540.55406000000085</v>
      </c>
      <c r="I1208" s="1">
        <f>_xlfn.NORM.DIST(kag[[#This Row],[Diff Average Rev]],$Q$13,$Q$15,FALSE)</f>
        <v>1.5112893534146158E-4</v>
      </c>
      <c r="J1208" s="3">
        <f>kag[[#This Row],[Number_of_Customers_Per_Day (any given day)]]*kag[[#This Row],[Average_Order_Value]]</f>
        <v>2387.9700000000003</v>
      </c>
      <c r="K1208" s="3">
        <f>kag[[#This Row],[Operational Profit - Daily Revenue]]/kag[[#This Row],[Number_of_Employees]]</f>
        <v>223.44363636363639</v>
      </c>
      <c r="L1208" s="3">
        <f>kag[[#This Row],[Operational Profit - Daily Revenue]]/kag[[#This Row],[Operating_Hours_Per_Day]]</f>
        <v>204.82333333333335</v>
      </c>
      <c r="M1208" s="3">
        <f>kag[[#This Row],[Operational Profit - Daily Revenue]]/kag[[#This Row],[Marketing_Spend_Per_Day]]</f>
        <v>8.2748543918122763</v>
      </c>
      <c r="N1208" s="3"/>
    </row>
    <row r="1209" spans="1:14">
      <c r="A1209" s="1">
        <v>94</v>
      </c>
      <c r="B1209" s="2">
        <v>4</v>
      </c>
      <c r="C1209" s="1">
        <v>13</v>
      </c>
      <c r="D1209" s="1">
        <v>8</v>
      </c>
      <c r="E1209" s="3">
        <v>297.05</v>
      </c>
      <c r="F1209" s="1">
        <v>861</v>
      </c>
      <c r="G1209" s="3">
        <v>1067.3900000000001</v>
      </c>
      <c r="H1209" s="3">
        <f>kag[[#This Row],[Operational Profit - Daily Revenue]]-$Q$13</f>
        <v>-849.93593999999916</v>
      </c>
      <c r="I1209" s="1">
        <f>_xlfn.NORM.DIST(kag[[#This Row],[Diff Average Rev]],$Q$13,$Q$15,FALSE)</f>
        <v>7.3398755183710929E-6</v>
      </c>
      <c r="J1209" s="3">
        <f>kag[[#This Row],[Number_of_Customers_Per_Day (any given day)]]*kag[[#This Row],[Average_Order_Value]]</f>
        <v>376</v>
      </c>
      <c r="K1209" s="3">
        <f>kag[[#This Row],[Operational Profit - Daily Revenue]]/kag[[#This Row],[Number_of_Employees]]</f>
        <v>133.42375000000001</v>
      </c>
      <c r="L1209" s="3">
        <f>kag[[#This Row],[Operational Profit - Daily Revenue]]/kag[[#This Row],[Operating_Hours_Per_Day]]</f>
        <v>82.106923076923081</v>
      </c>
      <c r="M1209" s="3">
        <f>kag[[#This Row],[Operational Profit - Daily Revenue]]/kag[[#This Row],[Marketing_Spend_Per_Day]]</f>
        <v>3.5933007911126076</v>
      </c>
      <c r="N1209" s="3"/>
    </row>
    <row r="1210" spans="1:14">
      <c r="A1210" s="1">
        <v>395</v>
      </c>
      <c r="B1210" s="2">
        <v>5.05</v>
      </c>
      <c r="C1210" s="1">
        <v>13</v>
      </c>
      <c r="D1210" s="1">
        <v>4</v>
      </c>
      <c r="E1210" s="3">
        <v>297.26</v>
      </c>
      <c r="F1210" s="1">
        <v>451</v>
      </c>
      <c r="G1210" s="3">
        <v>1838.19</v>
      </c>
      <c r="H1210" s="3">
        <f>kag[[#This Row],[Operational Profit - Daily Revenue]]-$Q$13</f>
        <v>-79.135939999999209</v>
      </c>
      <c r="I1210" s="1">
        <f>_xlfn.NORM.DIST(kag[[#This Row],[Diff Average Rev]],$Q$13,$Q$15,FALSE)</f>
        <v>5.0442118965589966E-5</v>
      </c>
      <c r="J1210" s="3">
        <f>kag[[#This Row],[Number_of_Customers_Per_Day (any given day)]]*kag[[#This Row],[Average_Order_Value]]</f>
        <v>1994.75</v>
      </c>
      <c r="K1210" s="3">
        <f>kag[[#This Row],[Operational Profit - Daily Revenue]]/kag[[#This Row],[Number_of_Employees]]</f>
        <v>459.54750000000001</v>
      </c>
      <c r="L1210" s="3">
        <f>kag[[#This Row],[Operational Profit - Daily Revenue]]/kag[[#This Row],[Operating_Hours_Per_Day]]</f>
        <v>141.39923076923077</v>
      </c>
      <c r="M1210" s="3">
        <f>kag[[#This Row],[Operational Profit - Daily Revenue]]/kag[[#This Row],[Marketing_Spend_Per_Day]]</f>
        <v>6.1837785103949408</v>
      </c>
      <c r="N1210" s="3"/>
    </row>
    <row r="1211" spans="1:14">
      <c r="A1211" s="1">
        <v>77</v>
      </c>
      <c r="B1211" s="2">
        <v>4.32</v>
      </c>
      <c r="C1211" s="1">
        <v>7</v>
      </c>
      <c r="D1211" s="1">
        <v>11</v>
      </c>
      <c r="E1211" s="3">
        <v>297.43</v>
      </c>
      <c r="F1211" s="1">
        <v>357</v>
      </c>
      <c r="G1211" s="3">
        <v>995.74</v>
      </c>
      <c r="H1211" s="3">
        <f>kag[[#This Row],[Operational Profit - Daily Revenue]]-$Q$13</f>
        <v>-921.58593999999925</v>
      </c>
      <c r="I1211" s="1">
        <f>_xlfn.NORM.DIST(kag[[#This Row],[Diff Average Rev]],$Q$13,$Q$15,FALSE)</f>
        <v>5.9444854193935562E-6</v>
      </c>
      <c r="J1211" s="3">
        <f>kag[[#This Row],[Number_of_Customers_Per_Day (any given day)]]*kag[[#This Row],[Average_Order_Value]]</f>
        <v>332.64000000000004</v>
      </c>
      <c r="K1211" s="3">
        <f>kag[[#This Row],[Operational Profit - Daily Revenue]]/kag[[#This Row],[Number_of_Employees]]</f>
        <v>90.521818181818176</v>
      </c>
      <c r="L1211" s="3">
        <f>kag[[#This Row],[Operational Profit - Daily Revenue]]/kag[[#This Row],[Operating_Hours_Per_Day]]</f>
        <v>142.24857142857144</v>
      </c>
      <c r="M1211" s="3">
        <f>kag[[#This Row],[Operational Profit - Daily Revenue]]/kag[[#This Row],[Marketing_Spend_Per_Day]]</f>
        <v>3.3478129307736273</v>
      </c>
      <c r="N1211" s="3"/>
    </row>
    <row r="1212" spans="1:14">
      <c r="A1212" s="1">
        <v>402</v>
      </c>
      <c r="B1212" s="2">
        <v>4.53</v>
      </c>
      <c r="C1212" s="1">
        <v>10</v>
      </c>
      <c r="D1212" s="1">
        <v>12</v>
      </c>
      <c r="E1212" s="3">
        <v>297.52</v>
      </c>
      <c r="F1212" s="1">
        <v>301</v>
      </c>
      <c r="G1212" s="3">
        <v>1996.43</v>
      </c>
      <c r="H1212" s="3">
        <f>kag[[#This Row],[Operational Profit - Daily Revenue]]-$Q$13</f>
        <v>79.1040600000008</v>
      </c>
      <c r="I1212" s="1">
        <f>_xlfn.NORM.DIST(kag[[#This Row],[Diff Average Rev]],$Q$13,$Q$15,FALSE)</f>
        <v>6.9363338078018657E-5</v>
      </c>
      <c r="J1212" s="3">
        <f>kag[[#This Row],[Number_of_Customers_Per_Day (any given day)]]*kag[[#This Row],[Average_Order_Value]]</f>
        <v>1821.0600000000002</v>
      </c>
      <c r="K1212" s="3">
        <f>kag[[#This Row],[Operational Profit - Daily Revenue]]/kag[[#This Row],[Number_of_Employees]]</f>
        <v>166.36916666666667</v>
      </c>
      <c r="L1212" s="3">
        <f>kag[[#This Row],[Operational Profit - Daily Revenue]]/kag[[#This Row],[Operating_Hours_Per_Day]]</f>
        <v>199.643</v>
      </c>
      <c r="M1212" s="3">
        <f>kag[[#This Row],[Operational Profit - Daily Revenue]]/kag[[#This Row],[Marketing_Spend_Per_Day]]</f>
        <v>6.710237967195483</v>
      </c>
      <c r="N1212" s="3"/>
    </row>
    <row r="1213" spans="1:14">
      <c r="A1213" s="1">
        <v>226</v>
      </c>
      <c r="B1213" s="2">
        <v>8.8699999999999992</v>
      </c>
      <c r="C1213" s="1">
        <v>17</v>
      </c>
      <c r="D1213" s="1">
        <v>11</v>
      </c>
      <c r="E1213" s="3">
        <v>297.81</v>
      </c>
      <c r="F1213" s="1">
        <v>689</v>
      </c>
      <c r="G1213" s="3">
        <v>2274.94</v>
      </c>
      <c r="H1213" s="3">
        <f>kag[[#This Row],[Operational Profit - Daily Revenue]]-$Q$13</f>
        <v>357.61406000000079</v>
      </c>
      <c r="I1213" s="1">
        <f>_xlfn.NORM.DIST(kag[[#This Row],[Diff Average Rev]],$Q$13,$Q$15,FALSE)</f>
        <v>1.1399299890358455E-4</v>
      </c>
      <c r="J1213" s="3">
        <f>kag[[#This Row],[Number_of_Customers_Per_Day (any given day)]]*kag[[#This Row],[Average_Order_Value]]</f>
        <v>2004.62</v>
      </c>
      <c r="K1213" s="3">
        <f>kag[[#This Row],[Operational Profit - Daily Revenue]]/kag[[#This Row],[Number_of_Employees]]</f>
        <v>206.81272727272727</v>
      </c>
      <c r="L1213" s="3">
        <f>kag[[#This Row],[Operational Profit - Daily Revenue]]/kag[[#This Row],[Operating_Hours_Per_Day]]</f>
        <v>133.82</v>
      </c>
      <c r="M1213" s="3">
        <f>kag[[#This Row],[Operational Profit - Daily Revenue]]/kag[[#This Row],[Marketing_Spend_Per_Day]]</f>
        <v>7.6388972835029048</v>
      </c>
      <c r="N1213" s="3"/>
    </row>
    <row r="1214" spans="1:14">
      <c r="A1214" s="1">
        <v>265</v>
      </c>
      <c r="B1214" s="2">
        <v>3.16</v>
      </c>
      <c r="C1214" s="1">
        <v>17</v>
      </c>
      <c r="D1214" s="1">
        <v>12</v>
      </c>
      <c r="E1214" s="3">
        <v>298.33</v>
      </c>
      <c r="F1214" s="1">
        <v>193</v>
      </c>
      <c r="G1214" s="3">
        <v>1095.98</v>
      </c>
      <c r="H1214" s="3">
        <f>kag[[#This Row],[Operational Profit - Daily Revenue]]-$Q$13</f>
        <v>-821.34593999999925</v>
      </c>
      <c r="I1214" s="1">
        <f>_xlfn.NORM.DIST(kag[[#This Row],[Diff Average Rev]],$Q$13,$Q$15,FALSE)</f>
        <v>7.9721534416435998E-6</v>
      </c>
      <c r="J1214" s="3">
        <f>kag[[#This Row],[Number_of_Customers_Per_Day (any given day)]]*kag[[#This Row],[Average_Order_Value]]</f>
        <v>837.40000000000009</v>
      </c>
      <c r="K1214" s="3">
        <f>kag[[#This Row],[Operational Profit - Daily Revenue]]/kag[[#This Row],[Number_of_Employees]]</f>
        <v>91.331666666666663</v>
      </c>
      <c r="L1214" s="3">
        <f>kag[[#This Row],[Operational Profit - Daily Revenue]]/kag[[#This Row],[Operating_Hours_Per_Day]]</f>
        <v>64.469411764705882</v>
      </c>
      <c r="M1214" s="3">
        <f>kag[[#This Row],[Operational Profit - Daily Revenue]]/kag[[#This Row],[Marketing_Spend_Per_Day]]</f>
        <v>3.6737170247712267</v>
      </c>
      <c r="N1214" s="3"/>
    </row>
    <row r="1215" spans="1:14">
      <c r="A1215" s="1">
        <v>90</v>
      </c>
      <c r="B1215" s="2">
        <v>6.95</v>
      </c>
      <c r="C1215" s="1">
        <v>9</v>
      </c>
      <c r="D1215" s="1">
        <v>12</v>
      </c>
      <c r="E1215" s="3">
        <v>298.52</v>
      </c>
      <c r="F1215" s="1">
        <v>377</v>
      </c>
      <c r="G1215" s="3">
        <v>1145.49</v>
      </c>
      <c r="H1215" s="3">
        <f>kag[[#This Row],[Operational Profit - Daily Revenue]]-$Q$13</f>
        <v>-771.83593999999925</v>
      </c>
      <c r="I1215" s="1">
        <f>_xlfn.NORM.DIST(kag[[#This Row],[Diff Average Rev]],$Q$13,$Q$15,FALSE)</f>
        <v>9.1799525534381044E-6</v>
      </c>
      <c r="J1215" s="3">
        <f>kag[[#This Row],[Number_of_Customers_Per_Day (any given day)]]*kag[[#This Row],[Average_Order_Value]]</f>
        <v>625.5</v>
      </c>
      <c r="K1215" s="3">
        <f>kag[[#This Row],[Operational Profit - Daily Revenue]]/kag[[#This Row],[Number_of_Employees]]</f>
        <v>95.457499999999996</v>
      </c>
      <c r="L1215" s="3">
        <f>kag[[#This Row],[Operational Profit - Daily Revenue]]/kag[[#This Row],[Operating_Hours_Per_Day]]</f>
        <v>127.27666666666667</v>
      </c>
      <c r="M1215" s="3">
        <f>kag[[#This Row],[Operational Profit - Daily Revenue]]/kag[[#This Row],[Marketing_Spend_Per_Day]]</f>
        <v>3.8372303363258746</v>
      </c>
      <c r="N1215" s="3"/>
    </row>
    <row r="1216" spans="1:14">
      <c r="A1216" s="1">
        <v>452</v>
      </c>
      <c r="B1216" s="2">
        <v>3.41</v>
      </c>
      <c r="C1216" s="1">
        <v>16</v>
      </c>
      <c r="D1216" s="1">
        <v>4</v>
      </c>
      <c r="E1216" s="3">
        <v>299.49</v>
      </c>
      <c r="F1216" s="1">
        <v>303</v>
      </c>
      <c r="G1216" s="3">
        <v>1632.44</v>
      </c>
      <c r="H1216" s="3">
        <f>kag[[#This Row],[Operational Profit - Daily Revenue]]-$Q$13</f>
        <v>-284.88593999999921</v>
      </c>
      <c r="I1216" s="1">
        <f>_xlfn.NORM.DIST(kag[[#This Row],[Diff Average Rev]],$Q$13,$Q$15,FALSE)</f>
        <v>3.2051548047618818E-5</v>
      </c>
      <c r="J1216" s="3">
        <f>kag[[#This Row],[Number_of_Customers_Per_Day (any given day)]]*kag[[#This Row],[Average_Order_Value]]</f>
        <v>1541.3200000000002</v>
      </c>
      <c r="K1216" s="3">
        <f>kag[[#This Row],[Operational Profit - Daily Revenue]]/kag[[#This Row],[Number_of_Employees]]</f>
        <v>408.11</v>
      </c>
      <c r="L1216" s="3">
        <f>kag[[#This Row],[Operational Profit - Daily Revenue]]/kag[[#This Row],[Operating_Hours_Per_Day]]</f>
        <v>102.0275</v>
      </c>
      <c r="M1216" s="3">
        <f>kag[[#This Row],[Operational Profit - Daily Revenue]]/kag[[#This Row],[Marketing_Spend_Per_Day]]</f>
        <v>5.4507329126181174</v>
      </c>
      <c r="N1216" s="3"/>
    </row>
    <row r="1217" spans="1:14">
      <c r="A1217" s="1">
        <v>288</v>
      </c>
      <c r="B1217" s="2">
        <v>6.27</v>
      </c>
      <c r="C1217" s="1">
        <v>9</v>
      </c>
      <c r="D1217" s="1">
        <v>6</v>
      </c>
      <c r="E1217" s="3">
        <v>299.52</v>
      </c>
      <c r="F1217" s="1">
        <v>177</v>
      </c>
      <c r="G1217" s="3">
        <v>1987.81</v>
      </c>
      <c r="H1217" s="3">
        <f>kag[[#This Row],[Operational Profit - Daily Revenue]]-$Q$13</f>
        <v>70.484060000000682</v>
      </c>
      <c r="I1217" s="1">
        <f>_xlfn.NORM.DIST(kag[[#This Row],[Diff Average Rev]],$Q$13,$Q$15,FALSE)</f>
        <v>6.8216311270339309E-5</v>
      </c>
      <c r="J1217" s="3">
        <f>kag[[#This Row],[Number_of_Customers_Per_Day (any given day)]]*kag[[#This Row],[Average_Order_Value]]</f>
        <v>1805.7599999999998</v>
      </c>
      <c r="K1217" s="3">
        <f>kag[[#This Row],[Operational Profit - Daily Revenue]]/kag[[#This Row],[Number_of_Employees]]</f>
        <v>331.30166666666668</v>
      </c>
      <c r="L1217" s="3">
        <f>kag[[#This Row],[Operational Profit - Daily Revenue]]/kag[[#This Row],[Operating_Hours_Per_Day]]</f>
        <v>220.86777777777777</v>
      </c>
      <c r="M1217" s="3">
        <f>kag[[#This Row],[Operational Profit - Daily Revenue]]/kag[[#This Row],[Marketing_Spend_Per_Day]]</f>
        <v>6.6366519764957266</v>
      </c>
      <c r="N1217" s="3"/>
    </row>
    <row r="1218" spans="1:14">
      <c r="A1218" s="1">
        <v>232</v>
      </c>
      <c r="B1218" s="2">
        <v>8.5500000000000007</v>
      </c>
      <c r="C1218" s="1">
        <v>7</v>
      </c>
      <c r="D1218" s="1">
        <v>12</v>
      </c>
      <c r="E1218" s="3">
        <v>299.55</v>
      </c>
      <c r="F1218" s="1">
        <v>345</v>
      </c>
      <c r="G1218" s="3">
        <v>2455.1</v>
      </c>
      <c r="H1218" s="3">
        <f>kag[[#This Row],[Operational Profit - Daily Revenue]]-$Q$13</f>
        <v>537.77406000000065</v>
      </c>
      <c r="I1218" s="1">
        <f>_xlfn.NORM.DIST(kag[[#This Row],[Diff Average Rev]],$Q$13,$Q$15,FALSE)</f>
        <v>1.5052225957231974E-4</v>
      </c>
      <c r="J1218" s="3">
        <f>kag[[#This Row],[Number_of_Customers_Per_Day (any given day)]]*kag[[#This Row],[Average_Order_Value]]</f>
        <v>1983.6000000000001</v>
      </c>
      <c r="K1218" s="3">
        <f>kag[[#This Row],[Operational Profit - Daily Revenue]]/kag[[#This Row],[Number_of_Employees]]</f>
        <v>204.59166666666667</v>
      </c>
      <c r="L1218" s="3">
        <f>kag[[#This Row],[Operational Profit - Daily Revenue]]/kag[[#This Row],[Operating_Hours_Per_Day]]</f>
        <v>350.7285714285714</v>
      </c>
      <c r="M1218" s="3">
        <f>kag[[#This Row],[Operational Profit - Daily Revenue]]/kag[[#This Row],[Marketing_Spend_Per_Day]]</f>
        <v>8.1959606075780336</v>
      </c>
      <c r="N1218" s="3"/>
    </row>
    <row r="1219" spans="1:14">
      <c r="A1219" s="1">
        <v>311</v>
      </c>
      <c r="B1219" s="2">
        <v>2.61</v>
      </c>
      <c r="C1219" s="1">
        <v>12</v>
      </c>
      <c r="D1219" s="1">
        <v>12</v>
      </c>
      <c r="E1219" s="3">
        <v>299.99</v>
      </c>
      <c r="F1219" s="1">
        <v>221</v>
      </c>
      <c r="G1219" s="3">
        <v>1274.07</v>
      </c>
      <c r="H1219" s="3">
        <f>kag[[#This Row],[Operational Profit - Daily Revenue]]-$Q$13</f>
        <v>-643.25593999999933</v>
      </c>
      <c r="I1219" s="1">
        <f>_xlfn.NORM.DIST(kag[[#This Row],[Diff Average Rev]],$Q$13,$Q$15,FALSE)</f>
        <v>1.3083616705387587E-5</v>
      </c>
      <c r="J1219" s="3">
        <f>kag[[#This Row],[Number_of_Customers_Per_Day (any given day)]]*kag[[#This Row],[Average_Order_Value]]</f>
        <v>811.70999999999992</v>
      </c>
      <c r="K1219" s="3">
        <f>kag[[#This Row],[Operational Profit - Daily Revenue]]/kag[[#This Row],[Number_of_Employees]]</f>
        <v>106.1725</v>
      </c>
      <c r="L1219" s="3">
        <f>kag[[#This Row],[Operational Profit - Daily Revenue]]/kag[[#This Row],[Operating_Hours_Per_Day]]</f>
        <v>106.1725</v>
      </c>
      <c r="M1219" s="3">
        <f>kag[[#This Row],[Operational Profit - Daily Revenue]]/kag[[#This Row],[Marketing_Spend_Per_Day]]</f>
        <v>4.2470415680522677</v>
      </c>
      <c r="N1219" s="3"/>
    </row>
    <row r="1220" spans="1:14">
      <c r="A1220" s="1">
        <v>222</v>
      </c>
      <c r="B1220" s="2">
        <v>5.86</v>
      </c>
      <c r="C1220" s="1">
        <v>15</v>
      </c>
      <c r="D1220" s="1">
        <v>10</v>
      </c>
      <c r="E1220" s="3">
        <v>300.32</v>
      </c>
      <c r="F1220" s="1">
        <v>641</v>
      </c>
      <c r="G1220" s="3">
        <v>1834.24</v>
      </c>
      <c r="H1220" s="3">
        <f>kag[[#This Row],[Operational Profit - Daily Revenue]]-$Q$13</f>
        <v>-83.085939999999255</v>
      </c>
      <c r="I1220" s="1">
        <f>_xlfn.NORM.DIST(kag[[#This Row],[Diff Average Rev]],$Q$13,$Q$15,FALSE)</f>
        <v>5.0025806288845446E-5</v>
      </c>
      <c r="J1220" s="3">
        <f>kag[[#This Row],[Number_of_Customers_Per_Day (any given day)]]*kag[[#This Row],[Average_Order_Value]]</f>
        <v>1300.92</v>
      </c>
      <c r="K1220" s="3">
        <f>kag[[#This Row],[Operational Profit - Daily Revenue]]/kag[[#This Row],[Number_of_Employees]]</f>
        <v>183.42400000000001</v>
      </c>
      <c r="L1220" s="3">
        <f>kag[[#This Row],[Operational Profit - Daily Revenue]]/kag[[#This Row],[Operating_Hours_Per_Day]]</f>
        <v>122.28266666666667</v>
      </c>
      <c r="M1220" s="3">
        <f>kag[[#This Row],[Operational Profit - Daily Revenue]]/kag[[#This Row],[Marketing_Spend_Per_Day]]</f>
        <v>6.1076185402237613</v>
      </c>
      <c r="N1220" s="3"/>
    </row>
    <row r="1221" spans="1:14">
      <c r="A1221" s="1">
        <v>442</v>
      </c>
      <c r="B1221" s="2">
        <v>3.91</v>
      </c>
      <c r="C1221" s="1">
        <v>13</v>
      </c>
      <c r="D1221" s="1">
        <v>11</v>
      </c>
      <c r="E1221" s="3">
        <v>300.32</v>
      </c>
      <c r="F1221" s="1">
        <v>779</v>
      </c>
      <c r="G1221" s="3">
        <v>2101.71</v>
      </c>
      <c r="H1221" s="3">
        <f>kag[[#This Row],[Operational Profit - Daily Revenue]]-$Q$13</f>
        <v>184.38406000000077</v>
      </c>
      <c r="I1221" s="1">
        <f>_xlfn.NORM.DIST(kag[[#This Row],[Diff Average Rev]],$Q$13,$Q$15,FALSE)</f>
        <v>8.4497345701967433E-5</v>
      </c>
      <c r="J1221" s="3">
        <f>kag[[#This Row],[Number_of_Customers_Per_Day (any given day)]]*kag[[#This Row],[Average_Order_Value]]</f>
        <v>1728.22</v>
      </c>
      <c r="K1221" s="3">
        <f>kag[[#This Row],[Operational Profit - Daily Revenue]]/kag[[#This Row],[Number_of_Employees]]</f>
        <v>191.06454545454545</v>
      </c>
      <c r="L1221" s="3">
        <f>kag[[#This Row],[Operational Profit - Daily Revenue]]/kag[[#This Row],[Operating_Hours_Per_Day]]</f>
        <v>161.67000000000002</v>
      </c>
      <c r="M1221" s="3">
        <f>kag[[#This Row],[Operational Profit - Daily Revenue]]/kag[[#This Row],[Marketing_Spend_Per_Day]]</f>
        <v>6.9982352157698458</v>
      </c>
      <c r="N1221" s="3"/>
    </row>
    <row r="1222" spans="1:14">
      <c r="A1222" s="1">
        <v>396</v>
      </c>
      <c r="B1222" s="2">
        <v>4.88</v>
      </c>
      <c r="C1222" s="1">
        <v>16</v>
      </c>
      <c r="D1222" s="1">
        <v>9</v>
      </c>
      <c r="E1222" s="3">
        <v>300.36</v>
      </c>
      <c r="F1222" s="1">
        <v>308</v>
      </c>
      <c r="G1222" s="3">
        <v>2380.0100000000002</v>
      </c>
      <c r="H1222" s="3">
        <f>kag[[#This Row],[Operational Profit - Daily Revenue]]-$Q$13</f>
        <v>462.68406000000095</v>
      </c>
      <c r="I1222" s="1">
        <f>_xlfn.NORM.DIST(kag[[#This Row],[Diff Average Rev]],$Q$13,$Q$15,FALSE)</f>
        <v>1.3461166767793923E-4</v>
      </c>
      <c r="J1222" s="3">
        <f>kag[[#This Row],[Number_of_Customers_Per_Day (any given day)]]*kag[[#This Row],[Average_Order_Value]]</f>
        <v>1932.48</v>
      </c>
      <c r="K1222" s="3">
        <f>kag[[#This Row],[Operational Profit - Daily Revenue]]/kag[[#This Row],[Number_of_Employees]]</f>
        <v>264.44555555555559</v>
      </c>
      <c r="L1222" s="3">
        <f>kag[[#This Row],[Operational Profit - Daily Revenue]]/kag[[#This Row],[Operating_Hours_Per_Day]]</f>
        <v>148.75062500000001</v>
      </c>
      <c r="M1222" s="3">
        <f>kag[[#This Row],[Operational Profit - Daily Revenue]]/kag[[#This Row],[Marketing_Spend_Per_Day]]</f>
        <v>7.9238580370222405</v>
      </c>
      <c r="N1222" s="3"/>
    </row>
    <row r="1223" spans="1:14">
      <c r="A1223" s="1">
        <v>58</v>
      </c>
      <c r="B1223" s="2">
        <v>7.28</v>
      </c>
      <c r="C1223" s="1">
        <v>9</v>
      </c>
      <c r="D1223" s="1">
        <v>8</v>
      </c>
      <c r="E1223" s="3">
        <v>300.56</v>
      </c>
      <c r="F1223" s="1">
        <v>55</v>
      </c>
      <c r="G1223" s="3">
        <v>895.38</v>
      </c>
      <c r="H1223" s="3">
        <f>kag[[#This Row],[Operational Profit - Daily Revenue]]-$Q$13</f>
        <v>-1021.9459399999993</v>
      </c>
      <c r="I1223" s="1">
        <f>_xlfn.NORM.DIST(kag[[#This Row],[Diff Average Rev]],$Q$13,$Q$15,FALSE)</f>
        <v>4.3844044414040934E-6</v>
      </c>
      <c r="J1223" s="3">
        <f>kag[[#This Row],[Number_of_Customers_Per_Day (any given day)]]*kag[[#This Row],[Average_Order_Value]]</f>
        <v>422.24</v>
      </c>
      <c r="K1223" s="3">
        <f>kag[[#This Row],[Operational Profit - Daily Revenue]]/kag[[#This Row],[Number_of_Employees]]</f>
        <v>111.9225</v>
      </c>
      <c r="L1223" s="3">
        <f>kag[[#This Row],[Operational Profit - Daily Revenue]]/kag[[#This Row],[Operating_Hours_Per_Day]]</f>
        <v>99.486666666666665</v>
      </c>
      <c r="M1223" s="3">
        <f>kag[[#This Row],[Operational Profit - Daily Revenue]]/kag[[#This Row],[Marketing_Spend_Per_Day]]</f>
        <v>2.9790391269630025</v>
      </c>
      <c r="N1223" s="3"/>
    </row>
    <row r="1224" spans="1:14">
      <c r="A1224" s="1">
        <v>153</v>
      </c>
      <c r="B1224" s="2">
        <v>3.1</v>
      </c>
      <c r="C1224" s="1">
        <v>11</v>
      </c>
      <c r="D1224" s="1">
        <v>11</v>
      </c>
      <c r="E1224" s="3">
        <v>300.81</v>
      </c>
      <c r="F1224" s="1">
        <v>861</v>
      </c>
      <c r="G1224" s="3">
        <v>1401.04</v>
      </c>
      <c r="H1224" s="3">
        <f>kag[[#This Row],[Operational Profit - Daily Revenue]]-$Q$13</f>
        <v>-516.2859399999993</v>
      </c>
      <c r="I1224" s="1">
        <f>_xlfn.NORM.DIST(kag[[#This Row],[Diff Average Rev]],$Q$13,$Q$15,FALSE)</f>
        <v>1.8251185801889613E-5</v>
      </c>
      <c r="J1224" s="3">
        <f>kag[[#This Row],[Number_of_Customers_Per_Day (any given day)]]*kag[[#This Row],[Average_Order_Value]]</f>
        <v>474.3</v>
      </c>
      <c r="K1224" s="3">
        <f>kag[[#This Row],[Operational Profit - Daily Revenue]]/kag[[#This Row],[Number_of_Employees]]</f>
        <v>127.36727272727272</v>
      </c>
      <c r="L1224" s="3">
        <f>kag[[#This Row],[Operational Profit - Daily Revenue]]/kag[[#This Row],[Operating_Hours_Per_Day]]</f>
        <v>127.36727272727272</v>
      </c>
      <c r="M1224" s="3">
        <f>kag[[#This Row],[Operational Profit - Daily Revenue]]/kag[[#This Row],[Marketing_Spend_Per_Day]]</f>
        <v>4.6575579269306209</v>
      </c>
      <c r="N1224" s="3"/>
    </row>
    <row r="1225" spans="1:14">
      <c r="A1225" s="1">
        <v>347</v>
      </c>
      <c r="B1225" s="2">
        <v>7.57</v>
      </c>
      <c r="C1225" s="1">
        <v>6</v>
      </c>
      <c r="D1225" s="1">
        <v>6</v>
      </c>
      <c r="E1225" s="3">
        <v>300.85000000000002</v>
      </c>
      <c r="F1225" s="1">
        <v>290</v>
      </c>
      <c r="G1225" s="3">
        <v>2792.28</v>
      </c>
      <c r="H1225" s="3">
        <f>kag[[#This Row],[Operational Profit - Daily Revenue]]-$Q$13</f>
        <v>874.95406000000094</v>
      </c>
      <c r="I1225" s="1">
        <f>_xlfn.NORM.DIST(kag[[#This Row],[Diff Average Rev]],$Q$13,$Q$15,FALSE)</f>
        <v>2.3108537579394356E-4</v>
      </c>
      <c r="J1225" s="3">
        <f>kag[[#This Row],[Number_of_Customers_Per_Day (any given day)]]*kag[[#This Row],[Average_Order_Value]]</f>
        <v>2626.79</v>
      </c>
      <c r="K1225" s="3">
        <f>kag[[#This Row],[Operational Profit - Daily Revenue]]/kag[[#This Row],[Number_of_Employees]]</f>
        <v>465.38000000000005</v>
      </c>
      <c r="L1225" s="3">
        <f>kag[[#This Row],[Operational Profit - Daily Revenue]]/kag[[#This Row],[Operating_Hours_Per_Day]]</f>
        <v>465.38000000000005</v>
      </c>
      <c r="M1225" s="3">
        <f>kag[[#This Row],[Operational Profit - Daily Revenue]]/kag[[#This Row],[Marketing_Spend_Per_Day]]</f>
        <v>9.2813029749044382</v>
      </c>
      <c r="N1225" s="3"/>
    </row>
    <row r="1226" spans="1:14">
      <c r="A1226" s="1">
        <v>74</v>
      </c>
      <c r="B1226" s="2">
        <v>7.42</v>
      </c>
      <c r="C1226" s="1">
        <v>7</v>
      </c>
      <c r="D1226" s="1">
        <v>7</v>
      </c>
      <c r="E1226" s="3">
        <v>301.69</v>
      </c>
      <c r="F1226" s="1">
        <v>362</v>
      </c>
      <c r="G1226" s="3">
        <v>947.63</v>
      </c>
      <c r="H1226" s="3">
        <f>kag[[#This Row],[Operational Profit - Daily Revenue]]-$Q$13</f>
        <v>-969.69593999999927</v>
      </c>
      <c r="I1226" s="1">
        <f>_xlfn.NORM.DIST(kag[[#This Row],[Diff Average Rev]],$Q$13,$Q$15,FALSE)</f>
        <v>5.1441344851483435E-6</v>
      </c>
      <c r="J1226" s="3">
        <f>kag[[#This Row],[Number_of_Customers_Per_Day (any given day)]]*kag[[#This Row],[Average_Order_Value]]</f>
        <v>549.08000000000004</v>
      </c>
      <c r="K1226" s="3">
        <f>kag[[#This Row],[Operational Profit - Daily Revenue]]/kag[[#This Row],[Number_of_Employees]]</f>
        <v>135.37571428571428</v>
      </c>
      <c r="L1226" s="3">
        <f>kag[[#This Row],[Operational Profit - Daily Revenue]]/kag[[#This Row],[Operating_Hours_Per_Day]]</f>
        <v>135.37571428571428</v>
      </c>
      <c r="M1226" s="3">
        <f>kag[[#This Row],[Operational Profit - Daily Revenue]]/kag[[#This Row],[Marketing_Spend_Per_Day]]</f>
        <v>3.1410719612847626</v>
      </c>
      <c r="N1226" s="3"/>
    </row>
    <row r="1227" spans="1:14">
      <c r="A1227" s="1">
        <v>237</v>
      </c>
      <c r="B1227" s="2">
        <v>3.38</v>
      </c>
      <c r="C1227" s="1">
        <v>12</v>
      </c>
      <c r="D1227" s="1">
        <v>7</v>
      </c>
      <c r="E1227" s="3">
        <v>301.75</v>
      </c>
      <c r="F1227" s="1">
        <v>330</v>
      </c>
      <c r="G1227" s="3">
        <v>1098.58</v>
      </c>
      <c r="H1227" s="3">
        <f>kag[[#This Row],[Operational Profit - Daily Revenue]]-$Q$13</f>
        <v>-818.74593999999934</v>
      </c>
      <c r="I1227" s="1">
        <f>_xlfn.NORM.DIST(kag[[#This Row],[Diff Average Rev]],$Q$13,$Q$15,FALSE)</f>
        <v>8.0319455011171395E-6</v>
      </c>
      <c r="J1227" s="3">
        <f>kag[[#This Row],[Number_of_Customers_Per_Day (any given day)]]*kag[[#This Row],[Average_Order_Value]]</f>
        <v>801.06</v>
      </c>
      <c r="K1227" s="3">
        <f>kag[[#This Row],[Operational Profit - Daily Revenue]]/kag[[#This Row],[Number_of_Employees]]</f>
        <v>156.94</v>
      </c>
      <c r="L1227" s="3">
        <f>kag[[#This Row],[Operational Profit - Daily Revenue]]/kag[[#This Row],[Operating_Hours_Per_Day]]</f>
        <v>91.548333333333332</v>
      </c>
      <c r="M1227" s="3">
        <f>kag[[#This Row],[Operational Profit - Daily Revenue]]/kag[[#This Row],[Marketing_Spend_Per_Day]]</f>
        <v>3.6406959403479697</v>
      </c>
      <c r="N1227" s="3"/>
    </row>
    <row r="1228" spans="1:14">
      <c r="A1228" s="1">
        <v>138</v>
      </c>
      <c r="B1228" s="2">
        <v>3.48</v>
      </c>
      <c r="C1228" s="1">
        <v>7</v>
      </c>
      <c r="D1228" s="1">
        <v>3</v>
      </c>
      <c r="E1228" s="3">
        <v>302.06</v>
      </c>
      <c r="F1228" s="1">
        <v>366</v>
      </c>
      <c r="G1228" s="3">
        <v>571.57000000000005</v>
      </c>
      <c r="H1228" s="3">
        <f>kag[[#This Row],[Operational Profit - Daily Revenue]]-$Q$13</f>
        <v>-1345.7559399999991</v>
      </c>
      <c r="I1228" s="1">
        <f>_xlfn.NORM.DIST(kag[[#This Row],[Diff Average Rev]],$Q$13,$Q$15,FALSE)</f>
        <v>1.5277234838311629E-6</v>
      </c>
      <c r="J1228" s="3">
        <f>kag[[#This Row],[Number_of_Customers_Per_Day (any given day)]]*kag[[#This Row],[Average_Order_Value]]</f>
        <v>480.24</v>
      </c>
      <c r="K1228" s="3">
        <f>kag[[#This Row],[Operational Profit - Daily Revenue]]/kag[[#This Row],[Number_of_Employees]]</f>
        <v>190.52333333333334</v>
      </c>
      <c r="L1228" s="3">
        <f>kag[[#This Row],[Operational Profit - Daily Revenue]]/kag[[#This Row],[Operating_Hours_Per_Day]]</f>
        <v>81.652857142857144</v>
      </c>
      <c r="M1228" s="3">
        <f>kag[[#This Row],[Operational Profit - Daily Revenue]]/kag[[#This Row],[Marketing_Spend_Per_Day]]</f>
        <v>1.8922399523273523</v>
      </c>
      <c r="N1228" s="3"/>
    </row>
    <row r="1229" spans="1:14">
      <c r="A1229" s="1">
        <v>100</v>
      </c>
      <c r="B1229" s="2">
        <v>6.56</v>
      </c>
      <c r="C1229" s="1">
        <v>6</v>
      </c>
      <c r="D1229" s="1">
        <v>2</v>
      </c>
      <c r="E1229" s="3">
        <v>302.07</v>
      </c>
      <c r="F1229" s="1">
        <v>865</v>
      </c>
      <c r="G1229" s="3">
        <v>1390.73</v>
      </c>
      <c r="H1229" s="3">
        <f>kag[[#This Row],[Operational Profit - Daily Revenue]]-$Q$13</f>
        <v>-526.59593999999925</v>
      </c>
      <c r="I1229" s="1">
        <f>_xlfn.NORM.DIST(kag[[#This Row],[Diff Average Rev]],$Q$13,$Q$15,FALSE)</f>
        <v>1.7775699934356952E-5</v>
      </c>
      <c r="J1229" s="3">
        <f>kag[[#This Row],[Number_of_Customers_Per_Day (any given day)]]*kag[[#This Row],[Average_Order_Value]]</f>
        <v>656</v>
      </c>
      <c r="K1229" s="3">
        <f>kag[[#This Row],[Operational Profit - Daily Revenue]]/kag[[#This Row],[Number_of_Employees]]</f>
        <v>695.36500000000001</v>
      </c>
      <c r="L1229" s="3">
        <f>kag[[#This Row],[Operational Profit - Daily Revenue]]/kag[[#This Row],[Operating_Hours_Per_Day]]</f>
        <v>231.78833333333333</v>
      </c>
      <c r="M1229" s="3">
        <f>kag[[#This Row],[Operational Profit - Daily Revenue]]/kag[[#This Row],[Marketing_Spend_Per_Day]]</f>
        <v>4.6039990730625355</v>
      </c>
      <c r="N1229" s="3"/>
    </row>
    <row r="1230" spans="1:14">
      <c r="A1230" s="1">
        <v>494</v>
      </c>
      <c r="B1230" s="2">
        <v>4.9400000000000004</v>
      </c>
      <c r="C1230" s="1">
        <v>7</v>
      </c>
      <c r="D1230" s="1">
        <v>9</v>
      </c>
      <c r="E1230" s="3">
        <v>302.17</v>
      </c>
      <c r="F1230" s="1">
        <v>894</v>
      </c>
      <c r="G1230" s="3">
        <v>2626.8</v>
      </c>
      <c r="H1230" s="3">
        <f>kag[[#This Row],[Operational Profit - Daily Revenue]]-$Q$13</f>
        <v>709.47406000000092</v>
      </c>
      <c r="I1230" s="1">
        <f>_xlfn.NORM.DIST(kag[[#This Row],[Diff Average Rev]],$Q$13,$Q$15,FALSE)</f>
        <v>1.9005585773244958E-4</v>
      </c>
      <c r="J1230" s="3">
        <f>kag[[#This Row],[Number_of_Customers_Per_Day (any given day)]]*kag[[#This Row],[Average_Order_Value]]</f>
        <v>2440.36</v>
      </c>
      <c r="K1230" s="3">
        <f>kag[[#This Row],[Operational Profit - Daily Revenue]]/kag[[#This Row],[Number_of_Employees]]</f>
        <v>291.86666666666667</v>
      </c>
      <c r="L1230" s="3">
        <f>kag[[#This Row],[Operational Profit - Daily Revenue]]/kag[[#This Row],[Operating_Hours_Per_Day]]</f>
        <v>375.25714285714287</v>
      </c>
      <c r="M1230" s="3">
        <f>kag[[#This Row],[Operational Profit - Daily Revenue]]/kag[[#This Row],[Marketing_Spend_Per_Day]]</f>
        <v>8.6931197670185654</v>
      </c>
      <c r="N1230" s="3"/>
    </row>
    <row r="1231" spans="1:14">
      <c r="A1231" s="1">
        <v>462</v>
      </c>
      <c r="B1231" s="2">
        <v>2.66</v>
      </c>
      <c r="C1231" s="1">
        <v>12</v>
      </c>
      <c r="D1231" s="1">
        <v>13</v>
      </c>
      <c r="E1231" s="3">
        <v>302.23</v>
      </c>
      <c r="F1231" s="1">
        <v>887</v>
      </c>
      <c r="G1231" s="3">
        <v>1411.11</v>
      </c>
      <c r="H1231" s="3">
        <f>kag[[#This Row],[Operational Profit - Daily Revenue]]-$Q$13</f>
        <v>-506.21593999999936</v>
      </c>
      <c r="I1231" s="1">
        <f>_xlfn.NORM.DIST(kag[[#This Row],[Diff Average Rev]],$Q$13,$Q$15,FALSE)</f>
        <v>1.8725861340915392E-5</v>
      </c>
      <c r="J1231" s="3">
        <f>kag[[#This Row],[Number_of_Customers_Per_Day (any given day)]]*kag[[#This Row],[Average_Order_Value]]</f>
        <v>1228.92</v>
      </c>
      <c r="K1231" s="3">
        <f>kag[[#This Row],[Operational Profit - Daily Revenue]]/kag[[#This Row],[Number_of_Employees]]</f>
        <v>108.54692307692306</v>
      </c>
      <c r="L1231" s="3">
        <f>kag[[#This Row],[Operational Profit - Daily Revenue]]/kag[[#This Row],[Operating_Hours_Per_Day]]</f>
        <v>117.59249999999999</v>
      </c>
      <c r="M1231" s="3">
        <f>kag[[#This Row],[Operational Profit - Daily Revenue]]/kag[[#This Row],[Marketing_Spend_Per_Day]]</f>
        <v>4.6689938126592327</v>
      </c>
      <c r="N1231" s="3"/>
    </row>
    <row r="1232" spans="1:14">
      <c r="A1232" s="1">
        <v>359</v>
      </c>
      <c r="B1232" s="2">
        <v>7.97</v>
      </c>
      <c r="C1232" s="1">
        <v>12</v>
      </c>
      <c r="D1232" s="1">
        <v>12</v>
      </c>
      <c r="E1232" s="3">
        <v>302.58999999999997</v>
      </c>
      <c r="F1232" s="1">
        <v>434</v>
      </c>
      <c r="G1232" s="3">
        <v>2773.58</v>
      </c>
      <c r="H1232" s="3">
        <f>kag[[#This Row],[Operational Profit - Daily Revenue]]-$Q$13</f>
        <v>856.25406000000066</v>
      </c>
      <c r="I1232" s="1">
        <f>_xlfn.NORM.DIST(kag[[#This Row],[Diff Average Rev]],$Q$13,$Q$15,FALSE)</f>
        <v>2.2636283007928984E-4</v>
      </c>
      <c r="J1232" s="3">
        <f>kag[[#This Row],[Number_of_Customers_Per_Day (any given day)]]*kag[[#This Row],[Average_Order_Value]]</f>
        <v>2861.23</v>
      </c>
      <c r="K1232" s="3">
        <f>kag[[#This Row],[Operational Profit - Daily Revenue]]/kag[[#This Row],[Number_of_Employees]]</f>
        <v>231.13166666666666</v>
      </c>
      <c r="L1232" s="3">
        <f>kag[[#This Row],[Operational Profit - Daily Revenue]]/kag[[#This Row],[Operating_Hours_Per_Day]]</f>
        <v>231.13166666666666</v>
      </c>
      <c r="M1232" s="3">
        <f>kag[[#This Row],[Operational Profit - Daily Revenue]]/kag[[#This Row],[Marketing_Spend_Per_Day]]</f>
        <v>9.1661323903631988</v>
      </c>
      <c r="N1232" s="3"/>
    </row>
    <row r="1233" spans="1:14">
      <c r="A1233" s="1">
        <v>280</v>
      </c>
      <c r="B1233" s="2">
        <v>7.23</v>
      </c>
      <c r="C1233" s="1">
        <v>9</v>
      </c>
      <c r="D1233" s="1">
        <v>7</v>
      </c>
      <c r="E1233" s="3">
        <v>303.52</v>
      </c>
      <c r="F1233" s="1">
        <v>869</v>
      </c>
      <c r="G1233" s="3">
        <v>2281.64</v>
      </c>
      <c r="H1233" s="3">
        <f>kag[[#This Row],[Operational Profit - Daily Revenue]]-$Q$13</f>
        <v>364.31406000000061</v>
      </c>
      <c r="I1233" s="1">
        <f>_xlfn.NORM.DIST(kag[[#This Row],[Diff Average Rev]],$Q$13,$Q$15,FALSE)</f>
        <v>1.1524781519399299E-4</v>
      </c>
      <c r="J1233" s="3">
        <f>kag[[#This Row],[Number_of_Customers_Per_Day (any given day)]]*kag[[#This Row],[Average_Order_Value]]</f>
        <v>2024.4</v>
      </c>
      <c r="K1233" s="3">
        <f>kag[[#This Row],[Operational Profit - Daily Revenue]]/kag[[#This Row],[Number_of_Employees]]</f>
        <v>325.94857142857143</v>
      </c>
      <c r="L1233" s="3">
        <f>kag[[#This Row],[Operational Profit - Daily Revenue]]/kag[[#This Row],[Operating_Hours_Per_Day]]</f>
        <v>253.51555555555555</v>
      </c>
      <c r="M1233" s="3">
        <f>kag[[#This Row],[Operational Profit - Daily Revenue]]/kag[[#This Row],[Marketing_Spend_Per_Day]]</f>
        <v>7.517264101212441</v>
      </c>
      <c r="N1233" s="3"/>
    </row>
    <row r="1234" spans="1:14">
      <c r="A1234" s="1">
        <v>198</v>
      </c>
      <c r="B1234" s="2">
        <v>2.91</v>
      </c>
      <c r="C1234" s="1">
        <v>14</v>
      </c>
      <c r="D1234" s="1">
        <v>4</v>
      </c>
      <c r="E1234" s="3">
        <v>303.64999999999998</v>
      </c>
      <c r="F1234" s="1">
        <v>324</v>
      </c>
      <c r="G1234" s="3">
        <v>949.84</v>
      </c>
      <c r="H1234" s="3">
        <f>kag[[#This Row],[Operational Profit - Daily Revenue]]-$Q$13</f>
        <v>-967.48593999999923</v>
      </c>
      <c r="I1234" s="1">
        <f>_xlfn.NORM.DIST(kag[[#This Row],[Diff Average Rev]],$Q$13,$Q$15,FALSE)</f>
        <v>5.1786950140024657E-6</v>
      </c>
      <c r="J1234" s="3">
        <f>kag[[#This Row],[Number_of_Customers_Per_Day (any given day)]]*kag[[#This Row],[Average_Order_Value]]</f>
        <v>576.18000000000006</v>
      </c>
      <c r="K1234" s="3">
        <f>kag[[#This Row],[Operational Profit - Daily Revenue]]/kag[[#This Row],[Number_of_Employees]]</f>
        <v>237.46</v>
      </c>
      <c r="L1234" s="3">
        <f>kag[[#This Row],[Operational Profit - Daily Revenue]]/kag[[#This Row],[Operating_Hours_Per_Day]]</f>
        <v>67.845714285714294</v>
      </c>
      <c r="M1234" s="3">
        <f>kag[[#This Row],[Operational Profit - Daily Revenue]]/kag[[#This Row],[Marketing_Spend_Per_Day]]</f>
        <v>3.1280750864482139</v>
      </c>
      <c r="N1234" s="3"/>
    </row>
    <row r="1235" spans="1:14">
      <c r="A1235" s="1">
        <v>245</v>
      </c>
      <c r="B1235" s="2">
        <v>3.04</v>
      </c>
      <c r="C1235" s="1">
        <v>11</v>
      </c>
      <c r="D1235" s="1">
        <v>5</v>
      </c>
      <c r="E1235" s="3">
        <v>304.26</v>
      </c>
      <c r="F1235" s="1">
        <v>978</v>
      </c>
      <c r="G1235" s="3">
        <v>1352.45</v>
      </c>
      <c r="H1235" s="3">
        <f>kag[[#This Row],[Operational Profit - Daily Revenue]]-$Q$13</f>
        <v>-564.87593999999922</v>
      </c>
      <c r="I1235" s="1">
        <f>_xlfn.NORM.DIST(kag[[#This Row],[Diff Average Rev]],$Q$13,$Q$15,FALSE)</f>
        <v>1.6100396996070917E-5</v>
      </c>
      <c r="J1235" s="3">
        <f>kag[[#This Row],[Number_of_Customers_Per_Day (any given day)]]*kag[[#This Row],[Average_Order_Value]]</f>
        <v>744.8</v>
      </c>
      <c r="K1235" s="3">
        <f>kag[[#This Row],[Operational Profit - Daily Revenue]]/kag[[#This Row],[Number_of_Employees]]</f>
        <v>270.49</v>
      </c>
      <c r="L1235" s="3">
        <f>kag[[#This Row],[Operational Profit - Daily Revenue]]/kag[[#This Row],[Operating_Hours_Per_Day]]</f>
        <v>122.95</v>
      </c>
      <c r="M1235" s="3">
        <f>kag[[#This Row],[Operational Profit - Daily Revenue]]/kag[[#This Row],[Marketing_Spend_Per_Day]]</f>
        <v>4.4450469992769346</v>
      </c>
      <c r="N1235" s="3"/>
    </row>
    <row r="1236" spans="1:14">
      <c r="A1236" s="1">
        <v>460</v>
      </c>
      <c r="B1236" s="2">
        <v>9.58</v>
      </c>
      <c r="C1236" s="1">
        <v>6</v>
      </c>
      <c r="D1236" s="1">
        <v>14</v>
      </c>
      <c r="E1236" s="3">
        <v>304.47000000000003</v>
      </c>
      <c r="F1236" s="1">
        <v>458</v>
      </c>
      <c r="G1236" s="3">
        <v>4251.34</v>
      </c>
      <c r="H1236" s="3">
        <f>kag[[#This Row],[Operational Profit - Daily Revenue]]-$Q$13</f>
        <v>2334.0140600000009</v>
      </c>
      <c r="I1236" s="1">
        <f>_xlfn.NORM.DIST(kag[[#This Row],[Diff Average Rev]],$Q$13,$Q$15,FALSE)</f>
        <v>3.7316008733485396E-4</v>
      </c>
      <c r="J1236" s="3">
        <f>kag[[#This Row],[Number_of_Customers_Per_Day (any given day)]]*kag[[#This Row],[Average_Order_Value]]</f>
        <v>4406.8</v>
      </c>
      <c r="K1236" s="3">
        <f>kag[[#This Row],[Operational Profit - Daily Revenue]]/kag[[#This Row],[Number_of_Employees]]</f>
        <v>303.66714285714289</v>
      </c>
      <c r="L1236" s="3">
        <f>kag[[#This Row],[Operational Profit - Daily Revenue]]/kag[[#This Row],[Operating_Hours_Per_Day]]</f>
        <v>708.55666666666673</v>
      </c>
      <c r="M1236" s="3">
        <f>kag[[#This Row],[Operational Profit - Daily Revenue]]/kag[[#This Row],[Marketing_Spend_Per_Day]]</f>
        <v>13.96308339081026</v>
      </c>
      <c r="N1236" s="3"/>
    </row>
    <row r="1237" spans="1:14">
      <c r="A1237" s="1">
        <v>368</v>
      </c>
      <c r="B1237" s="2">
        <v>7.79</v>
      </c>
      <c r="C1237" s="1">
        <v>9</v>
      </c>
      <c r="D1237" s="1">
        <v>13</v>
      </c>
      <c r="E1237" s="3">
        <v>304.83</v>
      </c>
      <c r="F1237" s="1">
        <v>701</v>
      </c>
      <c r="G1237" s="3">
        <v>3082.62</v>
      </c>
      <c r="H1237" s="3">
        <f>kag[[#This Row],[Operational Profit - Daily Revenue]]-$Q$13</f>
        <v>1165.2940600000006</v>
      </c>
      <c r="I1237" s="1">
        <f>_xlfn.NORM.DIST(kag[[#This Row],[Diff Average Rev]],$Q$13,$Q$15,FALSE)</f>
        <v>3.0377055631242942E-4</v>
      </c>
      <c r="J1237" s="3">
        <f>kag[[#This Row],[Number_of_Customers_Per_Day (any given day)]]*kag[[#This Row],[Average_Order_Value]]</f>
        <v>2866.72</v>
      </c>
      <c r="K1237" s="3">
        <f>kag[[#This Row],[Operational Profit - Daily Revenue]]/kag[[#This Row],[Number_of_Employees]]</f>
        <v>237.12461538461537</v>
      </c>
      <c r="L1237" s="3">
        <f>kag[[#This Row],[Operational Profit - Daily Revenue]]/kag[[#This Row],[Operating_Hours_Per_Day]]</f>
        <v>342.51333333333332</v>
      </c>
      <c r="M1237" s="3">
        <f>kag[[#This Row],[Operational Profit - Daily Revenue]]/kag[[#This Row],[Marketing_Spend_Per_Day]]</f>
        <v>10.112587343765378</v>
      </c>
      <c r="N1237" s="3"/>
    </row>
    <row r="1238" spans="1:14">
      <c r="A1238" s="1">
        <v>108</v>
      </c>
      <c r="B1238" s="2">
        <v>5.48</v>
      </c>
      <c r="C1238" s="1">
        <v>12</v>
      </c>
      <c r="D1238" s="1">
        <v>13</v>
      </c>
      <c r="E1238" s="3">
        <v>305.58</v>
      </c>
      <c r="F1238" s="1">
        <v>584</v>
      </c>
      <c r="G1238" s="3">
        <v>1126.57</v>
      </c>
      <c r="H1238" s="3">
        <f>kag[[#This Row],[Operational Profit - Daily Revenue]]-$Q$13</f>
        <v>-790.75593999999933</v>
      </c>
      <c r="I1238" s="1">
        <f>_xlfn.NORM.DIST(kag[[#This Row],[Diff Average Rev]],$Q$13,$Q$15,FALSE)</f>
        <v>8.7008232773518323E-6</v>
      </c>
      <c r="J1238" s="3">
        <f>kag[[#This Row],[Number_of_Customers_Per_Day (any given day)]]*kag[[#This Row],[Average_Order_Value]]</f>
        <v>591.84</v>
      </c>
      <c r="K1238" s="3">
        <f>kag[[#This Row],[Operational Profit - Daily Revenue]]/kag[[#This Row],[Number_of_Employees]]</f>
        <v>86.65923076923076</v>
      </c>
      <c r="L1238" s="3">
        <f>kag[[#This Row],[Operational Profit - Daily Revenue]]/kag[[#This Row],[Operating_Hours_Per_Day]]</f>
        <v>93.880833333333328</v>
      </c>
      <c r="M1238" s="3">
        <f>kag[[#This Row],[Operational Profit - Daily Revenue]]/kag[[#This Row],[Marketing_Spend_Per_Day]]</f>
        <v>3.6866614307219057</v>
      </c>
      <c r="N1238" s="3"/>
    </row>
    <row r="1239" spans="1:14">
      <c r="A1239" s="1">
        <v>185</v>
      </c>
      <c r="B1239" s="2">
        <v>5.26</v>
      </c>
      <c r="C1239" s="1">
        <v>16</v>
      </c>
      <c r="D1239" s="1">
        <v>8</v>
      </c>
      <c r="E1239" s="3">
        <v>305.86</v>
      </c>
      <c r="F1239" s="1">
        <v>566</v>
      </c>
      <c r="G1239" s="3">
        <v>1387.66</v>
      </c>
      <c r="H1239" s="3">
        <f>kag[[#This Row],[Operational Profit - Daily Revenue]]-$Q$13</f>
        <v>-529.66593999999918</v>
      </c>
      <c r="I1239" s="1">
        <f>_xlfn.NORM.DIST(kag[[#This Row],[Diff Average Rev]],$Q$13,$Q$15,FALSE)</f>
        <v>1.7636142871662558E-5</v>
      </c>
      <c r="J1239" s="3">
        <f>kag[[#This Row],[Number_of_Customers_Per_Day (any given day)]]*kag[[#This Row],[Average_Order_Value]]</f>
        <v>973.09999999999991</v>
      </c>
      <c r="K1239" s="3">
        <f>kag[[#This Row],[Operational Profit - Daily Revenue]]/kag[[#This Row],[Number_of_Employees]]</f>
        <v>173.45750000000001</v>
      </c>
      <c r="L1239" s="3">
        <f>kag[[#This Row],[Operational Profit - Daily Revenue]]/kag[[#This Row],[Operating_Hours_Per_Day]]</f>
        <v>86.728750000000005</v>
      </c>
      <c r="M1239" s="3">
        <f>kag[[#This Row],[Operational Profit - Daily Revenue]]/kag[[#This Row],[Marketing_Spend_Per_Day]]</f>
        <v>4.5369123128228601</v>
      </c>
      <c r="N1239" s="3"/>
    </row>
    <row r="1240" spans="1:14">
      <c r="A1240" s="1">
        <v>345</v>
      </c>
      <c r="B1240" s="2">
        <v>6.56</v>
      </c>
      <c r="C1240" s="1">
        <v>13</v>
      </c>
      <c r="D1240" s="1">
        <v>5</v>
      </c>
      <c r="E1240" s="3">
        <v>305.86</v>
      </c>
      <c r="F1240" s="1">
        <v>804</v>
      </c>
      <c r="G1240" s="3">
        <v>2400.69</v>
      </c>
      <c r="H1240" s="3">
        <f>kag[[#This Row],[Operational Profit - Daily Revenue]]-$Q$13</f>
        <v>483.36406000000079</v>
      </c>
      <c r="I1240" s="1">
        <f>_xlfn.NORM.DIST(kag[[#This Row],[Diff Average Rev]],$Q$13,$Q$15,FALSE)</f>
        <v>1.3889967404592953E-4</v>
      </c>
      <c r="J1240" s="3">
        <f>kag[[#This Row],[Number_of_Customers_Per_Day (any given day)]]*kag[[#This Row],[Average_Order_Value]]</f>
        <v>2263.1999999999998</v>
      </c>
      <c r="K1240" s="3">
        <f>kag[[#This Row],[Operational Profit - Daily Revenue]]/kag[[#This Row],[Number_of_Employees]]</f>
        <v>480.13800000000003</v>
      </c>
      <c r="L1240" s="3">
        <f>kag[[#This Row],[Operational Profit - Daily Revenue]]/kag[[#This Row],[Operating_Hours_Per_Day]]</f>
        <v>184.66846153846154</v>
      </c>
      <c r="M1240" s="3">
        <f>kag[[#This Row],[Operational Profit - Daily Revenue]]/kag[[#This Row],[Marketing_Spend_Per_Day]]</f>
        <v>7.8489831949257827</v>
      </c>
      <c r="N1240" s="3"/>
    </row>
    <row r="1241" spans="1:14">
      <c r="A1241" s="1">
        <v>66</v>
      </c>
      <c r="B1241" s="2">
        <v>9.2100000000000009</v>
      </c>
      <c r="C1241" s="1">
        <v>10</v>
      </c>
      <c r="D1241" s="1">
        <v>11</v>
      </c>
      <c r="E1241" s="3">
        <v>305.95999999999998</v>
      </c>
      <c r="F1241" s="1">
        <v>506</v>
      </c>
      <c r="G1241" s="3">
        <v>946.68</v>
      </c>
      <c r="H1241" s="3">
        <f>kag[[#This Row],[Operational Profit - Daily Revenue]]-$Q$13</f>
        <v>-970.64593999999931</v>
      </c>
      <c r="I1241" s="1">
        <f>_xlfn.NORM.DIST(kag[[#This Row],[Diff Average Rev]],$Q$13,$Q$15,FALSE)</f>
        <v>5.1293410383158215E-6</v>
      </c>
      <c r="J1241" s="3">
        <f>kag[[#This Row],[Number_of_Customers_Per_Day (any given day)]]*kag[[#This Row],[Average_Order_Value]]</f>
        <v>607.86</v>
      </c>
      <c r="K1241" s="3">
        <f>kag[[#This Row],[Operational Profit - Daily Revenue]]/kag[[#This Row],[Number_of_Employees]]</f>
        <v>86.061818181818182</v>
      </c>
      <c r="L1241" s="3">
        <f>kag[[#This Row],[Operational Profit - Daily Revenue]]/kag[[#This Row],[Operating_Hours_Per_Day]]</f>
        <v>94.667999999999992</v>
      </c>
      <c r="M1241" s="3">
        <f>kag[[#This Row],[Operational Profit - Daily Revenue]]/kag[[#This Row],[Marketing_Spend_Per_Day]]</f>
        <v>3.0941299516276639</v>
      </c>
      <c r="N1241" s="3"/>
    </row>
    <row r="1242" spans="1:14">
      <c r="A1242" s="1">
        <v>195</v>
      </c>
      <c r="B1242" s="2">
        <v>7.84</v>
      </c>
      <c r="C1242" s="1">
        <v>10</v>
      </c>
      <c r="D1242" s="1">
        <v>13</v>
      </c>
      <c r="E1242" s="3">
        <v>306.05</v>
      </c>
      <c r="F1242" s="1">
        <v>464</v>
      </c>
      <c r="G1242" s="3">
        <v>1918.11</v>
      </c>
      <c r="H1242" s="3">
        <f>kag[[#This Row],[Operational Profit - Daily Revenue]]-$Q$13</f>
        <v>0.78406000000063614</v>
      </c>
      <c r="I1242" s="1">
        <f>_xlfn.NORM.DIST(kag[[#This Row],[Diff Average Rev]],$Q$13,$Q$15,FALSE)</f>
        <v>5.944126123488495E-5</v>
      </c>
      <c r="J1242" s="3">
        <f>kag[[#This Row],[Number_of_Customers_Per_Day (any given day)]]*kag[[#This Row],[Average_Order_Value]]</f>
        <v>1528.8</v>
      </c>
      <c r="K1242" s="3">
        <f>kag[[#This Row],[Operational Profit - Daily Revenue]]/kag[[#This Row],[Number_of_Employees]]</f>
        <v>147.54692307692306</v>
      </c>
      <c r="L1242" s="3">
        <f>kag[[#This Row],[Operational Profit - Daily Revenue]]/kag[[#This Row],[Operating_Hours_Per_Day]]</f>
        <v>191.81099999999998</v>
      </c>
      <c r="M1242" s="3">
        <f>kag[[#This Row],[Operational Profit - Daily Revenue]]/kag[[#This Row],[Marketing_Spend_Per_Day]]</f>
        <v>6.2673092631922884</v>
      </c>
      <c r="N1242" s="3"/>
    </row>
    <row r="1243" spans="1:14">
      <c r="A1243" s="1">
        <v>206</v>
      </c>
      <c r="B1243" s="2">
        <v>5.73</v>
      </c>
      <c r="C1243" s="1">
        <v>6</v>
      </c>
      <c r="D1243" s="1">
        <v>8</v>
      </c>
      <c r="E1243" s="3">
        <v>306.11</v>
      </c>
      <c r="F1243" s="1">
        <v>480</v>
      </c>
      <c r="G1243" s="3">
        <v>1452.98</v>
      </c>
      <c r="H1243" s="3">
        <f>kag[[#This Row],[Operational Profit - Daily Revenue]]-$Q$13</f>
        <v>-464.34593999999925</v>
      </c>
      <c r="I1243" s="1">
        <f>_xlfn.NORM.DIST(kag[[#This Row],[Diff Average Rev]],$Q$13,$Q$15,FALSE)</f>
        <v>2.0811794164015011E-5</v>
      </c>
      <c r="J1243" s="3">
        <f>kag[[#This Row],[Number_of_Customers_Per_Day (any given day)]]*kag[[#This Row],[Average_Order_Value]]</f>
        <v>1180.3800000000001</v>
      </c>
      <c r="K1243" s="3">
        <f>kag[[#This Row],[Operational Profit - Daily Revenue]]/kag[[#This Row],[Number_of_Employees]]</f>
        <v>181.6225</v>
      </c>
      <c r="L1243" s="3">
        <f>kag[[#This Row],[Operational Profit - Daily Revenue]]/kag[[#This Row],[Operating_Hours_Per_Day]]</f>
        <v>242.16333333333333</v>
      </c>
      <c r="M1243" s="3">
        <f>kag[[#This Row],[Operational Profit - Daily Revenue]]/kag[[#This Row],[Marketing_Spend_Per_Day]]</f>
        <v>4.7465943615040347</v>
      </c>
      <c r="N1243" s="3"/>
    </row>
    <row r="1244" spans="1:14">
      <c r="A1244" s="1">
        <v>476</v>
      </c>
      <c r="B1244" s="2">
        <v>2.85</v>
      </c>
      <c r="C1244" s="1">
        <v>10</v>
      </c>
      <c r="D1244" s="1">
        <v>3</v>
      </c>
      <c r="E1244" s="3">
        <v>306.48</v>
      </c>
      <c r="F1244" s="1">
        <v>144</v>
      </c>
      <c r="G1244" s="3">
        <v>1440.81</v>
      </c>
      <c r="H1244" s="3">
        <f>kag[[#This Row],[Operational Profit - Daily Revenue]]-$Q$13</f>
        <v>-476.51593999999932</v>
      </c>
      <c r="I1244" s="1">
        <f>_xlfn.NORM.DIST(kag[[#This Row],[Diff Average Rev]],$Q$13,$Q$15,FALSE)</f>
        <v>2.0186449557140676E-5</v>
      </c>
      <c r="J1244" s="3">
        <f>kag[[#This Row],[Number_of_Customers_Per_Day (any given day)]]*kag[[#This Row],[Average_Order_Value]]</f>
        <v>1356.6000000000001</v>
      </c>
      <c r="K1244" s="3">
        <f>kag[[#This Row],[Operational Profit - Daily Revenue]]/kag[[#This Row],[Number_of_Employees]]</f>
        <v>480.27</v>
      </c>
      <c r="L1244" s="3">
        <f>kag[[#This Row],[Operational Profit - Daily Revenue]]/kag[[#This Row],[Operating_Hours_Per_Day]]</f>
        <v>144.08099999999999</v>
      </c>
      <c r="M1244" s="3">
        <f>kag[[#This Row],[Operational Profit - Daily Revenue]]/kag[[#This Row],[Marketing_Spend_Per_Day]]</f>
        <v>4.7011550509005477</v>
      </c>
      <c r="N1244" s="3"/>
    </row>
    <row r="1245" spans="1:14">
      <c r="A1245" s="1">
        <v>288</v>
      </c>
      <c r="B1245" s="2">
        <v>7.58</v>
      </c>
      <c r="C1245" s="1">
        <v>8</v>
      </c>
      <c r="D1245" s="1">
        <v>6</v>
      </c>
      <c r="E1245" s="3">
        <v>306.95</v>
      </c>
      <c r="F1245" s="1">
        <v>192</v>
      </c>
      <c r="G1245" s="3">
        <v>2302.1999999999998</v>
      </c>
      <c r="H1245" s="3">
        <f>kag[[#This Row],[Operational Profit - Daily Revenue]]-$Q$13</f>
        <v>384.87406000000055</v>
      </c>
      <c r="I1245" s="1">
        <f>_xlfn.NORM.DIST(kag[[#This Row],[Diff Average Rev]],$Q$13,$Q$15,FALSE)</f>
        <v>1.1915024045792729E-4</v>
      </c>
      <c r="J1245" s="3">
        <f>kag[[#This Row],[Number_of_Customers_Per_Day (any given day)]]*kag[[#This Row],[Average_Order_Value]]</f>
        <v>2183.04</v>
      </c>
      <c r="K1245" s="3">
        <f>kag[[#This Row],[Operational Profit - Daily Revenue]]/kag[[#This Row],[Number_of_Employees]]</f>
        <v>383.7</v>
      </c>
      <c r="L1245" s="3">
        <f>kag[[#This Row],[Operational Profit - Daily Revenue]]/kag[[#This Row],[Operating_Hours_Per_Day]]</f>
        <v>287.77499999999998</v>
      </c>
      <c r="M1245" s="3">
        <f>kag[[#This Row],[Operational Profit - Daily Revenue]]/kag[[#This Row],[Marketing_Spend_Per_Day]]</f>
        <v>7.5002443394689688</v>
      </c>
      <c r="N1245" s="3"/>
    </row>
    <row r="1246" spans="1:14">
      <c r="A1246" s="1">
        <v>456</v>
      </c>
      <c r="B1246" s="2">
        <v>9.26</v>
      </c>
      <c r="C1246" s="1">
        <v>16</v>
      </c>
      <c r="D1246" s="1">
        <v>7</v>
      </c>
      <c r="E1246" s="3">
        <v>307.27999999999997</v>
      </c>
      <c r="F1246" s="1">
        <v>371</v>
      </c>
      <c r="G1246" s="3">
        <v>4413.76</v>
      </c>
      <c r="H1246" s="3">
        <f>kag[[#This Row],[Operational Profit - Daily Revenue]]-$Q$13</f>
        <v>2496.434060000001</v>
      </c>
      <c r="I1246" s="1">
        <f>_xlfn.NORM.DIST(kag[[#This Row],[Diff Average Rev]],$Q$13,$Q$15,FALSE)</f>
        <v>3.4278576766838813E-4</v>
      </c>
      <c r="J1246" s="3">
        <f>kag[[#This Row],[Number_of_Customers_Per_Day (any given day)]]*kag[[#This Row],[Average_Order_Value]]</f>
        <v>4222.5599999999995</v>
      </c>
      <c r="K1246" s="3">
        <f>kag[[#This Row],[Operational Profit - Daily Revenue]]/kag[[#This Row],[Number_of_Employees]]</f>
        <v>630.53714285714284</v>
      </c>
      <c r="L1246" s="3">
        <f>kag[[#This Row],[Operational Profit - Daily Revenue]]/kag[[#This Row],[Operating_Hours_Per_Day]]</f>
        <v>275.86</v>
      </c>
      <c r="M1246" s="3">
        <f>kag[[#This Row],[Operational Profit - Daily Revenue]]/kag[[#This Row],[Marketing_Spend_Per_Day]]</f>
        <v>14.363967716740435</v>
      </c>
      <c r="N1246" s="3"/>
    </row>
    <row r="1247" spans="1:14">
      <c r="A1247" s="1">
        <v>360</v>
      </c>
      <c r="B1247" s="2">
        <v>9.4</v>
      </c>
      <c r="C1247" s="1">
        <v>15</v>
      </c>
      <c r="D1247" s="1">
        <v>13</v>
      </c>
      <c r="E1247" s="3">
        <v>307.29000000000002</v>
      </c>
      <c r="F1247" s="1">
        <v>547</v>
      </c>
      <c r="G1247" s="3">
        <v>3914.04</v>
      </c>
      <c r="H1247" s="3">
        <f>kag[[#This Row],[Operational Profit - Daily Revenue]]-$Q$13</f>
        <v>1996.7140600000007</v>
      </c>
      <c r="I1247" s="1">
        <f>_xlfn.NORM.DIST(kag[[#This Row],[Diff Average Rev]],$Q$13,$Q$15,FALSE)</f>
        <v>4.0741950908735898E-4</v>
      </c>
      <c r="J1247" s="3">
        <f>kag[[#This Row],[Number_of_Customers_Per_Day (any given day)]]*kag[[#This Row],[Average_Order_Value]]</f>
        <v>3384</v>
      </c>
      <c r="K1247" s="3">
        <f>kag[[#This Row],[Operational Profit - Daily Revenue]]/kag[[#This Row],[Number_of_Employees]]</f>
        <v>301.08</v>
      </c>
      <c r="L1247" s="3">
        <f>kag[[#This Row],[Operational Profit - Daily Revenue]]/kag[[#This Row],[Operating_Hours_Per_Day]]</f>
        <v>260.93599999999998</v>
      </c>
      <c r="M1247" s="3">
        <f>kag[[#This Row],[Operational Profit - Daily Revenue]]/kag[[#This Row],[Marketing_Spend_Per_Day]]</f>
        <v>12.737283998828467</v>
      </c>
      <c r="N1247" s="3"/>
    </row>
    <row r="1248" spans="1:14">
      <c r="A1248" s="1">
        <v>222</v>
      </c>
      <c r="B1248" s="2">
        <v>7.32</v>
      </c>
      <c r="C1248" s="1">
        <v>9</v>
      </c>
      <c r="D1248" s="1">
        <v>14</v>
      </c>
      <c r="E1248" s="3">
        <v>307.42</v>
      </c>
      <c r="F1248" s="1">
        <v>220</v>
      </c>
      <c r="G1248" s="3">
        <v>1926.38</v>
      </c>
      <c r="H1248" s="3">
        <f>kag[[#This Row],[Operational Profit - Daily Revenue]]-$Q$13</f>
        <v>9.0540600000008453</v>
      </c>
      <c r="I1248" s="1">
        <f>_xlfn.NORM.DIST(kag[[#This Row],[Diff Average Rev]],$Q$13,$Q$15,FALSE)</f>
        <v>6.0436486886124776E-5</v>
      </c>
      <c r="J1248" s="3">
        <f>kag[[#This Row],[Number_of_Customers_Per_Day (any given day)]]*kag[[#This Row],[Average_Order_Value]]</f>
        <v>1625.04</v>
      </c>
      <c r="K1248" s="3">
        <f>kag[[#This Row],[Operational Profit - Daily Revenue]]/kag[[#This Row],[Number_of_Employees]]</f>
        <v>137.59857142857143</v>
      </c>
      <c r="L1248" s="3">
        <f>kag[[#This Row],[Operational Profit - Daily Revenue]]/kag[[#This Row],[Operating_Hours_Per_Day]]</f>
        <v>214.04222222222222</v>
      </c>
      <c r="M1248" s="3">
        <f>kag[[#This Row],[Operational Profit - Daily Revenue]]/kag[[#This Row],[Marketing_Spend_Per_Day]]</f>
        <v>6.2662806583826685</v>
      </c>
      <c r="N1248" s="3"/>
    </row>
    <row r="1249" spans="1:14">
      <c r="A1249" s="1">
        <v>110</v>
      </c>
      <c r="B1249" s="2">
        <v>5.65</v>
      </c>
      <c r="C1249" s="1">
        <v>12</v>
      </c>
      <c r="D1249" s="1">
        <v>5</v>
      </c>
      <c r="E1249" s="3">
        <v>307.8</v>
      </c>
      <c r="F1249" s="1">
        <v>169</v>
      </c>
      <c r="G1249" s="3">
        <v>1188.32</v>
      </c>
      <c r="H1249" s="3">
        <f>kag[[#This Row],[Operational Profit - Daily Revenue]]-$Q$13</f>
        <v>-729.00593999999933</v>
      </c>
      <c r="I1249" s="1">
        <f>_xlfn.NORM.DIST(kag[[#This Row],[Diff Average Rev]],$Q$13,$Q$15,FALSE)</f>
        <v>1.0349934697067875E-5</v>
      </c>
      <c r="J1249" s="3">
        <f>kag[[#This Row],[Number_of_Customers_Per_Day (any given day)]]*kag[[#This Row],[Average_Order_Value]]</f>
        <v>621.5</v>
      </c>
      <c r="K1249" s="3">
        <f>kag[[#This Row],[Operational Profit - Daily Revenue]]/kag[[#This Row],[Number_of_Employees]]</f>
        <v>237.66399999999999</v>
      </c>
      <c r="L1249" s="3">
        <f>kag[[#This Row],[Operational Profit - Daily Revenue]]/kag[[#This Row],[Operating_Hours_Per_Day]]</f>
        <v>99.026666666666657</v>
      </c>
      <c r="M1249" s="3">
        <f>kag[[#This Row],[Operational Profit - Daily Revenue]]/kag[[#This Row],[Marketing_Spend_Per_Day]]</f>
        <v>3.8606887589343728</v>
      </c>
      <c r="N1249" s="3"/>
    </row>
    <row r="1250" spans="1:14">
      <c r="A1250" s="1">
        <v>384</v>
      </c>
      <c r="B1250" s="2">
        <v>7.46</v>
      </c>
      <c r="C1250" s="1">
        <v>8</v>
      </c>
      <c r="D1250" s="1">
        <v>14</v>
      </c>
      <c r="E1250" s="3">
        <v>308.64</v>
      </c>
      <c r="F1250" s="1">
        <v>580</v>
      </c>
      <c r="G1250" s="3">
        <v>2606.2199999999998</v>
      </c>
      <c r="H1250" s="3">
        <f>kag[[#This Row],[Operational Profit - Daily Revenue]]-$Q$13</f>
        <v>688.89406000000054</v>
      </c>
      <c r="I1250" s="1">
        <f>_xlfn.NORM.DIST(kag[[#This Row],[Diff Average Rev]],$Q$13,$Q$15,FALSE)</f>
        <v>1.8511890523862054E-4</v>
      </c>
      <c r="J1250" s="3">
        <f>kag[[#This Row],[Number_of_Customers_Per_Day (any given day)]]*kag[[#This Row],[Average_Order_Value]]</f>
        <v>2864.64</v>
      </c>
      <c r="K1250" s="3">
        <f>kag[[#This Row],[Operational Profit - Daily Revenue]]/kag[[#This Row],[Number_of_Employees]]</f>
        <v>186.15857142857141</v>
      </c>
      <c r="L1250" s="3">
        <f>kag[[#This Row],[Operational Profit - Daily Revenue]]/kag[[#This Row],[Operating_Hours_Per_Day]]</f>
        <v>325.77749999999997</v>
      </c>
      <c r="M1250" s="3">
        <f>kag[[#This Row],[Operational Profit - Daily Revenue]]/kag[[#This Row],[Marketing_Spend_Per_Day]]</f>
        <v>8.4442068429237942</v>
      </c>
      <c r="N1250" s="3"/>
    </row>
    <row r="1251" spans="1:14">
      <c r="A1251" s="1">
        <v>391</v>
      </c>
      <c r="B1251" s="2">
        <v>2.5299999999999998</v>
      </c>
      <c r="C1251" s="1">
        <v>6</v>
      </c>
      <c r="D1251" s="1">
        <v>13</v>
      </c>
      <c r="E1251" s="3">
        <v>309.70999999999998</v>
      </c>
      <c r="F1251" s="1">
        <v>430</v>
      </c>
      <c r="G1251" s="3">
        <v>1514.68</v>
      </c>
      <c r="H1251" s="3">
        <f>kag[[#This Row],[Operational Profit - Daily Revenue]]-$Q$13</f>
        <v>-402.6459399999992</v>
      </c>
      <c r="I1251" s="1">
        <f>_xlfn.NORM.DIST(kag[[#This Row],[Diff Average Rev]],$Q$13,$Q$15,FALSE)</f>
        <v>2.4235041039054971E-5</v>
      </c>
      <c r="J1251" s="3">
        <f>kag[[#This Row],[Number_of_Customers_Per_Day (any given day)]]*kag[[#This Row],[Average_Order_Value]]</f>
        <v>989.2299999999999</v>
      </c>
      <c r="K1251" s="3">
        <f>kag[[#This Row],[Operational Profit - Daily Revenue]]/kag[[#This Row],[Number_of_Employees]]</f>
        <v>116.51384615384616</v>
      </c>
      <c r="L1251" s="3">
        <f>kag[[#This Row],[Operational Profit - Daily Revenue]]/kag[[#This Row],[Operating_Hours_Per_Day]]</f>
        <v>252.44666666666669</v>
      </c>
      <c r="M1251" s="3">
        <f>kag[[#This Row],[Operational Profit - Daily Revenue]]/kag[[#This Row],[Marketing_Spend_Per_Day]]</f>
        <v>4.8906396306221955</v>
      </c>
      <c r="N1251" s="3"/>
    </row>
    <row r="1252" spans="1:14">
      <c r="A1252" s="1">
        <v>421</v>
      </c>
      <c r="B1252" s="2">
        <v>4.72</v>
      </c>
      <c r="C1252" s="1">
        <v>12</v>
      </c>
      <c r="D1252" s="1">
        <v>6</v>
      </c>
      <c r="E1252" s="3">
        <v>310.22000000000003</v>
      </c>
      <c r="F1252" s="1">
        <v>956</v>
      </c>
      <c r="G1252" s="3">
        <v>2108.1999999999998</v>
      </c>
      <c r="H1252" s="3">
        <f>kag[[#This Row],[Operational Profit - Daily Revenue]]-$Q$13</f>
        <v>190.87406000000055</v>
      </c>
      <c r="I1252" s="1">
        <f>_xlfn.NORM.DIST(kag[[#This Row],[Diff Average Rev]],$Q$13,$Q$15,FALSE)</f>
        <v>8.549908945329105E-5</v>
      </c>
      <c r="J1252" s="3">
        <f>kag[[#This Row],[Number_of_Customers_Per_Day (any given day)]]*kag[[#This Row],[Average_Order_Value]]</f>
        <v>1987.12</v>
      </c>
      <c r="K1252" s="3">
        <f>kag[[#This Row],[Operational Profit - Daily Revenue]]/kag[[#This Row],[Number_of_Employees]]</f>
        <v>351.36666666666662</v>
      </c>
      <c r="L1252" s="3">
        <f>kag[[#This Row],[Operational Profit - Daily Revenue]]/kag[[#This Row],[Operating_Hours_Per_Day]]</f>
        <v>175.68333333333331</v>
      </c>
      <c r="M1252" s="3">
        <f>kag[[#This Row],[Operational Profit - Daily Revenue]]/kag[[#This Row],[Marketing_Spend_Per_Day]]</f>
        <v>6.7958223196441221</v>
      </c>
      <c r="N1252" s="3"/>
    </row>
    <row r="1253" spans="1:14">
      <c r="A1253" s="1">
        <v>374</v>
      </c>
      <c r="B1253" s="2">
        <v>4.87</v>
      </c>
      <c r="C1253" s="1">
        <v>11</v>
      </c>
      <c r="D1253" s="1">
        <v>10</v>
      </c>
      <c r="E1253" s="3">
        <v>310.43</v>
      </c>
      <c r="F1253" s="1">
        <v>540</v>
      </c>
      <c r="G1253" s="3">
        <v>2247.39</v>
      </c>
      <c r="H1253" s="3">
        <f>kag[[#This Row],[Operational Profit - Daily Revenue]]-$Q$13</f>
        <v>330.06406000000061</v>
      </c>
      <c r="I1253" s="1">
        <f>_xlfn.NORM.DIST(kag[[#This Row],[Diff Average Rev]],$Q$13,$Q$15,FALSE)</f>
        <v>1.0892128405939533E-4</v>
      </c>
      <c r="J1253" s="3">
        <f>kag[[#This Row],[Number_of_Customers_Per_Day (any given day)]]*kag[[#This Row],[Average_Order_Value]]</f>
        <v>1821.38</v>
      </c>
      <c r="K1253" s="3">
        <f>kag[[#This Row],[Operational Profit - Daily Revenue]]/kag[[#This Row],[Number_of_Employees]]</f>
        <v>224.73899999999998</v>
      </c>
      <c r="L1253" s="3">
        <f>kag[[#This Row],[Operational Profit - Daily Revenue]]/kag[[#This Row],[Operating_Hours_Per_Day]]</f>
        <v>204.30818181818179</v>
      </c>
      <c r="M1253" s="3">
        <f>kag[[#This Row],[Operational Profit - Daily Revenue]]/kag[[#This Row],[Marketing_Spend_Per_Day]]</f>
        <v>7.239603131140675</v>
      </c>
      <c r="N1253" s="3"/>
    </row>
    <row r="1254" spans="1:14">
      <c r="A1254" s="1">
        <v>193</v>
      </c>
      <c r="B1254" s="2">
        <v>2.89</v>
      </c>
      <c r="C1254" s="1">
        <v>12</v>
      </c>
      <c r="D1254" s="1">
        <v>8</v>
      </c>
      <c r="E1254" s="3">
        <v>310.45</v>
      </c>
      <c r="F1254" s="1">
        <v>582</v>
      </c>
      <c r="G1254" s="3">
        <v>901.28</v>
      </c>
      <c r="H1254" s="3">
        <f>kag[[#This Row],[Operational Profit - Daily Revenue]]-$Q$13</f>
        <v>-1016.0459399999993</v>
      </c>
      <c r="I1254" s="1">
        <f>_xlfn.NORM.DIST(kag[[#This Row],[Diff Average Rev]],$Q$13,$Q$15,FALSE)</f>
        <v>4.4648790671146821E-6</v>
      </c>
      <c r="J1254" s="3">
        <f>kag[[#This Row],[Number_of_Customers_Per_Day (any given day)]]*kag[[#This Row],[Average_Order_Value]]</f>
        <v>557.77</v>
      </c>
      <c r="K1254" s="3">
        <f>kag[[#This Row],[Operational Profit - Daily Revenue]]/kag[[#This Row],[Number_of_Employees]]</f>
        <v>112.66</v>
      </c>
      <c r="L1254" s="3">
        <f>kag[[#This Row],[Operational Profit - Daily Revenue]]/kag[[#This Row],[Operating_Hours_Per_Day]]</f>
        <v>75.106666666666669</v>
      </c>
      <c r="M1254" s="3">
        <f>kag[[#This Row],[Operational Profit - Daily Revenue]]/kag[[#This Row],[Marketing_Spend_Per_Day]]</f>
        <v>2.9031406023514252</v>
      </c>
      <c r="N1254" s="3"/>
    </row>
    <row r="1255" spans="1:14">
      <c r="A1255" s="1">
        <v>331</v>
      </c>
      <c r="B1255" s="2">
        <v>7.69</v>
      </c>
      <c r="C1255" s="1">
        <v>14</v>
      </c>
      <c r="D1255" s="1">
        <v>8</v>
      </c>
      <c r="E1255" s="3">
        <v>310.57</v>
      </c>
      <c r="F1255" s="1">
        <v>616</v>
      </c>
      <c r="G1255" s="3">
        <v>2522.41</v>
      </c>
      <c r="H1255" s="3">
        <f>kag[[#This Row],[Operational Profit - Daily Revenue]]-$Q$13</f>
        <v>605.08406000000059</v>
      </c>
      <c r="I1255" s="1">
        <f>_xlfn.NORM.DIST(kag[[#This Row],[Diff Average Rev]],$Q$13,$Q$15,FALSE)</f>
        <v>1.6554142925847271E-4</v>
      </c>
      <c r="J1255" s="3">
        <f>kag[[#This Row],[Number_of_Customers_Per_Day (any given day)]]*kag[[#This Row],[Average_Order_Value]]</f>
        <v>2545.3900000000003</v>
      </c>
      <c r="K1255" s="3">
        <f>kag[[#This Row],[Operational Profit - Daily Revenue]]/kag[[#This Row],[Number_of_Employees]]</f>
        <v>315.30124999999998</v>
      </c>
      <c r="L1255" s="3">
        <f>kag[[#This Row],[Operational Profit - Daily Revenue]]/kag[[#This Row],[Operating_Hours_Per_Day]]</f>
        <v>180.17214285714286</v>
      </c>
      <c r="M1255" s="3">
        <f>kag[[#This Row],[Operational Profit - Daily Revenue]]/kag[[#This Row],[Marketing_Spend_Per_Day]]</f>
        <v>8.1218726857069257</v>
      </c>
      <c r="N1255" s="3"/>
    </row>
    <row r="1256" spans="1:14">
      <c r="A1256" s="1">
        <v>151</v>
      </c>
      <c r="B1256" s="2">
        <v>9.56</v>
      </c>
      <c r="C1256" s="1">
        <v>15</v>
      </c>
      <c r="D1256" s="1">
        <v>6</v>
      </c>
      <c r="E1256" s="3">
        <v>310.94</v>
      </c>
      <c r="F1256" s="1">
        <v>747</v>
      </c>
      <c r="G1256" s="3">
        <v>1927.57</v>
      </c>
      <c r="H1256" s="3">
        <f>kag[[#This Row],[Operational Profit - Daily Revenue]]-$Q$13</f>
        <v>10.244060000000673</v>
      </c>
      <c r="I1256" s="1">
        <f>_xlfn.NORM.DIST(kag[[#This Row],[Diff Average Rev]],$Q$13,$Q$15,FALSE)</f>
        <v>6.0580700341437999E-5</v>
      </c>
      <c r="J1256" s="3">
        <f>kag[[#This Row],[Number_of_Customers_Per_Day (any given day)]]*kag[[#This Row],[Average_Order_Value]]</f>
        <v>1443.5600000000002</v>
      </c>
      <c r="K1256" s="3">
        <f>kag[[#This Row],[Operational Profit - Daily Revenue]]/kag[[#This Row],[Number_of_Employees]]</f>
        <v>321.26166666666666</v>
      </c>
      <c r="L1256" s="3">
        <f>kag[[#This Row],[Operational Profit - Daily Revenue]]/kag[[#This Row],[Operating_Hours_Per_Day]]</f>
        <v>128.50466666666665</v>
      </c>
      <c r="M1256" s="3">
        <f>kag[[#This Row],[Operational Profit - Daily Revenue]]/kag[[#This Row],[Marketing_Spend_Per_Day]]</f>
        <v>6.199170257927574</v>
      </c>
      <c r="N1256" s="3"/>
    </row>
    <row r="1257" spans="1:14">
      <c r="A1257" s="1">
        <v>335</v>
      </c>
      <c r="B1257" s="2">
        <v>5.69</v>
      </c>
      <c r="C1257" s="1">
        <v>11</v>
      </c>
      <c r="D1257" s="1">
        <v>12</v>
      </c>
      <c r="E1257" s="3">
        <v>311.10000000000002</v>
      </c>
      <c r="F1257" s="1">
        <v>949</v>
      </c>
      <c r="G1257" s="3">
        <v>2140.5500000000002</v>
      </c>
      <c r="H1257" s="3">
        <f>kag[[#This Row],[Operational Profit - Daily Revenue]]-$Q$13</f>
        <v>223.22406000000092</v>
      </c>
      <c r="I1257" s="1">
        <f>_xlfn.NORM.DIST(kag[[#This Row],[Diff Average Rev]],$Q$13,$Q$15,FALSE)</f>
        <v>9.0612537003128941E-5</v>
      </c>
      <c r="J1257" s="3">
        <f>kag[[#This Row],[Number_of_Customers_Per_Day (any given day)]]*kag[[#This Row],[Average_Order_Value]]</f>
        <v>1906.15</v>
      </c>
      <c r="K1257" s="3">
        <f>kag[[#This Row],[Operational Profit - Daily Revenue]]/kag[[#This Row],[Number_of_Employees]]</f>
        <v>178.37916666666669</v>
      </c>
      <c r="L1257" s="3">
        <f>kag[[#This Row],[Operational Profit - Daily Revenue]]/kag[[#This Row],[Operating_Hours_Per_Day]]</f>
        <v>194.59545454545457</v>
      </c>
      <c r="M1257" s="3">
        <f>kag[[#This Row],[Operational Profit - Daily Revenue]]/kag[[#This Row],[Marketing_Spend_Per_Day]]</f>
        <v>6.8805850208936032</v>
      </c>
      <c r="N1257" s="3"/>
    </row>
    <row r="1258" spans="1:14">
      <c r="A1258" s="1">
        <v>154</v>
      </c>
      <c r="B1258" s="2">
        <v>5.75</v>
      </c>
      <c r="C1258" s="1">
        <v>12</v>
      </c>
      <c r="D1258" s="1">
        <v>3</v>
      </c>
      <c r="E1258" s="3">
        <v>311.3</v>
      </c>
      <c r="F1258" s="1">
        <v>962</v>
      </c>
      <c r="G1258" s="3">
        <v>1583.67</v>
      </c>
      <c r="H1258" s="3">
        <f>kag[[#This Row],[Operational Profit - Daily Revenue]]-$Q$13</f>
        <v>-333.65593999999919</v>
      </c>
      <c r="I1258" s="1">
        <f>_xlfn.NORM.DIST(kag[[#This Row],[Diff Average Rev]],$Q$13,$Q$15,FALSE)</f>
        <v>2.8598048664841433E-5</v>
      </c>
      <c r="J1258" s="3">
        <f>kag[[#This Row],[Number_of_Customers_Per_Day (any given day)]]*kag[[#This Row],[Average_Order_Value]]</f>
        <v>885.5</v>
      </c>
      <c r="K1258" s="3">
        <f>kag[[#This Row],[Operational Profit - Daily Revenue]]/kag[[#This Row],[Number_of_Employees]]</f>
        <v>527.89</v>
      </c>
      <c r="L1258" s="3">
        <f>kag[[#This Row],[Operational Profit - Daily Revenue]]/kag[[#This Row],[Operating_Hours_Per_Day]]</f>
        <v>131.9725</v>
      </c>
      <c r="M1258" s="3">
        <f>kag[[#This Row],[Operational Profit - Daily Revenue]]/kag[[#This Row],[Marketing_Spend_Per_Day]]</f>
        <v>5.0872791519434628</v>
      </c>
      <c r="N1258" s="3"/>
    </row>
    <row r="1259" spans="1:14">
      <c r="A1259" s="1">
        <v>384</v>
      </c>
      <c r="B1259" s="2">
        <v>5.38</v>
      </c>
      <c r="C1259" s="1">
        <v>9</v>
      </c>
      <c r="D1259" s="1">
        <v>9</v>
      </c>
      <c r="E1259" s="3">
        <v>311.52</v>
      </c>
      <c r="F1259" s="1">
        <v>284</v>
      </c>
      <c r="G1259" s="3">
        <v>2233.0300000000002</v>
      </c>
      <c r="H1259" s="3">
        <f>kag[[#This Row],[Operational Profit - Daily Revenue]]-$Q$13</f>
        <v>315.70406000000094</v>
      </c>
      <c r="I1259" s="1">
        <f>_xlfn.NORM.DIST(kag[[#This Row],[Diff Average Rev]],$Q$13,$Q$15,FALSE)</f>
        <v>1.0633424083837255E-4</v>
      </c>
      <c r="J1259" s="3">
        <f>kag[[#This Row],[Number_of_Customers_Per_Day (any given day)]]*kag[[#This Row],[Average_Order_Value]]</f>
        <v>2065.92</v>
      </c>
      <c r="K1259" s="3">
        <f>kag[[#This Row],[Operational Profit - Daily Revenue]]/kag[[#This Row],[Number_of_Employees]]</f>
        <v>248.11444444444447</v>
      </c>
      <c r="L1259" s="3">
        <f>kag[[#This Row],[Operational Profit - Daily Revenue]]/kag[[#This Row],[Operating_Hours_Per_Day]]</f>
        <v>248.11444444444447</v>
      </c>
      <c r="M1259" s="3">
        <f>kag[[#This Row],[Operational Profit - Daily Revenue]]/kag[[#This Row],[Marketing_Spend_Per_Day]]</f>
        <v>7.1681753980482803</v>
      </c>
      <c r="N1259" s="3"/>
    </row>
    <row r="1260" spans="1:14">
      <c r="A1260" s="1">
        <v>472</v>
      </c>
      <c r="B1260" s="2">
        <v>8.81</v>
      </c>
      <c r="C1260" s="1">
        <v>9</v>
      </c>
      <c r="D1260" s="1">
        <v>11</v>
      </c>
      <c r="E1260" s="3">
        <v>311.56</v>
      </c>
      <c r="F1260" s="1">
        <v>671</v>
      </c>
      <c r="G1260" s="3">
        <v>4131.91</v>
      </c>
      <c r="H1260" s="3">
        <f>kag[[#This Row],[Operational Profit - Daily Revenue]]-$Q$13</f>
        <v>2214.5840600000006</v>
      </c>
      <c r="I1260" s="1">
        <f>_xlfn.NORM.DIST(kag[[#This Row],[Diff Average Rev]],$Q$13,$Q$15,FALSE)</f>
        <v>3.9024201816441101E-4</v>
      </c>
      <c r="J1260" s="3">
        <f>kag[[#This Row],[Number_of_Customers_Per_Day (any given day)]]*kag[[#This Row],[Average_Order_Value]]</f>
        <v>4158.3200000000006</v>
      </c>
      <c r="K1260" s="3">
        <f>kag[[#This Row],[Operational Profit - Daily Revenue]]/kag[[#This Row],[Number_of_Employees]]</f>
        <v>375.62818181818182</v>
      </c>
      <c r="L1260" s="3">
        <f>kag[[#This Row],[Operational Profit - Daily Revenue]]/kag[[#This Row],[Operating_Hours_Per_Day]]</f>
        <v>459.10111111111109</v>
      </c>
      <c r="M1260" s="3">
        <f>kag[[#This Row],[Operational Profit - Daily Revenue]]/kag[[#This Row],[Marketing_Spend_Per_Day]]</f>
        <v>13.262004108357941</v>
      </c>
      <c r="N1260" s="3"/>
    </row>
    <row r="1261" spans="1:14">
      <c r="A1261" s="1">
        <v>111</v>
      </c>
      <c r="B1261" s="2">
        <v>3.03</v>
      </c>
      <c r="C1261" s="1">
        <v>16</v>
      </c>
      <c r="D1261" s="1">
        <v>2</v>
      </c>
      <c r="E1261" s="3">
        <v>311.62</v>
      </c>
      <c r="F1261" s="1">
        <v>906</v>
      </c>
      <c r="G1261" s="3">
        <v>812.44</v>
      </c>
      <c r="H1261" s="3">
        <f>kag[[#This Row],[Operational Profit - Daily Revenue]]-$Q$13</f>
        <v>-1104.8859399999992</v>
      </c>
      <c r="I1261" s="1">
        <f>_xlfn.NORM.DIST(kag[[#This Row],[Diff Average Rev]],$Q$13,$Q$15,FALSE)</f>
        <v>3.3821144765654425E-6</v>
      </c>
      <c r="J1261" s="3">
        <f>kag[[#This Row],[Number_of_Customers_Per_Day (any given day)]]*kag[[#This Row],[Average_Order_Value]]</f>
        <v>336.33</v>
      </c>
      <c r="K1261" s="3">
        <f>kag[[#This Row],[Operational Profit - Daily Revenue]]/kag[[#This Row],[Number_of_Employees]]</f>
        <v>406.22</v>
      </c>
      <c r="L1261" s="3">
        <f>kag[[#This Row],[Operational Profit - Daily Revenue]]/kag[[#This Row],[Operating_Hours_Per_Day]]</f>
        <v>50.777500000000003</v>
      </c>
      <c r="M1261" s="3">
        <f>kag[[#This Row],[Operational Profit - Daily Revenue]]/kag[[#This Row],[Marketing_Spend_Per_Day]]</f>
        <v>2.6071497336499583</v>
      </c>
      <c r="N1261" s="3"/>
    </row>
    <row r="1262" spans="1:14">
      <c r="A1262" s="1">
        <v>221</v>
      </c>
      <c r="B1262" s="2">
        <v>9.7899999999999991</v>
      </c>
      <c r="C1262" s="1">
        <v>6</v>
      </c>
      <c r="D1262" s="1">
        <v>12</v>
      </c>
      <c r="E1262" s="3">
        <v>311.98</v>
      </c>
      <c r="F1262" s="1">
        <v>305</v>
      </c>
      <c r="G1262" s="3">
        <v>2586.31</v>
      </c>
      <c r="H1262" s="3">
        <f>kag[[#This Row],[Operational Profit - Daily Revenue]]-$Q$13</f>
        <v>668.98406000000068</v>
      </c>
      <c r="I1262" s="1">
        <f>_xlfn.NORM.DIST(kag[[#This Row],[Diff Average Rev]],$Q$13,$Q$15,FALSE)</f>
        <v>1.8038841030539838E-4</v>
      </c>
      <c r="J1262" s="3">
        <f>kag[[#This Row],[Number_of_Customers_Per_Day (any given day)]]*kag[[#This Row],[Average_Order_Value]]</f>
        <v>2163.5899999999997</v>
      </c>
      <c r="K1262" s="3">
        <f>kag[[#This Row],[Operational Profit - Daily Revenue]]/kag[[#This Row],[Number_of_Employees]]</f>
        <v>215.52583333333334</v>
      </c>
      <c r="L1262" s="3">
        <f>kag[[#This Row],[Operational Profit - Daily Revenue]]/kag[[#This Row],[Operating_Hours_Per_Day]]</f>
        <v>431.05166666666668</v>
      </c>
      <c r="M1262" s="3">
        <f>kag[[#This Row],[Operational Profit - Daily Revenue]]/kag[[#This Row],[Marketing_Spend_Per_Day]]</f>
        <v>8.2899865375985637</v>
      </c>
      <c r="N1262" s="3"/>
    </row>
    <row r="1263" spans="1:14">
      <c r="A1263" s="1">
        <v>306</v>
      </c>
      <c r="B1263" s="2">
        <v>4.24</v>
      </c>
      <c r="C1263" s="1">
        <v>8</v>
      </c>
      <c r="D1263" s="1">
        <v>4</v>
      </c>
      <c r="E1263" s="3">
        <v>312.73</v>
      </c>
      <c r="F1263" s="1">
        <v>352</v>
      </c>
      <c r="G1263" s="3">
        <v>1529.1</v>
      </c>
      <c r="H1263" s="3">
        <f>kag[[#This Row],[Operational Profit - Daily Revenue]]-$Q$13</f>
        <v>-388.22593999999935</v>
      </c>
      <c r="I1263" s="1">
        <f>_xlfn.NORM.DIST(kag[[#This Row],[Diff Average Rev]],$Q$13,$Q$15,FALSE)</f>
        <v>2.5098620534822951E-5</v>
      </c>
      <c r="J1263" s="3">
        <f>kag[[#This Row],[Number_of_Customers_Per_Day (any given day)]]*kag[[#This Row],[Average_Order_Value]]</f>
        <v>1297.44</v>
      </c>
      <c r="K1263" s="3">
        <f>kag[[#This Row],[Operational Profit - Daily Revenue]]/kag[[#This Row],[Number_of_Employees]]</f>
        <v>382.27499999999998</v>
      </c>
      <c r="L1263" s="3">
        <f>kag[[#This Row],[Operational Profit - Daily Revenue]]/kag[[#This Row],[Operating_Hours_Per_Day]]</f>
        <v>191.13749999999999</v>
      </c>
      <c r="M1263" s="3">
        <f>kag[[#This Row],[Operational Profit - Daily Revenue]]/kag[[#This Row],[Marketing_Spend_Per_Day]]</f>
        <v>4.8895213123141366</v>
      </c>
      <c r="N1263" s="3"/>
    </row>
    <row r="1264" spans="1:14">
      <c r="A1264" s="1">
        <v>374</v>
      </c>
      <c r="B1264" s="2">
        <v>3.96</v>
      </c>
      <c r="C1264" s="1">
        <v>6</v>
      </c>
      <c r="D1264" s="1">
        <v>9</v>
      </c>
      <c r="E1264" s="3">
        <v>312.87</v>
      </c>
      <c r="F1264" s="1">
        <v>706</v>
      </c>
      <c r="G1264" s="3">
        <v>2056.69</v>
      </c>
      <c r="H1264" s="3">
        <f>kag[[#This Row],[Operational Profit - Daily Revenue]]-$Q$13</f>
        <v>139.36406000000079</v>
      </c>
      <c r="I1264" s="1">
        <f>_xlfn.NORM.DIST(kag[[#This Row],[Diff Average Rev]],$Q$13,$Q$15,FALSE)</f>
        <v>7.7769406377462341E-5</v>
      </c>
      <c r="J1264" s="3">
        <f>kag[[#This Row],[Number_of_Customers_Per_Day (any given day)]]*kag[[#This Row],[Average_Order_Value]]</f>
        <v>1481.04</v>
      </c>
      <c r="K1264" s="3">
        <f>kag[[#This Row],[Operational Profit - Daily Revenue]]/kag[[#This Row],[Number_of_Employees]]</f>
        <v>228.52111111111111</v>
      </c>
      <c r="L1264" s="3">
        <f>kag[[#This Row],[Operational Profit - Daily Revenue]]/kag[[#This Row],[Operating_Hours_Per_Day]]</f>
        <v>342.78166666666669</v>
      </c>
      <c r="M1264" s="3">
        <f>kag[[#This Row],[Operational Profit - Daily Revenue]]/kag[[#This Row],[Marketing_Spend_Per_Day]]</f>
        <v>6.5736248282034069</v>
      </c>
      <c r="N1264" s="3"/>
    </row>
    <row r="1265" spans="1:14">
      <c r="A1265" s="1">
        <v>64</v>
      </c>
      <c r="B1265" s="2">
        <v>4</v>
      </c>
      <c r="C1265" s="1">
        <v>11</v>
      </c>
      <c r="D1265" s="1">
        <v>4</v>
      </c>
      <c r="E1265" s="3">
        <v>313.11</v>
      </c>
      <c r="F1265" s="1">
        <v>93</v>
      </c>
      <c r="G1265" s="3">
        <v>673.55</v>
      </c>
      <c r="H1265" s="3">
        <f>kag[[#This Row],[Operational Profit - Daily Revenue]]-$Q$13</f>
        <v>-1243.7759399999993</v>
      </c>
      <c r="I1265" s="1">
        <f>_xlfn.NORM.DIST(kag[[#This Row],[Diff Average Rev]],$Q$13,$Q$15,FALSE)</f>
        <v>2.1547721734609603E-6</v>
      </c>
      <c r="J1265" s="3">
        <f>kag[[#This Row],[Number_of_Customers_Per_Day (any given day)]]*kag[[#This Row],[Average_Order_Value]]</f>
        <v>256</v>
      </c>
      <c r="K1265" s="3">
        <f>kag[[#This Row],[Operational Profit - Daily Revenue]]/kag[[#This Row],[Number_of_Employees]]</f>
        <v>168.38749999999999</v>
      </c>
      <c r="L1265" s="3">
        <f>kag[[#This Row],[Operational Profit - Daily Revenue]]/kag[[#This Row],[Operating_Hours_Per_Day]]</f>
        <v>61.231818181818177</v>
      </c>
      <c r="M1265" s="3">
        <f>kag[[#This Row],[Operational Profit - Daily Revenue]]/kag[[#This Row],[Marketing_Spend_Per_Day]]</f>
        <v>2.1511609338571107</v>
      </c>
      <c r="N1265" s="3"/>
    </row>
    <row r="1266" spans="1:14">
      <c r="A1266" s="1">
        <v>343</v>
      </c>
      <c r="B1266" s="2">
        <v>9.09</v>
      </c>
      <c r="C1266" s="1">
        <v>9</v>
      </c>
      <c r="D1266" s="1">
        <v>6</v>
      </c>
      <c r="E1266" s="3">
        <v>313.37</v>
      </c>
      <c r="F1266" s="1">
        <v>171</v>
      </c>
      <c r="G1266" s="3">
        <v>3197.52</v>
      </c>
      <c r="H1266" s="3">
        <f>kag[[#This Row],[Operational Profit - Daily Revenue]]-$Q$13</f>
        <v>1280.1940600000007</v>
      </c>
      <c r="I1266" s="1">
        <f>_xlfn.NORM.DIST(kag[[#This Row],[Diff Average Rev]],$Q$13,$Q$15,FALSE)</f>
        <v>3.3031952283941231E-4</v>
      </c>
      <c r="J1266" s="3">
        <f>kag[[#This Row],[Number_of_Customers_Per_Day (any given day)]]*kag[[#This Row],[Average_Order_Value]]</f>
        <v>3117.87</v>
      </c>
      <c r="K1266" s="3">
        <f>kag[[#This Row],[Operational Profit - Daily Revenue]]/kag[[#This Row],[Number_of_Employees]]</f>
        <v>532.91999999999996</v>
      </c>
      <c r="L1266" s="3">
        <f>kag[[#This Row],[Operational Profit - Daily Revenue]]/kag[[#This Row],[Operating_Hours_Per_Day]]</f>
        <v>355.28</v>
      </c>
      <c r="M1266" s="3">
        <f>kag[[#This Row],[Operational Profit - Daily Revenue]]/kag[[#This Row],[Marketing_Spend_Per_Day]]</f>
        <v>10.203657018859495</v>
      </c>
      <c r="N1266" s="3"/>
    </row>
    <row r="1267" spans="1:14">
      <c r="A1267" s="1">
        <v>169</v>
      </c>
      <c r="B1267" s="2">
        <v>8.5399999999999991</v>
      </c>
      <c r="C1267" s="1">
        <v>17</v>
      </c>
      <c r="D1267" s="1">
        <v>3</v>
      </c>
      <c r="E1267" s="3">
        <v>313.60000000000002</v>
      </c>
      <c r="F1267" s="1">
        <v>328</v>
      </c>
      <c r="G1267" s="3">
        <v>1372.91</v>
      </c>
      <c r="H1267" s="3">
        <f>kag[[#This Row],[Operational Profit - Daily Revenue]]-$Q$13</f>
        <v>-544.41593999999918</v>
      </c>
      <c r="I1267" s="1">
        <f>_xlfn.NORM.DIST(kag[[#This Row],[Diff Average Rev]],$Q$13,$Q$15,FALSE)</f>
        <v>1.6978416597923993E-5</v>
      </c>
      <c r="J1267" s="3">
        <f>kag[[#This Row],[Number_of_Customers_Per_Day (any given day)]]*kag[[#This Row],[Average_Order_Value]]</f>
        <v>1443.2599999999998</v>
      </c>
      <c r="K1267" s="3">
        <f>kag[[#This Row],[Operational Profit - Daily Revenue]]/kag[[#This Row],[Number_of_Employees]]</f>
        <v>457.63666666666671</v>
      </c>
      <c r="L1267" s="3">
        <f>kag[[#This Row],[Operational Profit - Daily Revenue]]/kag[[#This Row],[Operating_Hours_Per_Day]]</f>
        <v>80.759411764705888</v>
      </c>
      <c r="M1267" s="3">
        <f>kag[[#This Row],[Operational Profit - Daily Revenue]]/kag[[#This Row],[Marketing_Spend_Per_Day]]</f>
        <v>4.3779017857142852</v>
      </c>
      <c r="N1267" s="3"/>
    </row>
    <row r="1268" spans="1:14">
      <c r="A1268" s="1">
        <v>132</v>
      </c>
      <c r="B1268" s="2">
        <v>3.97</v>
      </c>
      <c r="C1268" s="1">
        <v>17</v>
      </c>
      <c r="D1268" s="1">
        <v>12</v>
      </c>
      <c r="E1268" s="3">
        <v>313.8</v>
      </c>
      <c r="F1268" s="1">
        <v>806</v>
      </c>
      <c r="G1268" s="3">
        <v>667.45</v>
      </c>
      <c r="H1268" s="3">
        <f>kag[[#This Row],[Operational Profit - Daily Revenue]]-$Q$13</f>
        <v>-1249.8759399999992</v>
      </c>
      <c r="I1268" s="1">
        <f>_xlfn.NORM.DIST(kag[[#This Row],[Diff Average Rev]],$Q$13,$Q$15,FALSE)</f>
        <v>2.1115473892101788E-6</v>
      </c>
      <c r="J1268" s="3">
        <f>kag[[#This Row],[Number_of_Customers_Per_Day (any given day)]]*kag[[#This Row],[Average_Order_Value]]</f>
        <v>524.04000000000008</v>
      </c>
      <c r="K1268" s="3">
        <f>kag[[#This Row],[Operational Profit - Daily Revenue]]/kag[[#This Row],[Number_of_Employees]]</f>
        <v>55.620833333333337</v>
      </c>
      <c r="L1268" s="3">
        <f>kag[[#This Row],[Operational Profit - Daily Revenue]]/kag[[#This Row],[Operating_Hours_Per_Day]]</f>
        <v>39.261764705882356</v>
      </c>
      <c r="M1268" s="3">
        <f>kag[[#This Row],[Operational Profit - Daily Revenue]]/kag[[#This Row],[Marketing_Spend_Per_Day]]</f>
        <v>2.1269917144678141</v>
      </c>
      <c r="N1268" s="3"/>
    </row>
    <row r="1269" spans="1:14">
      <c r="A1269" s="1">
        <v>110</v>
      </c>
      <c r="B1269" s="2">
        <v>3.66</v>
      </c>
      <c r="C1269" s="1">
        <v>10</v>
      </c>
      <c r="D1269" s="1">
        <v>13</v>
      </c>
      <c r="E1269" s="3">
        <v>314.52</v>
      </c>
      <c r="F1269" s="1">
        <v>458</v>
      </c>
      <c r="G1269" s="3">
        <v>974.96</v>
      </c>
      <c r="H1269" s="3">
        <f>kag[[#This Row],[Operational Profit - Daily Revenue]]-$Q$13</f>
        <v>-942.36593999999923</v>
      </c>
      <c r="I1269" s="1">
        <f>_xlfn.NORM.DIST(kag[[#This Row],[Diff Average Rev]],$Q$13,$Q$15,FALSE)</f>
        <v>5.5862181303478818E-6</v>
      </c>
      <c r="J1269" s="3">
        <f>kag[[#This Row],[Number_of_Customers_Per_Day (any given day)]]*kag[[#This Row],[Average_Order_Value]]</f>
        <v>402.6</v>
      </c>
      <c r="K1269" s="3">
        <f>kag[[#This Row],[Operational Profit - Daily Revenue]]/kag[[#This Row],[Number_of_Employees]]</f>
        <v>74.996923076923082</v>
      </c>
      <c r="L1269" s="3">
        <f>kag[[#This Row],[Operational Profit - Daily Revenue]]/kag[[#This Row],[Operating_Hours_Per_Day]]</f>
        <v>97.496000000000009</v>
      </c>
      <c r="M1269" s="3">
        <f>kag[[#This Row],[Operational Profit - Daily Revenue]]/kag[[#This Row],[Marketing_Spend_Per_Day]]</f>
        <v>3.0998346687015137</v>
      </c>
      <c r="N1269" s="3"/>
    </row>
    <row r="1270" spans="1:14">
      <c r="A1270" s="1">
        <v>109</v>
      </c>
      <c r="B1270" s="2">
        <v>5.38</v>
      </c>
      <c r="C1270" s="1">
        <v>10</v>
      </c>
      <c r="D1270" s="1">
        <v>2</v>
      </c>
      <c r="E1270" s="3">
        <v>314.54000000000002</v>
      </c>
      <c r="F1270" s="1">
        <v>270</v>
      </c>
      <c r="G1270" s="3">
        <v>1215.53</v>
      </c>
      <c r="H1270" s="3">
        <f>kag[[#This Row],[Operational Profit - Daily Revenue]]-$Q$13</f>
        <v>-701.79593999999929</v>
      </c>
      <c r="I1270" s="1">
        <f>_xlfn.NORM.DIST(kag[[#This Row],[Diff Average Rev]],$Q$13,$Q$15,FALSE)</f>
        <v>1.1158365686033247E-5</v>
      </c>
      <c r="J1270" s="3">
        <f>kag[[#This Row],[Number_of_Customers_Per_Day (any given day)]]*kag[[#This Row],[Average_Order_Value]]</f>
        <v>586.41999999999996</v>
      </c>
      <c r="K1270" s="3">
        <f>kag[[#This Row],[Operational Profit - Daily Revenue]]/kag[[#This Row],[Number_of_Employees]]</f>
        <v>607.76499999999999</v>
      </c>
      <c r="L1270" s="3">
        <f>kag[[#This Row],[Operational Profit - Daily Revenue]]/kag[[#This Row],[Operating_Hours_Per_Day]]</f>
        <v>121.553</v>
      </c>
      <c r="M1270" s="3">
        <f>kag[[#This Row],[Operational Profit - Daily Revenue]]/kag[[#This Row],[Marketing_Spend_Per_Day]]</f>
        <v>3.8644687480129711</v>
      </c>
      <c r="N1270" s="3"/>
    </row>
    <row r="1271" spans="1:14">
      <c r="A1271" s="1">
        <v>146</v>
      </c>
      <c r="B1271" s="2">
        <v>6.41</v>
      </c>
      <c r="C1271" s="1">
        <v>6</v>
      </c>
      <c r="D1271" s="1">
        <v>9</v>
      </c>
      <c r="E1271" s="3">
        <v>315.05</v>
      </c>
      <c r="F1271" s="1">
        <v>610</v>
      </c>
      <c r="G1271" s="3">
        <v>1123.81</v>
      </c>
      <c r="H1271" s="3">
        <f>kag[[#This Row],[Operational Profit - Daily Revenue]]-$Q$13</f>
        <v>-793.51593999999932</v>
      </c>
      <c r="I1271" s="1">
        <f>_xlfn.NORM.DIST(kag[[#This Row],[Diff Average Rev]],$Q$13,$Q$15,FALSE)</f>
        <v>8.6327798936802415E-6</v>
      </c>
      <c r="J1271" s="3">
        <f>kag[[#This Row],[Number_of_Customers_Per_Day (any given day)]]*kag[[#This Row],[Average_Order_Value]]</f>
        <v>935.86</v>
      </c>
      <c r="K1271" s="3">
        <f>kag[[#This Row],[Operational Profit - Daily Revenue]]/kag[[#This Row],[Number_of_Employees]]</f>
        <v>124.86777777777777</v>
      </c>
      <c r="L1271" s="3">
        <f>kag[[#This Row],[Operational Profit - Daily Revenue]]/kag[[#This Row],[Operating_Hours_Per_Day]]</f>
        <v>187.30166666666665</v>
      </c>
      <c r="M1271" s="3">
        <f>kag[[#This Row],[Operational Profit - Daily Revenue]]/kag[[#This Row],[Marketing_Spend_Per_Day]]</f>
        <v>3.5670845897476586</v>
      </c>
      <c r="N1271" s="3"/>
    </row>
    <row r="1272" spans="1:14">
      <c r="A1272" s="1">
        <v>364</v>
      </c>
      <c r="B1272" s="2">
        <v>8.91</v>
      </c>
      <c r="C1272" s="1">
        <v>7</v>
      </c>
      <c r="D1272" s="1">
        <v>7</v>
      </c>
      <c r="E1272" s="3">
        <v>315.05</v>
      </c>
      <c r="F1272" s="1">
        <v>999</v>
      </c>
      <c r="G1272" s="3">
        <v>3548.03</v>
      </c>
      <c r="H1272" s="3">
        <f>kag[[#This Row],[Operational Profit - Daily Revenue]]-$Q$13</f>
        <v>1630.7040600000009</v>
      </c>
      <c r="I1272" s="1">
        <f>_xlfn.NORM.DIST(kag[[#This Row],[Diff Average Rev]],$Q$13,$Q$15,FALSE)</f>
        <v>3.9151628683903116E-4</v>
      </c>
      <c r="J1272" s="3">
        <f>kag[[#This Row],[Number_of_Customers_Per_Day (any given day)]]*kag[[#This Row],[Average_Order_Value]]</f>
        <v>3243.2400000000002</v>
      </c>
      <c r="K1272" s="3">
        <f>kag[[#This Row],[Operational Profit - Daily Revenue]]/kag[[#This Row],[Number_of_Employees]]</f>
        <v>506.86142857142858</v>
      </c>
      <c r="L1272" s="3">
        <f>kag[[#This Row],[Operational Profit - Daily Revenue]]/kag[[#This Row],[Operating_Hours_Per_Day]]</f>
        <v>506.86142857142858</v>
      </c>
      <c r="M1272" s="3">
        <f>kag[[#This Row],[Operational Profit - Daily Revenue]]/kag[[#This Row],[Marketing_Spend_Per_Day]]</f>
        <v>11.261799714331058</v>
      </c>
      <c r="N1272" s="3"/>
    </row>
    <row r="1273" spans="1:14">
      <c r="A1273" s="1">
        <v>332</v>
      </c>
      <c r="B1273" s="2">
        <v>8.3800000000000008</v>
      </c>
      <c r="C1273" s="1">
        <v>17</v>
      </c>
      <c r="D1273" s="1">
        <v>13</v>
      </c>
      <c r="E1273" s="3">
        <v>315.06</v>
      </c>
      <c r="F1273" s="1">
        <v>110</v>
      </c>
      <c r="G1273" s="3">
        <v>3242.25</v>
      </c>
      <c r="H1273" s="3">
        <f>kag[[#This Row],[Operational Profit - Daily Revenue]]-$Q$13</f>
        <v>1324.9240600000007</v>
      </c>
      <c r="I1273" s="1">
        <f>_xlfn.NORM.DIST(kag[[#This Row],[Diff Average Rev]],$Q$13,$Q$15,FALSE)</f>
        <v>3.3999483249858139E-4</v>
      </c>
      <c r="J1273" s="3">
        <f>kag[[#This Row],[Number_of_Customers_Per_Day (any given day)]]*kag[[#This Row],[Average_Order_Value]]</f>
        <v>2782.1600000000003</v>
      </c>
      <c r="K1273" s="3">
        <f>kag[[#This Row],[Operational Profit - Daily Revenue]]/kag[[#This Row],[Number_of_Employees]]</f>
        <v>249.40384615384616</v>
      </c>
      <c r="L1273" s="3">
        <f>kag[[#This Row],[Operational Profit - Daily Revenue]]/kag[[#This Row],[Operating_Hours_Per_Day]]</f>
        <v>190.72058823529412</v>
      </c>
      <c r="M1273" s="3">
        <f>kag[[#This Row],[Operational Profit - Daily Revenue]]/kag[[#This Row],[Marketing_Spend_Per_Day]]</f>
        <v>10.290896972005331</v>
      </c>
      <c r="N1273" s="3"/>
    </row>
    <row r="1274" spans="1:14">
      <c r="A1274" s="1">
        <v>286</v>
      </c>
      <c r="B1274" s="2">
        <v>9.0399999999999991</v>
      </c>
      <c r="C1274" s="1">
        <v>6</v>
      </c>
      <c r="D1274" s="1">
        <v>14</v>
      </c>
      <c r="E1274" s="3">
        <v>315.25</v>
      </c>
      <c r="F1274" s="1">
        <v>240</v>
      </c>
      <c r="G1274" s="3">
        <v>2927.5</v>
      </c>
      <c r="H1274" s="3">
        <f>kag[[#This Row],[Operational Profit - Daily Revenue]]-$Q$13</f>
        <v>1010.1740600000007</v>
      </c>
      <c r="I1274" s="1">
        <f>_xlfn.NORM.DIST(kag[[#This Row],[Diff Average Rev]],$Q$13,$Q$15,FALSE)</f>
        <v>2.6538146565042769E-4</v>
      </c>
      <c r="J1274" s="3">
        <f>kag[[#This Row],[Number_of_Customers_Per_Day (any given day)]]*kag[[#This Row],[Average_Order_Value]]</f>
        <v>2585.4399999999996</v>
      </c>
      <c r="K1274" s="3">
        <f>kag[[#This Row],[Operational Profit - Daily Revenue]]/kag[[#This Row],[Number_of_Employees]]</f>
        <v>209.10714285714286</v>
      </c>
      <c r="L1274" s="3">
        <f>kag[[#This Row],[Operational Profit - Daily Revenue]]/kag[[#This Row],[Operating_Hours_Per_Day]]</f>
        <v>487.91666666666669</v>
      </c>
      <c r="M1274" s="3">
        <f>kag[[#This Row],[Operational Profit - Daily Revenue]]/kag[[#This Row],[Marketing_Spend_Per_Day]]</f>
        <v>9.2862807295796994</v>
      </c>
      <c r="N1274" s="3"/>
    </row>
    <row r="1275" spans="1:14">
      <c r="A1275" s="1">
        <v>177</v>
      </c>
      <c r="B1275" s="2">
        <v>8.7899999999999991</v>
      </c>
      <c r="C1275" s="1">
        <v>16</v>
      </c>
      <c r="D1275" s="1">
        <v>6</v>
      </c>
      <c r="E1275" s="3">
        <v>315.33999999999997</v>
      </c>
      <c r="F1275" s="1">
        <v>980</v>
      </c>
      <c r="G1275" s="3">
        <v>1786.62</v>
      </c>
      <c r="H1275" s="3">
        <f>kag[[#This Row],[Operational Profit - Daily Revenue]]-$Q$13</f>
        <v>-130.70593999999937</v>
      </c>
      <c r="I1275" s="1">
        <f>_xlfn.NORM.DIST(kag[[#This Row],[Diff Average Rev]],$Q$13,$Q$15,FALSE)</f>
        <v>4.5210892041544773E-5</v>
      </c>
      <c r="J1275" s="3">
        <f>kag[[#This Row],[Number_of_Customers_Per_Day (any given day)]]*kag[[#This Row],[Average_Order_Value]]</f>
        <v>1555.83</v>
      </c>
      <c r="K1275" s="3">
        <f>kag[[#This Row],[Operational Profit - Daily Revenue]]/kag[[#This Row],[Number_of_Employees]]</f>
        <v>297.77</v>
      </c>
      <c r="L1275" s="3">
        <f>kag[[#This Row],[Operational Profit - Daily Revenue]]/kag[[#This Row],[Operating_Hours_Per_Day]]</f>
        <v>111.66374999999999</v>
      </c>
      <c r="M1275" s="3">
        <f>kag[[#This Row],[Operational Profit - Daily Revenue]]/kag[[#This Row],[Marketing_Spend_Per_Day]]</f>
        <v>5.6656941713705846</v>
      </c>
      <c r="N1275" s="3"/>
    </row>
    <row r="1276" spans="1:14">
      <c r="A1276" s="1">
        <v>59</v>
      </c>
      <c r="B1276" s="2">
        <v>5.31</v>
      </c>
      <c r="C1276" s="1">
        <v>9</v>
      </c>
      <c r="D1276" s="1">
        <v>6</v>
      </c>
      <c r="E1276" s="3">
        <v>315.35000000000002</v>
      </c>
      <c r="F1276" s="1">
        <v>689</v>
      </c>
      <c r="G1276" s="3">
        <v>637.73</v>
      </c>
      <c r="H1276" s="3">
        <f>kag[[#This Row],[Operational Profit - Daily Revenue]]-$Q$13</f>
        <v>-1279.5959399999992</v>
      </c>
      <c r="I1276" s="1">
        <f>_xlfn.NORM.DIST(kag[[#This Row],[Diff Average Rev]],$Q$13,$Q$15,FALSE)</f>
        <v>1.9119688794730928E-6</v>
      </c>
      <c r="J1276" s="3">
        <f>kag[[#This Row],[Number_of_Customers_Per_Day (any given day)]]*kag[[#This Row],[Average_Order_Value]]</f>
        <v>313.28999999999996</v>
      </c>
      <c r="K1276" s="3">
        <f>kag[[#This Row],[Operational Profit - Daily Revenue]]/kag[[#This Row],[Number_of_Employees]]</f>
        <v>106.28833333333334</v>
      </c>
      <c r="L1276" s="3">
        <f>kag[[#This Row],[Operational Profit - Daily Revenue]]/kag[[#This Row],[Operating_Hours_Per_Day]]</f>
        <v>70.858888888888885</v>
      </c>
      <c r="M1276" s="3">
        <f>kag[[#This Row],[Operational Profit - Daily Revenue]]/kag[[#This Row],[Marketing_Spend_Per_Day]]</f>
        <v>2.0222926906611702</v>
      </c>
      <c r="N1276" s="3"/>
    </row>
    <row r="1277" spans="1:14">
      <c r="A1277" s="1">
        <v>422</v>
      </c>
      <c r="B1277" s="2">
        <v>7.43</v>
      </c>
      <c r="C1277" s="1">
        <v>8</v>
      </c>
      <c r="D1277" s="1">
        <v>5</v>
      </c>
      <c r="E1277" s="3">
        <v>315.42</v>
      </c>
      <c r="F1277" s="1">
        <v>164</v>
      </c>
      <c r="G1277" s="3">
        <v>3270.9</v>
      </c>
      <c r="H1277" s="3">
        <f>kag[[#This Row],[Operational Profit - Daily Revenue]]-$Q$13</f>
        <v>1353.5740600000008</v>
      </c>
      <c r="I1277" s="1">
        <f>_xlfn.NORM.DIST(kag[[#This Row],[Diff Average Rev]],$Q$13,$Q$15,FALSE)</f>
        <v>3.459583280840861E-4</v>
      </c>
      <c r="J1277" s="3">
        <f>kag[[#This Row],[Number_of_Customers_Per_Day (any given day)]]*kag[[#This Row],[Average_Order_Value]]</f>
        <v>3135.46</v>
      </c>
      <c r="K1277" s="3">
        <f>kag[[#This Row],[Operational Profit - Daily Revenue]]/kag[[#This Row],[Number_of_Employees]]</f>
        <v>654.18000000000006</v>
      </c>
      <c r="L1277" s="3">
        <f>kag[[#This Row],[Operational Profit - Daily Revenue]]/kag[[#This Row],[Operating_Hours_Per_Day]]</f>
        <v>408.86250000000001</v>
      </c>
      <c r="M1277" s="3">
        <f>kag[[#This Row],[Operational Profit - Daily Revenue]]/kag[[#This Row],[Marketing_Spend_Per_Day]]</f>
        <v>10.369982879969564</v>
      </c>
      <c r="N1277" s="3"/>
    </row>
    <row r="1278" spans="1:14">
      <c r="A1278" s="1">
        <v>448</v>
      </c>
      <c r="B1278" s="2">
        <v>2.92</v>
      </c>
      <c r="C1278" s="1">
        <v>7</v>
      </c>
      <c r="D1278" s="1">
        <v>10</v>
      </c>
      <c r="E1278" s="3">
        <v>316.14999999999998</v>
      </c>
      <c r="F1278" s="1">
        <v>713</v>
      </c>
      <c r="G1278" s="3">
        <v>1541.42</v>
      </c>
      <c r="H1278" s="3">
        <f>kag[[#This Row],[Operational Profit - Daily Revenue]]-$Q$13</f>
        <v>-375.90593999999919</v>
      </c>
      <c r="I1278" s="1">
        <f>_xlfn.NORM.DIST(kag[[#This Row],[Diff Average Rev]],$Q$13,$Q$15,FALSE)</f>
        <v>2.5856299039173874E-5</v>
      </c>
      <c r="J1278" s="3">
        <f>kag[[#This Row],[Number_of_Customers_Per_Day (any given day)]]*kag[[#This Row],[Average_Order_Value]]</f>
        <v>1308.1599999999999</v>
      </c>
      <c r="K1278" s="3">
        <f>kag[[#This Row],[Operational Profit - Daily Revenue]]/kag[[#This Row],[Number_of_Employees]]</f>
        <v>154.142</v>
      </c>
      <c r="L1278" s="3">
        <f>kag[[#This Row],[Operational Profit - Daily Revenue]]/kag[[#This Row],[Operating_Hours_Per_Day]]</f>
        <v>220.20285714285714</v>
      </c>
      <c r="M1278" s="3">
        <f>kag[[#This Row],[Operational Profit - Daily Revenue]]/kag[[#This Row],[Marketing_Spend_Per_Day]]</f>
        <v>4.8755970267278199</v>
      </c>
      <c r="N1278" s="3"/>
    </row>
    <row r="1279" spans="1:14">
      <c r="A1279" s="1">
        <v>351</v>
      </c>
      <c r="B1279" s="2">
        <v>5.68</v>
      </c>
      <c r="C1279" s="1">
        <v>10</v>
      </c>
      <c r="D1279" s="1">
        <v>10</v>
      </c>
      <c r="E1279" s="3">
        <v>316.29000000000002</v>
      </c>
      <c r="F1279" s="1">
        <v>360</v>
      </c>
      <c r="G1279" s="3">
        <v>2398.75</v>
      </c>
      <c r="H1279" s="3">
        <f>kag[[#This Row],[Operational Profit - Daily Revenue]]-$Q$13</f>
        <v>481.42406000000074</v>
      </c>
      <c r="I1279" s="1">
        <f>_xlfn.NORM.DIST(kag[[#This Row],[Diff Average Rev]],$Q$13,$Q$15,FALSE)</f>
        <v>1.3849431776062095E-4</v>
      </c>
      <c r="J1279" s="3">
        <f>kag[[#This Row],[Number_of_Customers_Per_Day (any given day)]]*kag[[#This Row],[Average_Order_Value]]</f>
        <v>1993.6799999999998</v>
      </c>
      <c r="K1279" s="3">
        <f>kag[[#This Row],[Operational Profit - Daily Revenue]]/kag[[#This Row],[Number_of_Employees]]</f>
        <v>239.875</v>
      </c>
      <c r="L1279" s="3">
        <f>kag[[#This Row],[Operational Profit - Daily Revenue]]/kag[[#This Row],[Operating_Hours_Per_Day]]</f>
        <v>239.875</v>
      </c>
      <c r="M1279" s="3">
        <f>kag[[#This Row],[Operational Profit - Daily Revenue]]/kag[[#This Row],[Marketing_Spend_Per_Day]]</f>
        <v>7.5840209933921399</v>
      </c>
      <c r="N1279" s="3"/>
    </row>
    <row r="1280" spans="1:14">
      <c r="A1280" s="1">
        <v>337</v>
      </c>
      <c r="B1280" s="2">
        <v>5.71</v>
      </c>
      <c r="C1280" s="1">
        <v>16</v>
      </c>
      <c r="D1280" s="1">
        <v>13</v>
      </c>
      <c r="E1280" s="3">
        <v>316.66000000000003</v>
      </c>
      <c r="F1280" s="1">
        <v>760</v>
      </c>
      <c r="G1280" s="3">
        <v>2258.52</v>
      </c>
      <c r="H1280" s="3">
        <f>kag[[#This Row],[Operational Profit - Daily Revenue]]-$Q$13</f>
        <v>341.19406000000072</v>
      </c>
      <c r="I1280" s="1">
        <f>_xlfn.NORM.DIST(kag[[#This Row],[Diff Average Rev]],$Q$13,$Q$15,FALSE)</f>
        <v>1.1095311647208112E-4</v>
      </c>
      <c r="J1280" s="3">
        <f>kag[[#This Row],[Number_of_Customers_Per_Day (any given day)]]*kag[[#This Row],[Average_Order_Value]]</f>
        <v>1924.27</v>
      </c>
      <c r="K1280" s="3">
        <f>kag[[#This Row],[Operational Profit - Daily Revenue]]/kag[[#This Row],[Number_of_Employees]]</f>
        <v>173.7323076923077</v>
      </c>
      <c r="L1280" s="3">
        <f>kag[[#This Row],[Operational Profit - Daily Revenue]]/kag[[#This Row],[Operating_Hours_Per_Day]]</f>
        <v>141.1575</v>
      </c>
      <c r="M1280" s="3">
        <f>kag[[#This Row],[Operational Profit - Daily Revenue]]/kag[[#This Row],[Marketing_Spend_Per_Day]]</f>
        <v>7.132318575127897</v>
      </c>
      <c r="N1280" s="3"/>
    </row>
    <row r="1281" spans="1:14">
      <c r="A1281" s="1">
        <v>155</v>
      </c>
      <c r="B1281" s="2">
        <v>3.04</v>
      </c>
      <c r="C1281" s="1">
        <v>11</v>
      </c>
      <c r="D1281" s="1">
        <v>8</v>
      </c>
      <c r="E1281" s="3">
        <v>316.87</v>
      </c>
      <c r="F1281" s="1">
        <v>349</v>
      </c>
      <c r="G1281" s="3">
        <v>1301.1300000000001</v>
      </c>
      <c r="H1281" s="3">
        <f>kag[[#This Row],[Operational Profit - Daily Revenue]]-$Q$13</f>
        <v>-616.19593999999915</v>
      </c>
      <c r="I1281" s="1">
        <f>_xlfn.NORM.DIST(kag[[#This Row],[Diff Average Rev]],$Q$13,$Q$15,FALSE)</f>
        <v>1.4065451047800104E-5</v>
      </c>
      <c r="J1281" s="3">
        <f>kag[[#This Row],[Number_of_Customers_Per_Day (any given day)]]*kag[[#This Row],[Average_Order_Value]]</f>
        <v>471.2</v>
      </c>
      <c r="K1281" s="3">
        <f>kag[[#This Row],[Operational Profit - Daily Revenue]]/kag[[#This Row],[Number_of_Employees]]</f>
        <v>162.64125000000001</v>
      </c>
      <c r="L1281" s="3">
        <f>kag[[#This Row],[Operational Profit - Daily Revenue]]/kag[[#This Row],[Operating_Hours_Per_Day]]</f>
        <v>118.28454545454547</v>
      </c>
      <c r="M1281" s="3">
        <f>kag[[#This Row],[Operational Profit - Daily Revenue]]/kag[[#This Row],[Marketing_Spend_Per_Day]]</f>
        <v>4.1061949695458706</v>
      </c>
      <c r="N1281" s="3"/>
    </row>
    <row r="1282" spans="1:14">
      <c r="A1282" s="1">
        <v>184</v>
      </c>
      <c r="B1282" s="2">
        <v>7.16</v>
      </c>
      <c r="C1282" s="1">
        <v>10</v>
      </c>
      <c r="D1282" s="1">
        <v>12</v>
      </c>
      <c r="E1282" s="3">
        <v>317.11</v>
      </c>
      <c r="F1282" s="1">
        <v>794</v>
      </c>
      <c r="G1282" s="3">
        <v>1428.1</v>
      </c>
      <c r="H1282" s="3">
        <f>kag[[#This Row],[Operational Profit - Daily Revenue]]-$Q$13</f>
        <v>-489.22593999999935</v>
      </c>
      <c r="I1282" s="1">
        <f>_xlfn.NORM.DIST(kag[[#This Row],[Diff Average Rev]],$Q$13,$Q$15,FALSE)</f>
        <v>1.9550162214371365E-5</v>
      </c>
      <c r="J1282" s="3">
        <f>kag[[#This Row],[Number_of_Customers_Per_Day (any given day)]]*kag[[#This Row],[Average_Order_Value]]</f>
        <v>1317.44</v>
      </c>
      <c r="K1282" s="3">
        <f>kag[[#This Row],[Operational Profit - Daily Revenue]]/kag[[#This Row],[Number_of_Employees]]</f>
        <v>119.00833333333333</v>
      </c>
      <c r="L1282" s="3">
        <f>kag[[#This Row],[Operational Profit - Daily Revenue]]/kag[[#This Row],[Operating_Hours_Per_Day]]</f>
        <v>142.81</v>
      </c>
      <c r="M1282" s="3">
        <f>kag[[#This Row],[Operational Profit - Daily Revenue]]/kag[[#This Row],[Marketing_Spend_Per_Day]]</f>
        <v>4.5034845952508586</v>
      </c>
      <c r="N1282" s="3"/>
    </row>
    <row r="1283" spans="1:14">
      <c r="A1283" s="1">
        <v>306</v>
      </c>
      <c r="B1283" s="2">
        <v>7.27</v>
      </c>
      <c r="C1283" s="1">
        <v>6</v>
      </c>
      <c r="D1283" s="1">
        <v>10</v>
      </c>
      <c r="E1283" s="3">
        <v>317.13</v>
      </c>
      <c r="F1283" s="1">
        <v>847</v>
      </c>
      <c r="G1283" s="3">
        <v>2579.6799999999998</v>
      </c>
      <c r="H1283" s="3">
        <f>kag[[#This Row],[Operational Profit - Daily Revenue]]-$Q$13</f>
        <v>662.35406000000057</v>
      </c>
      <c r="I1283" s="1">
        <f>_xlfn.NORM.DIST(kag[[#This Row],[Diff Average Rev]],$Q$13,$Q$15,FALSE)</f>
        <v>1.7882362733834478E-4</v>
      </c>
      <c r="J1283" s="3">
        <f>kag[[#This Row],[Number_of_Customers_Per_Day (any given day)]]*kag[[#This Row],[Average_Order_Value]]</f>
        <v>2224.62</v>
      </c>
      <c r="K1283" s="3">
        <f>kag[[#This Row],[Operational Profit - Daily Revenue]]/kag[[#This Row],[Number_of_Employees]]</f>
        <v>257.96799999999996</v>
      </c>
      <c r="L1283" s="3">
        <f>kag[[#This Row],[Operational Profit - Daily Revenue]]/kag[[#This Row],[Operating_Hours_Per_Day]]</f>
        <v>429.94666666666666</v>
      </c>
      <c r="M1283" s="3">
        <f>kag[[#This Row],[Operational Profit - Daily Revenue]]/kag[[#This Row],[Marketing_Spend_Per_Day]]</f>
        <v>8.1344559013653708</v>
      </c>
      <c r="N1283" s="3"/>
    </row>
    <row r="1284" spans="1:14">
      <c r="A1284" s="1">
        <v>289</v>
      </c>
      <c r="B1284" s="2">
        <v>9.74</v>
      </c>
      <c r="C1284" s="1">
        <v>10</v>
      </c>
      <c r="D1284" s="1">
        <v>5</v>
      </c>
      <c r="E1284" s="3">
        <v>317.14999999999998</v>
      </c>
      <c r="F1284" s="1">
        <v>962</v>
      </c>
      <c r="G1284" s="3">
        <v>3063.88</v>
      </c>
      <c r="H1284" s="3">
        <f>kag[[#This Row],[Operational Profit - Daily Revenue]]-$Q$13</f>
        <v>1146.5540600000008</v>
      </c>
      <c r="I1284" s="1">
        <f>_xlfn.NORM.DIST(kag[[#This Row],[Diff Average Rev]],$Q$13,$Q$15,FALSE)</f>
        <v>2.9925389538990223E-4</v>
      </c>
      <c r="J1284" s="3">
        <f>kag[[#This Row],[Number_of_Customers_Per_Day (any given day)]]*kag[[#This Row],[Average_Order_Value]]</f>
        <v>2814.86</v>
      </c>
      <c r="K1284" s="3">
        <f>kag[[#This Row],[Operational Profit - Daily Revenue]]/kag[[#This Row],[Number_of_Employees]]</f>
        <v>612.77600000000007</v>
      </c>
      <c r="L1284" s="3">
        <f>kag[[#This Row],[Operational Profit - Daily Revenue]]/kag[[#This Row],[Operating_Hours_Per_Day]]</f>
        <v>306.38800000000003</v>
      </c>
      <c r="M1284" s="3">
        <f>kag[[#This Row],[Operational Profit - Daily Revenue]]/kag[[#This Row],[Marketing_Spend_Per_Day]]</f>
        <v>9.6606653003310754</v>
      </c>
      <c r="N1284" s="3"/>
    </row>
    <row r="1285" spans="1:14">
      <c r="A1285" s="1">
        <v>74</v>
      </c>
      <c r="B1285" s="2">
        <v>7.39</v>
      </c>
      <c r="C1285" s="1">
        <v>17</v>
      </c>
      <c r="D1285" s="1">
        <v>7</v>
      </c>
      <c r="E1285" s="3">
        <v>317.7</v>
      </c>
      <c r="F1285" s="1">
        <v>982</v>
      </c>
      <c r="G1285" s="3">
        <v>1035.3800000000001</v>
      </c>
      <c r="H1285" s="3">
        <f>kag[[#This Row],[Operational Profit - Daily Revenue]]-$Q$13</f>
        <v>-881.94593999999915</v>
      </c>
      <c r="I1285" s="1">
        <f>_xlfn.NORM.DIST(kag[[#This Row],[Diff Average Rev]],$Q$13,$Q$15,FALSE)</f>
        <v>6.6844646398663532E-6</v>
      </c>
      <c r="J1285" s="3">
        <f>kag[[#This Row],[Number_of_Customers_Per_Day (any given day)]]*kag[[#This Row],[Average_Order_Value]]</f>
        <v>546.86</v>
      </c>
      <c r="K1285" s="3">
        <f>kag[[#This Row],[Operational Profit - Daily Revenue]]/kag[[#This Row],[Number_of_Employees]]</f>
        <v>147.91142857142859</v>
      </c>
      <c r="L1285" s="3">
        <f>kag[[#This Row],[Operational Profit - Daily Revenue]]/kag[[#This Row],[Operating_Hours_Per_Day]]</f>
        <v>60.90470588235295</v>
      </c>
      <c r="M1285" s="3">
        <f>kag[[#This Row],[Operational Profit - Daily Revenue]]/kag[[#This Row],[Marketing_Spend_Per_Day]]</f>
        <v>3.2589864652187601</v>
      </c>
      <c r="N1285" s="3"/>
    </row>
    <row r="1286" spans="1:14">
      <c r="A1286" s="1">
        <v>221</v>
      </c>
      <c r="B1286" s="2">
        <v>3.09</v>
      </c>
      <c r="C1286" s="1">
        <v>16</v>
      </c>
      <c r="D1286" s="1">
        <v>6</v>
      </c>
      <c r="E1286" s="3">
        <v>317.73</v>
      </c>
      <c r="F1286" s="1">
        <v>795</v>
      </c>
      <c r="G1286" s="3">
        <v>891.05</v>
      </c>
      <c r="H1286" s="3">
        <f>kag[[#This Row],[Operational Profit - Daily Revenue]]-$Q$13</f>
        <v>-1026.2759399999993</v>
      </c>
      <c r="I1286" s="1">
        <f>_xlfn.NORM.DIST(kag[[#This Row],[Diff Average Rev]],$Q$13,$Q$15,FALSE)</f>
        <v>4.3261680023395272E-6</v>
      </c>
      <c r="J1286" s="3">
        <f>kag[[#This Row],[Number_of_Customers_Per_Day (any given day)]]*kag[[#This Row],[Average_Order_Value]]</f>
        <v>682.89</v>
      </c>
      <c r="K1286" s="3">
        <f>kag[[#This Row],[Operational Profit - Daily Revenue]]/kag[[#This Row],[Number_of_Employees]]</f>
        <v>148.50833333333333</v>
      </c>
      <c r="L1286" s="3">
        <f>kag[[#This Row],[Operational Profit - Daily Revenue]]/kag[[#This Row],[Operating_Hours_Per_Day]]</f>
        <v>55.690624999999997</v>
      </c>
      <c r="M1286" s="3">
        <f>kag[[#This Row],[Operational Profit - Daily Revenue]]/kag[[#This Row],[Marketing_Spend_Per_Day]]</f>
        <v>2.8044251408428535</v>
      </c>
      <c r="N1286" s="3"/>
    </row>
    <row r="1287" spans="1:14">
      <c r="A1287" s="1">
        <v>229</v>
      </c>
      <c r="B1287" s="2">
        <v>6.41</v>
      </c>
      <c r="C1287" s="1">
        <v>13</v>
      </c>
      <c r="D1287" s="1">
        <v>2</v>
      </c>
      <c r="E1287" s="3">
        <v>317.82</v>
      </c>
      <c r="F1287" s="1">
        <v>313</v>
      </c>
      <c r="G1287" s="3">
        <v>1928.29</v>
      </c>
      <c r="H1287" s="3">
        <f>kag[[#This Row],[Operational Profit - Daily Revenue]]-$Q$13</f>
        <v>10.9640600000007</v>
      </c>
      <c r="I1287" s="1">
        <f>_xlfn.NORM.DIST(kag[[#This Row],[Diff Average Rev]],$Q$13,$Q$15,FALSE)</f>
        <v>6.0668078784424455E-5</v>
      </c>
      <c r="J1287" s="3">
        <f>kag[[#This Row],[Number_of_Customers_Per_Day (any given day)]]*kag[[#This Row],[Average_Order_Value]]</f>
        <v>1467.89</v>
      </c>
      <c r="K1287" s="3">
        <f>kag[[#This Row],[Operational Profit - Daily Revenue]]/kag[[#This Row],[Number_of_Employees]]</f>
        <v>964.14499999999998</v>
      </c>
      <c r="L1287" s="3">
        <f>kag[[#This Row],[Operational Profit - Daily Revenue]]/kag[[#This Row],[Operating_Hours_Per_Day]]</f>
        <v>148.32999999999998</v>
      </c>
      <c r="M1287" s="3">
        <f>kag[[#This Row],[Operational Profit - Daily Revenue]]/kag[[#This Row],[Marketing_Spend_Per_Day]]</f>
        <v>6.0672393178528727</v>
      </c>
      <c r="N1287" s="3"/>
    </row>
    <row r="1288" spans="1:14">
      <c r="A1288" s="1">
        <v>425</v>
      </c>
      <c r="B1288" s="2">
        <v>5.15</v>
      </c>
      <c r="C1288" s="1">
        <v>8</v>
      </c>
      <c r="D1288" s="1">
        <v>10</v>
      </c>
      <c r="E1288" s="3">
        <v>317.97000000000003</v>
      </c>
      <c r="F1288" s="1">
        <v>136</v>
      </c>
      <c r="G1288" s="3">
        <v>2653.79</v>
      </c>
      <c r="H1288" s="3">
        <f>kag[[#This Row],[Operational Profit - Daily Revenue]]-$Q$13</f>
        <v>736.4640600000007</v>
      </c>
      <c r="I1288" s="1">
        <f>_xlfn.NORM.DIST(kag[[#This Row],[Diff Average Rev]],$Q$13,$Q$15,FALSE)</f>
        <v>1.9659807768347527E-4</v>
      </c>
      <c r="J1288" s="3">
        <f>kag[[#This Row],[Number_of_Customers_Per_Day (any given day)]]*kag[[#This Row],[Average_Order_Value]]</f>
        <v>2188.75</v>
      </c>
      <c r="K1288" s="3">
        <f>kag[[#This Row],[Operational Profit - Daily Revenue]]/kag[[#This Row],[Number_of_Employees]]</f>
        <v>265.37900000000002</v>
      </c>
      <c r="L1288" s="3">
        <f>kag[[#This Row],[Operational Profit - Daily Revenue]]/kag[[#This Row],[Operating_Hours_Per_Day]]</f>
        <v>331.72375</v>
      </c>
      <c r="M1288" s="3">
        <f>kag[[#This Row],[Operational Profit - Daily Revenue]]/kag[[#This Row],[Marketing_Spend_Per_Day]]</f>
        <v>8.3460389344906751</v>
      </c>
      <c r="N1288" s="3"/>
    </row>
    <row r="1289" spans="1:14">
      <c r="A1289" s="1">
        <v>264</v>
      </c>
      <c r="B1289" s="2">
        <v>7.6</v>
      </c>
      <c r="C1289" s="1">
        <v>13</v>
      </c>
      <c r="D1289" s="1">
        <v>14</v>
      </c>
      <c r="E1289" s="3">
        <v>318.08</v>
      </c>
      <c r="F1289" s="1">
        <v>885</v>
      </c>
      <c r="G1289" s="3">
        <v>2099.66</v>
      </c>
      <c r="H1289" s="3">
        <f>kag[[#This Row],[Operational Profit - Daily Revenue]]-$Q$13</f>
        <v>182.33406000000059</v>
      </c>
      <c r="I1289" s="1">
        <f>_xlfn.NORM.DIST(kag[[#This Row],[Diff Average Rev]],$Q$13,$Q$15,FALSE)</f>
        <v>8.4182596415595772E-5</v>
      </c>
      <c r="J1289" s="3">
        <f>kag[[#This Row],[Number_of_Customers_Per_Day (any given day)]]*kag[[#This Row],[Average_Order_Value]]</f>
        <v>2006.3999999999999</v>
      </c>
      <c r="K1289" s="3">
        <f>kag[[#This Row],[Operational Profit - Daily Revenue]]/kag[[#This Row],[Number_of_Employees]]</f>
        <v>149.97571428571428</v>
      </c>
      <c r="L1289" s="3">
        <f>kag[[#This Row],[Operational Profit - Daily Revenue]]/kag[[#This Row],[Operating_Hours_Per_Day]]</f>
        <v>161.51230769230767</v>
      </c>
      <c r="M1289" s="3">
        <f>kag[[#This Row],[Operational Profit - Daily Revenue]]/kag[[#This Row],[Marketing_Spend_Per_Day]]</f>
        <v>6.6010437625754523</v>
      </c>
      <c r="N1289" s="3"/>
    </row>
    <row r="1290" spans="1:14">
      <c r="A1290" s="1">
        <v>420</v>
      </c>
      <c r="B1290" s="2">
        <v>7.36</v>
      </c>
      <c r="C1290" s="1">
        <v>12</v>
      </c>
      <c r="D1290" s="1">
        <v>13</v>
      </c>
      <c r="E1290" s="3">
        <v>318.32</v>
      </c>
      <c r="F1290" s="1">
        <v>376</v>
      </c>
      <c r="G1290" s="3">
        <v>3295.77</v>
      </c>
      <c r="H1290" s="3">
        <f>kag[[#This Row],[Operational Profit - Daily Revenue]]-$Q$13</f>
        <v>1378.4440600000007</v>
      </c>
      <c r="I1290" s="1">
        <f>_xlfn.NORM.DIST(kag[[#This Row],[Diff Average Rev]],$Q$13,$Q$15,FALSE)</f>
        <v>3.5097444463461682E-4</v>
      </c>
      <c r="J1290" s="3">
        <f>kag[[#This Row],[Number_of_Customers_Per_Day (any given day)]]*kag[[#This Row],[Average_Order_Value]]</f>
        <v>3091.2000000000003</v>
      </c>
      <c r="K1290" s="3">
        <f>kag[[#This Row],[Operational Profit - Daily Revenue]]/kag[[#This Row],[Number_of_Employees]]</f>
        <v>253.52076923076922</v>
      </c>
      <c r="L1290" s="3">
        <f>kag[[#This Row],[Operational Profit - Daily Revenue]]/kag[[#This Row],[Operating_Hours_Per_Day]]</f>
        <v>274.64749999999998</v>
      </c>
      <c r="M1290" s="3">
        <f>kag[[#This Row],[Operational Profit - Daily Revenue]]/kag[[#This Row],[Marketing_Spend_Per_Day]]</f>
        <v>10.353637848705706</v>
      </c>
      <c r="N1290" s="3"/>
    </row>
    <row r="1291" spans="1:14">
      <c r="A1291" s="1">
        <v>309</v>
      </c>
      <c r="B1291" s="2">
        <v>7.29</v>
      </c>
      <c r="C1291" s="1">
        <v>15</v>
      </c>
      <c r="D1291" s="1">
        <v>11</v>
      </c>
      <c r="E1291" s="3">
        <v>318.54000000000002</v>
      </c>
      <c r="F1291" s="1">
        <v>830</v>
      </c>
      <c r="G1291" s="3">
        <v>2662.21</v>
      </c>
      <c r="H1291" s="3">
        <f>kag[[#This Row],[Operational Profit - Daily Revenue]]-$Q$13</f>
        <v>744.88406000000077</v>
      </c>
      <c r="I1291" s="1">
        <f>_xlfn.NORM.DIST(kag[[#This Row],[Diff Average Rev]],$Q$13,$Q$15,FALSE)</f>
        <v>1.9865367065706978E-4</v>
      </c>
      <c r="J1291" s="3">
        <f>kag[[#This Row],[Number_of_Customers_Per_Day (any given day)]]*kag[[#This Row],[Average_Order_Value]]</f>
        <v>2252.61</v>
      </c>
      <c r="K1291" s="3">
        <f>kag[[#This Row],[Operational Profit - Daily Revenue]]/kag[[#This Row],[Number_of_Employees]]</f>
        <v>242.01909090909092</v>
      </c>
      <c r="L1291" s="3">
        <f>kag[[#This Row],[Operational Profit - Daily Revenue]]/kag[[#This Row],[Operating_Hours_Per_Day]]</f>
        <v>177.48066666666668</v>
      </c>
      <c r="M1291" s="3">
        <f>kag[[#This Row],[Operational Profit - Daily Revenue]]/kag[[#This Row],[Marketing_Spend_Per_Day]]</f>
        <v>8.357537514911785</v>
      </c>
      <c r="N1291" s="3"/>
    </row>
    <row r="1292" spans="1:14">
      <c r="A1292" s="1">
        <v>64</v>
      </c>
      <c r="B1292" s="2">
        <v>4</v>
      </c>
      <c r="C1292" s="1">
        <v>12</v>
      </c>
      <c r="D1292" s="1">
        <v>8</v>
      </c>
      <c r="E1292" s="3">
        <v>318.70999999999998</v>
      </c>
      <c r="F1292" s="1">
        <v>89</v>
      </c>
      <c r="G1292" s="3">
        <v>566.16</v>
      </c>
      <c r="H1292" s="3">
        <f>kag[[#This Row],[Operational Profit - Daily Revenue]]-$Q$13</f>
        <v>-1351.1659399999994</v>
      </c>
      <c r="I1292" s="1">
        <f>_xlfn.NORM.DIST(kag[[#This Row],[Diff Average Rev]],$Q$13,$Q$15,FALSE)</f>
        <v>1.4996468293917567E-6</v>
      </c>
      <c r="J1292" s="3">
        <f>kag[[#This Row],[Number_of_Customers_Per_Day (any given day)]]*kag[[#This Row],[Average_Order_Value]]</f>
        <v>256</v>
      </c>
      <c r="K1292" s="3">
        <f>kag[[#This Row],[Operational Profit - Daily Revenue]]/kag[[#This Row],[Number_of_Employees]]</f>
        <v>70.77</v>
      </c>
      <c r="L1292" s="3">
        <f>kag[[#This Row],[Operational Profit - Daily Revenue]]/kag[[#This Row],[Operating_Hours_Per_Day]]</f>
        <v>47.18</v>
      </c>
      <c r="M1292" s="3">
        <f>kag[[#This Row],[Operational Profit - Daily Revenue]]/kag[[#This Row],[Marketing_Spend_Per_Day]]</f>
        <v>1.7764111574785855</v>
      </c>
      <c r="N1292" s="3"/>
    </row>
    <row r="1293" spans="1:14">
      <c r="A1293" s="1">
        <v>475</v>
      </c>
      <c r="B1293" s="2">
        <v>3.72</v>
      </c>
      <c r="C1293" s="1">
        <v>6</v>
      </c>
      <c r="D1293" s="1">
        <v>9</v>
      </c>
      <c r="E1293" s="3">
        <v>318.99</v>
      </c>
      <c r="F1293" s="1">
        <v>761</v>
      </c>
      <c r="G1293" s="3">
        <v>1516.04</v>
      </c>
      <c r="H1293" s="3">
        <f>kag[[#This Row],[Operational Profit - Daily Revenue]]-$Q$13</f>
        <v>-401.2859399999993</v>
      </c>
      <c r="I1293" s="1">
        <f>_xlfn.NORM.DIST(kag[[#This Row],[Diff Average Rev]],$Q$13,$Q$15,FALSE)</f>
        <v>2.4315429649093735E-5</v>
      </c>
      <c r="J1293" s="3">
        <f>kag[[#This Row],[Number_of_Customers_Per_Day (any given day)]]*kag[[#This Row],[Average_Order_Value]]</f>
        <v>1767</v>
      </c>
      <c r="K1293" s="3">
        <f>kag[[#This Row],[Operational Profit - Daily Revenue]]/kag[[#This Row],[Number_of_Employees]]</f>
        <v>168.44888888888889</v>
      </c>
      <c r="L1293" s="3">
        <f>kag[[#This Row],[Operational Profit - Daily Revenue]]/kag[[#This Row],[Operating_Hours_Per_Day]]</f>
        <v>252.67333333333332</v>
      </c>
      <c r="M1293" s="3">
        <f>kag[[#This Row],[Operational Profit - Daily Revenue]]/kag[[#This Row],[Marketing_Spend_Per_Day]]</f>
        <v>4.7526254741527945</v>
      </c>
      <c r="N1293" s="3"/>
    </row>
    <row r="1294" spans="1:14">
      <c r="A1294" s="1">
        <v>71</v>
      </c>
      <c r="B1294" s="2">
        <v>4.45</v>
      </c>
      <c r="C1294" s="1">
        <v>16</v>
      </c>
      <c r="D1294" s="1">
        <v>4</v>
      </c>
      <c r="E1294" s="3">
        <v>319.01</v>
      </c>
      <c r="F1294" s="1">
        <v>534</v>
      </c>
      <c r="G1294" s="3">
        <v>399.54</v>
      </c>
      <c r="H1294" s="3">
        <f>kag[[#This Row],[Operational Profit - Daily Revenue]]-$Q$13</f>
        <v>-1517.7859399999993</v>
      </c>
      <c r="I1294" s="1">
        <f>_xlfn.NORM.DIST(kag[[#This Row],[Diff Average Rev]],$Q$13,$Q$15,FALSE)</f>
        <v>8.3435104322377867E-7</v>
      </c>
      <c r="J1294" s="3">
        <f>kag[[#This Row],[Number_of_Customers_Per_Day (any given day)]]*kag[[#This Row],[Average_Order_Value]]</f>
        <v>315.95</v>
      </c>
      <c r="K1294" s="3">
        <f>kag[[#This Row],[Operational Profit - Daily Revenue]]/kag[[#This Row],[Number_of_Employees]]</f>
        <v>99.885000000000005</v>
      </c>
      <c r="L1294" s="3">
        <f>kag[[#This Row],[Operational Profit - Daily Revenue]]/kag[[#This Row],[Operating_Hours_Per_Day]]</f>
        <v>24.971250000000001</v>
      </c>
      <c r="M1294" s="3">
        <f>kag[[#This Row],[Operational Profit - Daily Revenue]]/kag[[#This Row],[Marketing_Spend_Per_Day]]</f>
        <v>1.2524372276731137</v>
      </c>
      <c r="N1294" s="3"/>
    </row>
    <row r="1295" spans="1:14">
      <c r="A1295" s="1">
        <v>145</v>
      </c>
      <c r="B1295" s="2">
        <v>7.99</v>
      </c>
      <c r="C1295" s="1">
        <v>15</v>
      </c>
      <c r="D1295" s="1">
        <v>5</v>
      </c>
      <c r="E1295" s="3">
        <v>319.45999999999998</v>
      </c>
      <c r="F1295" s="1">
        <v>402</v>
      </c>
      <c r="G1295" s="3">
        <v>1637.22</v>
      </c>
      <c r="H1295" s="3">
        <f>kag[[#This Row],[Operational Profit - Daily Revenue]]-$Q$13</f>
        <v>-280.10593999999924</v>
      </c>
      <c r="I1295" s="1">
        <f>_xlfn.NORM.DIST(kag[[#This Row],[Diff Average Rev]],$Q$13,$Q$15,FALSE)</f>
        <v>3.2407343993734231E-5</v>
      </c>
      <c r="J1295" s="3">
        <f>kag[[#This Row],[Number_of_Customers_Per_Day (any given day)]]*kag[[#This Row],[Average_Order_Value]]</f>
        <v>1158.55</v>
      </c>
      <c r="K1295" s="3">
        <f>kag[[#This Row],[Operational Profit - Daily Revenue]]/kag[[#This Row],[Number_of_Employees]]</f>
        <v>327.44400000000002</v>
      </c>
      <c r="L1295" s="3">
        <f>kag[[#This Row],[Operational Profit - Daily Revenue]]/kag[[#This Row],[Operating_Hours_Per_Day]]</f>
        <v>109.148</v>
      </c>
      <c r="M1295" s="3">
        <f>kag[[#This Row],[Operational Profit - Daily Revenue]]/kag[[#This Row],[Marketing_Spend_Per_Day]]</f>
        <v>5.1249608714706074</v>
      </c>
      <c r="N1295" s="3"/>
    </row>
    <row r="1296" spans="1:14">
      <c r="A1296" s="1">
        <v>413</v>
      </c>
      <c r="B1296" s="2">
        <v>3.01</v>
      </c>
      <c r="C1296" s="1">
        <v>11</v>
      </c>
      <c r="D1296" s="1">
        <v>14</v>
      </c>
      <c r="E1296" s="3">
        <v>320.26</v>
      </c>
      <c r="F1296" s="1">
        <v>859</v>
      </c>
      <c r="G1296" s="3">
        <v>1560.46</v>
      </c>
      <c r="H1296" s="3">
        <f>kag[[#This Row],[Operational Profit - Daily Revenue]]-$Q$13</f>
        <v>-356.86593999999923</v>
      </c>
      <c r="I1296" s="1">
        <f>_xlfn.NORM.DIST(kag[[#This Row],[Diff Average Rev]],$Q$13,$Q$15,FALSE)</f>
        <v>2.7064008186618515E-5</v>
      </c>
      <c r="J1296" s="3">
        <f>kag[[#This Row],[Number_of_Customers_Per_Day (any given day)]]*kag[[#This Row],[Average_Order_Value]]</f>
        <v>1243.1299999999999</v>
      </c>
      <c r="K1296" s="3">
        <f>kag[[#This Row],[Operational Profit - Daily Revenue]]/kag[[#This Row],[Number_of_Employees]]</f>
        <v>111.46142857142857</v>
      </c>
      <c r="L1296" s="3">
        <f>kag[[#This Row],[Operational Profit - Daily Revenue]]/kag[[#This Row],[Operating_Hours_Per_Day]]</f>
        <v>141.86000000000001</v>
      </c>
      <c r="M1296" s="3">
        <f>kag[[#This Row],[Operational Profit - Daily Revenue]]/kag[[#This Row],[Marketing_Spend_Per_Day]]</f>
        <v>4.8724786111284581</v>
      </c>
      <c r="N1296" s="3"/>
    </row>
    <row r="1297" spans="1:14">
      <c r="A1297" s="1">
        <v>124</v>
      </c>
      <c r="B1297" s="2">
        <v>9.64</v>
      </c>
      <c r="C1297" s="1">
        <v>6</v>
      </c>
      <c r="D1297" s="1">
        <v>3</v>
      </c>
      <c r="E1297" s="3">
        <v>320.3</v>
      </c>
      <c r="F1297" s="1">
        <v>843</v>
      </c>
      <c r="G1297" s="3">
        <v>1439.22</v>
      </c>
      <c r="H1297" s="3">
        <f>kag[[#This Row],[Operational Profit - Daily Revenue]]-$Q$13</f>
        <v>-478.10593999999924</v>
      </c>
      <c r="I1297" s="1">
        <f>_xlfn.NORM.DIST(kag[[#This Row],[Diff Average Rev]],$Q$13,$Q$15,FALSE)</f>
        <v>2.0105917989047115E-5</v>
      </c>
      <c r="J1297" s="3">
        <f>kag[[#This Row],[Number_of_Customers_Per_Day (any given day)]]*kag[[#This Row],[Average_Order_Value]]</f>
        <v>1195.3600000000001</v>
      </c>
      <c r="K1297" s="3">
        <f>kag[[#This Row],[Operational Profit - Daily Revenue]]/kag[[#This Row],[Number_of_Employees]]</f>
        <v>479.74</v>
      </c>
      <c r="L1297" s="3">
        <f>kag[[#This Row],[Operational Profit - Daily Revenue]]/kag[[#This Row],[Operating_Hours_Per_Day]]</f>
        <v>239.87</v>
      </c>
      <c r="M1297" s="3">
        <f>kag[[#This Row],[Operational Profit - Daily Revenue]]/kag[[#This Row],[Marketing_Spend_Per_Day]]</f>
        <v>4.493349984389635</v>
      </c>
      <c r="N1297" s="3"/>
    </row>
    <row r="1298" spans="1:14">
      <c r="A1298" s="1">
        <v>299</v>
      </c>
      <c r="B1298" s="2">
        <v>6.42</v>
      </c>
      <c r="C1298" s="1">
        <v>17</v>
      </c>
      <c r="D1298" s="1">
        <v>5</v>
      </c>
      <c r="E1298" s="3">
        <v>320.55</v>
      </c>
      <c r="F1298" s="1">
        <v>229</v>
      </c>
      <c r="G1298" s="3">
        <v>1893.39</v>
      </c>
      <c r="H1298" s="3">
        <f>kag[[#This Row],[Operational Profit - Daily Revenue]]-$Q$13</f>
        <v>-23.935939999999164</v>
      </c>
      <c r="I1298" s="1">
        <f>_xlfn.NORM.DIST(kag[[#This Row],[Diff Average Rev]],$Q$13,$Q$15,FALSE)</f>
        <v>5.6538852288156465E-5</v>
      </c>
      <c r="J1298" s="3">
        <f>kag[[#This Row],[Number_of_Customers_Per_Day (any given day)]]*kag[[#This Row],[Average_Order_Value]]</f>
        <v>1919.58</v>
      </c>
      <c r="K1298" s="3">
        <f>kag[[#This Row],[Operational Profit - Daily Revenue]]/kag[[#This Row],[Number_of_Employees]]</f>
        <v>378.678</v>
      </c>
      <c r="L1298" s="3">
        <f>kag[[#This Row],[Operational Profit - Daily Revenue]]/kag[[#This Row],[Operating_Hours_Per_Day]]</f>
        <v>111.37588235294118</v>
      </c>
      <c r="M1298" s="3">
        <f>kag[[#This Row],[Operational Profit - Daily Revenue]]/kag[[#This Row],[Marketing_Spend_Per_Day]]</f>
        <v>5.9066916237716427</v>
      </c>
      <c r="N1298" s="3"/>
    </row>
    <row r="1299" spans="1:14">
      <c r="A1299" s="1">
        <v>116</v>
      </c>
      <c r="B1299" s="2">
        <v>8.08</v>
      </c>
      <c r="C1299" s="1">
        <v>6</v>
      </c>
      <c r="D1299" s="1">
        <v>9</v>
      </c>
      <c r="E1299" s="3">
        <v>320.61</v>
      </c>
      <c r="F1299" s="1">
        <v>388</v>
      </c>
      <c r="G1299" s="3">
        <v>1260.77</v>
      </c>
      <c r="H1299" s="3">
        <f>kag[[#This Row],[Operational Profit - Daily Revenue]]-$Q$13</f>
        <v>-656.55593999999928</v>
      </c>
      <c r="I1299" s="1">
        <f>_xlfn.NORM.DIST(kag[[#This Row],[Diff Average Rev]],$Q$13,$Q$15,FALSE)</f>
        <v>1.2622913897878149E-5</v>
      </c>
      <c r="J1299" s="3">
        <f>kag[[#This Row],[Number_of_Customers_Per_Day (any given day)]]*kag[[#This Row],[Average_Order_Value]]</f>
        <v>937.28</v>
      </c>
      <c r="K1299" s="3">
        <f>kag[[#This Row],[Operational Profit - Daily Revenue]]/kag[[#This Row],[Number_of_Employees]]</f>
        <v>140.08555555555554</v>
      </c>
      <c r="L1299" s="3">
        <f>kag[[#This Row],[Operational Profit - Daily Revenue]]/kag[[#This Row],[Operating_Hours_Per_Day]]</f>
        <v>210.12833333333333</v>
      </c>
      <c r="M1299" s="3">
        <f>kag[[#This Row],[Operational Profit - Daily Revenue]]/kag[[#This Row],[Marketing_Spend_Per_Day]]</f>
        <v>3.9324100932597235</v>
      </c>
      <c r="N1299" s="3"/>
    </row>
    <row r="1300" spans="1:14">
      <c r="A1300" s="1">
        <v>54</v>
      </c>
      <c r="B1300" s="2">
        <v>7.49</v>
      </c>
      <c r="C1300" s="1">
        <v>9</v>
      </c>
      <c r="D1300" s="1">
        <v>14</v>
      </c>
      <c r="E1300" s="3">
        <v>321.69</v>
      </c>
      <c r="F1300" s="1">
        <v>990</v>
      </c>
      <c r="G1300" s="3">
        <v>887</v>
      </c>
      <c r="H1300" s="3">
        <f>kag[[#This Row],[Operational Profit - Daily Revenue]]-$Q$13</f>
        <v>-1030.3259399999993</v>
      </c>
      <c r="I1300" s="1">
        <f>_xlfn.NORM.DIST(kag[[#This Row],[Diff Average Rev]],$Q$13,$Q$15,FALSE)</f>
        <v>4.2723216351597076E-6</v>
      </c>
      <c r="J1300" s="3">
        <f>kag[[#This Row],[Number_of_Customers_Per_Day (any given day)]]*kag[[#This Row],[Average_Order_Value]]</f>
        <v>404.46000000000004</v>
      </c>
      <c r="K1300" s="3">
        <f>kag[[#This Row],[Operational Profit - Daily Revenue]]/kag[[#This Row],[Number_of_Employees]]</f>
        <v>63.357142857142854</v>
      </c>
      <c r="L1300" s="3">
        <f>kag[[#This Row],[Operational Profit - Daily Revenue]]/kag[[#This Row],[Operating_Hours_Per_Day]]</f>
        <v>98.555555555555557</v>
      </c>
      <c r="M1300" s="3">
        <f>kag[[#This Row],[Operational Profit - Daily Revenue]]/kag[[#This Row],[Marketing_Spend_Per_Day]]</f>
        <v>2.7573129410301842</v>
      </c>
      <c r="N1300" s="3"/>
    </row>
    <row r="1301" spans="1:14">
      <c r="A1301" s="1">
        <v>257</v>
      </c>
      <c r="B1301" s="2">
        <v>8.84</v>
      </c>
      <c r="C1301" s="1">
        <v>12</v>
      </c>
      <c r="D1301" s="1">
        <v>13</v>
      </c>
      <c r="E1301" s="3">
        <v>322.27999999999997</v>
      </c>
      <c r="F1301" s="1">
        <v>991</v>
      </c>
      <c r="G1301" s="3">
        <v>2889.02</v>
      </c>
      <c r="H1301" s="3">
        <f>kag[[#This Row],[Operational Profit - Daily Revenue]]-$Q$13</f>
        <v>971.69406000000072</v>
      </c>
      <c r="I1301" s="1">
        <f>_xlfn.NORM.DIST(kag[[#This Row],[Diff Average Rev]],$Q$13,$Q$15,FALSE)</f>
        <v>2.556330046921674E-4</v>
      </c>
      <c r="J1301" s="3">
        <f>kag[[#This Row],[Number_of_Customers_Per_Day (any given day)]]*kag[[#This Row],[Average_Order_Value]]</f>
        <v>2271.88</v>
      </c>
      <c r="K1301" s="3">
        <f>kag[[#This Row],[Operational Profit - Daily Revenue]]/kag[[#This Row],[Number_of_Employees]]</f>
        <v>222.2323076923077</v>
      </c>
      <c r="L1301" s="3">
        <f>kag[[#This Row],[Operational Profit - Daily Revenue]]/kag[[#This Row],[Operating_Hours_Per_Day]]</f>
        <v>240.75166666666667</v>
      </c>
      <c r="M1301" s="3">
        <f>kag[[#This Row],[Operational Profit - Daily Revenue]]/kag[[#This Row],[Marketing_Spend_Per_Day]]</f>
        <v>8.9643167432046678</v>
      </c>
      <c r="N1301" s="3"/>
    </row>
    <row r="1302" spans="1:14">
      <c r="A1302" s="1">
        <v>207</v>
      </c>
      <c r="B1302" s="2">
        <v>4.09</v>
      </c>
      <c r="C1302" s="1">
        <v>16</v>
      </c>
      <c r="D1302" s="1">
        <v>11</v>
      </c>
      <c r="E1302" s="3">
        <v>322.33</v>
      </c>
      <c r="F1302" s="1">
        <v>986</v>
      </c>
      <c r="G1302" s="3">
        <v>1076.33</v>
      </c>
      <c r="H1302" s="3">
        <f>kag[[#This Row],[Operational Profit - Daily Revenue]]-$Q$13</f>
        <v>-840.99593999999934</v>
      </c>
      <c r="I1302" s="1">
        <f>_xlfn.NORM.DIST(kag[[#This Row],[Diff Average Rev]],$Q$13,$Q$15,FALSE)</f>
        <v>7.5326966357236394E-6</v>
      </c>
      <c r="J1302" s="3">
        <f>kag[[#This Row],[Number_of_Customers_Per_Day (any given day)]]*kag[[#This Row],[Average_Order_Value]]</f>
        <v>846.63</v>
      </c>
      <c r="K1302" s="3">
        <f>kag[[#This Row],[Operational Profit - Daily Revenue]]/kag[[#This Row],[Number_of_Employees]]</f>
        <v>97.848181818181814</v>
      </c>
      <c r="L1302" s="3">
        <f>kag[[#This Row],[Operational Profit - Daily Revenue]]/kag[[#This Row],[Operating_Hours_Per_Day]]</f>
        <v>67.270624999999995</v>
      </c>
      <c r="M1302" s="3">
        <f>kag[[#This Row],[Operational Profit - Daily Revenue]]/kag[[#This Row],[Marketing_Spend_Per_Day]]</f>
        <v>3.3392175720534856</v>
      </c>
      <c r="N1302" s="3"/>
    </row>
    <row r="1303" spans="1:14">
      <c r="A1303" s="1">
        <v>167</v>
      </c>
      <c r="B1303" s="2">
        <v>6.33</v>
      </c>
      <c r="C1303" s="1">
        <v>17</v>
      </c>
      <c r="D1303" s="1">
        <v>4</v>
      </c>
      <c r="E1303" s="3">
        <v>322.33</v>
      </c>
      <c r="F1303" s="1">
        <v>256</v>
      </c>
      <c r="G1303" s="3">
        <v>1261.49</v>
      </c>
      <c r="H1303" s="3">
        <f>kag[[#This Row],[Operational Profit - Daily Revenue]]-$Q$13</f>
        <v>-655.83593999999925</v>
      </c>
      <c r="I1303" s="1">
        <f>_xlfn.NORM.DIST(kag[[#This Row],[Diff Average Rev]],$Q$13,$Q$15,FALSE)</f>
        <v>1.2647493770528011E-5</v>
      </c>
      <c r="J1303" s="3">
        <f>kag[[#This Row],[Number_of_Customers_Per_Day (any given day)]]*kag[[#This Row],[Average_Order_Value]]</f>
        <v>1057.1099999999999</v>
      </c>
      <c r="K1303" s="3">
        <f>kag[[#This Row],[Operational Profit - Daily Revenue]]/kag[[#This Row],[Number_of_Employees]]</f>
        <v>315.3725</v>
      </c>
      <c r="L1303" s="3">
        <f>kag[[#This Row],[Operational Profit - Daily Revenue]]/kag[[#This Row],[Operating_Hours_Per_Day]]</f>
        <v>74.205294117647057</v>
      </c>
      <c r="M1303" s="3">
        <f>kag[[#This Row],[Operational Profit - Daily Revenue]]/kag[[#This Row],[Marketing_Spend_Per_Day]]</f>
        <v>3.9136599137529862</v>
      </c>
      <c r="N1303" s="3"/>
    </row>
    <row r="1304" spans="1:14">
      <c r="A1304" s="1">
        <v>441</v>
      </c>
      <c r="B1304" s="2">
        <v>7.59</v>
      </c>
      <c r="C1304" s="1">
        <v>13</v>
      </c>
      <c r="D1304" s="1">
        <v>12</v>
      </c>
      <c r="E1304" s="3">
        <v>322.69</v>
      </c>
      <c r="F1304" s="1">
        <v>449</v>
      </c>
      <c r="G1304" s="3">
        <v>3466.22</v>
      </c>
      <c r="H1304" s="3">
        <f>kag[[#This Row],[Operational Profit - Daily Revenue]]-$Q$13</f>
        <v>1548.8940600000005</v>
      </c>
      <c r="I1304" s="1">
        <f>_xlfn.NORM.DIST(kag[[#This Row],[Diff Average Rev]],$Q$13,$Q$15,FALSE)</f>
        <v>3.8065588231652386E-4</v>
      </c>
      <c r="J1304" s="3">
        <f>kag[[#This Row],[Number_of_Customers_Per_Day (any given day)]]*kag[[#This Row],[Average_Order_Value]]</f>
        <v>3347.19</v>
      </c>
      <c r="K1304" s="3">
        <f>kag[[#This Row],[Operational Profit - Daily Revenue]]/kag[[#This Row],[Number_of_Employees]]</f>
        <v>288.85166666666663</v>
      </c>
      <c r="L1304" s="3">
        <f>kag[[#This Row],[Operational Profit - Daily Revenue]]/kag[[#This Row],[Operating_Hours_Per_Day]]</f>
        <v>266.63230769230768</v>
      </c>
      <c r="M1304" s="3">
        <f>kag[[#This Row],[Operational Profit - Daily Revenue]]/kag[[#This Row],[Marketing_Spend_Per_Day]]</f>
        <v>10.741640583842077</v>
      </c>
      <c r="N1304" s="3"/>
    </row>
    <row r="1305" spans="1:14">
      <c r="A1305" s="1">
        <v>445</v>
      </c>
      <c r="B1305" s="2">
        <v>9.42</v>
      </c>
      <c r="C1305" s="1">
        <v>9</v>
      </c>
      <c r="D1305" s="1">
        <v>5</v>
      </c>
      <c r="E1305" s="3">
        <v>322.73</v>
      </c>
      <c r="F1305" s="1">
        <v>290</v>
      </c>
      <c r="G1305" s="3">
        <v>4587.33</v>
      </c>
      <c r="H1305" s="3">
        <f>kag[[#This Row],[Operational Profit - Daily Revenue]]-$Q$13</f>
        <v>2670.0040600000007</v>
      </c>
      <c r="I1305" s="1">
        <f>_xlfn.NORM.DIST(kag[[#This Row],[Diff Average Rev]],$Q$13,$Q$15,FALSE)</f>
        <v>3.036155359895085E-4</v>
      </c>
      <c r="J1305" s="3">
        <f>kag[[#This Row],[Number_of_Customers_Per_Day (any given day)]]*kag[[#This Row],[Average_Order_Value]]</f>
        <v>4191.8999999999996</v>
      </c>
      <c r="K1305" s="3">
        <f>kag[[#This Row],[Operational Profit - Daily Revenue]]/kag[[#This Row],[Number_of_Employees]]</f>
        <v>917.46600000000001</v>
      </c>
      <c r="L1305" s="3">
        <f>kag[[#This Row],[Operational Profit - Daily Revenue]]/kag[[#This Row],[Operating_Hours_Per_Day]]</f>
        <v>509.70333333333332</v>
      </c>
      <c r="M1305" s="3">
        <f>kag[[#This Row],[Operational Profit - Daily Revenue]]/kag[[#This Row],[Marketing_Spend_Per_Day]]</f>
        <v>14.214141852322374</v>
      </c>
      <c r="N1305" s="3"/>
    </row>
    <row r="1306" spans="1:14">
      <c r="A1306" s="1">
        <v>178</v>
      </c>
      <c r="B1306" s="2">
        <v>7.13</v>
      </c>
      <c r="C1306" s="1">
        <v>7</v>
      </c>
      <c r="D1306" s="1">
        <v>5</v>
      </c>
      <c r="E1306" s="3">
        <v>323.20999999999998</v>
      </c>
      <c r="F1306" s="1">
        <v>195</v>
      </c>
      <c r="G1306" s="3">
        <v>2077.1999999999998</v>
      </c>
      <c r="H1306" s="3">
        <f>kag[[#This Row],[Operational Profit - Daily Revenue]]-$Q$13</f>
        <v>159.87406000000055</v>
      </c>
      <c r="I1306" s="1">
        <f>_xlfn.NORM.DIST(kag[[#This Row],[Diff Average Rev]],$Q$13,$Q$15,FALSE)</f>
        <v>8.0786671915389574E-5</v>
      </c>
      <c r="J1306" s="3">
        <f>kag[[#This Row],[Number_of_Customers_Per_Day (any given day)]]*kag[[#This Row],[Average_Order_Value]]</f>
        <v>1269.1399999999999</v>
      </c>
      <c r="K1306" s="3">
        <f>kag[[#This Row],[Operational Profit - Daily Revenue]]/kag[[#This Row],[Number_of_Employees]]</f>
        <v>415.43999999999994</v>
      </c>
      <c r="L1306" s="3">
        <f>kag[[#This Row],[Operational Profit - Daily Revenue]]/kag[[#This Row],[Operating_Hours_Per_Day]]</f>
        <v>296.74285714285713</v>
      </c>
      <c r="M1306" s="3">
        <f>kag[[#This Row],[Operational Profit - Daily Revenue]]/kag[[#This Row],[Marketing_Spend_Per_Day]]</f>
        <v>6.4267813495869559</v>
      </c>
      <c r="N1306" s="3"/>
    </row>
    <row r="1307" spans="1:14">
      <c r="A1307" s="1">
        <v>288</v>
      </c>
      <c r="B1307" s="2">
        <v>2.79</v>
      </c>
      <c r="C1307" s="1">
        <v>15</v>
      </c>
      <c r="D1307" s="1">
        <v>12</v>
      </c>
      <c r="E1307" s="3">
        <v>323.24</v>
      </c>
      <c r="F1307" s="1">
        <v>443</v>
      </c>
      <c r="G1307" s="3">
        <v>1443.98</v>
      </c>
      <c r="H1307" s="3">
        <f>kag[[#This Row],[Operational Profit - Daily Revenue]]-$Q$13</f>
        <v>-473.34593999999925</v>
      </c>
      <c r="I1307" s="1">
        <f>_xlfn.NORM.DIST(kag[[#This Row],[Diff Average Rev]],$Q$13,$Q$15,FALSE)</f>
        <v>2.0347808919435125E-5</v>
      </c>
      <c r="J1307" s="3">
        <f>kag[[#This Row],[Number_of_Customers_Per_Day (any given day)]]*kag[[#This Row],[Average_Order_Value]]</f>
        <v>803.52</v>
      </c>
      <c r="K1307" s="3">
        <f>kag[[#This Row],[Operational Profit - Daily Revenue]]/kag[[#This Row],[Number_of_Employees]]</f>
        <v>120.33166666666666</v>
      </c>
      <c r="L1307" s="3">
        <f>kag[[#This Row],[Operational Profit - Daily Revenue]]/kag[[#This Row],[Operating_Hours_Per_Day]]</f>
        <v>96.265333333333331</v>
      </c>
      <c r="M1307" s="3">
        <f>kag[[#This Row],[Operational Profit - Daily Revenue]]/kag[[#This Row],[Marketing_Spend_Per_Day]]</f>
        <v>4.467207028833065</v>
      </c>
      <c r="N1307" s="3"/>
    </row>
    <row r="1308" spans="1:14">
      <c r="A1308" s="1">
        <v>391</v>
      </c>
      <c r="B1308" s="2">
        <v>6.14</v>
      </c>
      <c r="C1308" s="1">
        <v>11</v>
      </c>
      <c r="D1308" s="1">
        <v>13</v>
      </c>
      <c r="E1308" s="3">
        <v>323.29000000000002</v>
      </c>
      <c r="F1308" s="1">
        <v>83</v>
      </c>
      <c r="G1308" s="3">
        <v>2633.21</v>
      </c>
      <c r="H1308" s="3">
        <f>kag[[#This Row],[Operational Profit - Daily Revenue]]-$Q$13</f>
        <v>715.88406000000077</v>
      </c>
      <c r="I1308" s="1">
        <f>_xlfn.NORM.DIST(kag[[#This Row],[Diff Average Rev]],$Q$13,$Q$15,FALSE)</f>
        <v>1.9160288433395651E-4</v>
      </c>
      <c r="J1308" s="3">
        <f>kag[[#This Row],[Number_of_Customers_Per_Day (any given day)]]*kag[[#This Row],[Average_Order_Value]]</f>
        <v>2400.7399999999998</v>
      </c>
      <c r="K1308" s="3">
        <f>kag[[#This Row],[Operational Profit - Daily Revenue]]/kag[[#This Row],[Number_of_Employees]]</f>
        <v>202.55461538461537</v>
      </c>
      <c r="L1308" s="3">
        <f>kag[[#This Row],[Operational Profit - Daily Revenue]]/kag[[#This Row],[Operating_Hours_Per_Day]]</f>
        <v>239.38272727272727</v>
      </c>
      <c r="M1308" s="3">
        <f>kag[[#This Row],[Operational Profit - Daily Revenue]]/kag[[#This Row],[Marketing_Spend_Per_Day]]</f>
        <v>8.1450400569148442</v>
      </c>
      <c r="N1308" s="3"/>
    </row>
    <row r="1309" spans="1:14">
      <c r="A1309" s="1">
        <v>360</v>
      </c>
      <c r="B1309" s="2">
        <v>7.35</v>
      </c>
      <c r="C1309" s="1">
        <v>17</v>
      </c>
      <c r="D1309" s="1">
        <v>14</v>
      </c>
      <c r="E1309" s="3">
        <v>323.3</v>
      </c>
      <c r="F1309" s="1">
        <v>368</v>
      </c>
      <c r="G1309" s="3">
        <v>2981.47</v>
      </c>
      <c r="H1309" s="3">
        <f>kag[[#This Row],[Operational Profit - Daily Revenue]]-$Q$13</f>
        <v>1064.1440600000005</v>
      </c>
      <c r="I1309" s="1">
        <f>_xlfn.NORM.DIST(kag[[#This Row],[Diff Average Rev]],$Q$13,$Q$15,FALSE)</f>
        <v>2.7895208594388413E-4</v>
      </c>
      <c r="J1309" s="3">
        <f>kag[[#This Row],[Number_of_Customers_Per_Day (any given day)]]*kag[[#This Row],[Average_Order_Value]]</f>
        <v>2646</v>
      </c>
      <c r="K1309" s="3">
        <f>kag[[#This Row],[Operational Profit - Daily Revenue]]/kag[[#This Row],[Number_of_Employees]]</f>
        <v>212.96214285714285</v>
      </c>
      <c r="L1309" s="3">
        <f>kag[[#This Row],[Operational Profit - Daily Revenue]]/kag[[#This Row],[Operating_Hours_Per_Day]]</f>
        <v>175.38058823529411</v>
      </c>
      <c r="M1309" s="3">
        <f>kag[[#This Row],[Operational Profit - Daily Revenue]]/kag[[#This Row],[Marketing_Spend_Per_Day]]</f>
        <v>9.2219919579338061</v>
      </c>
      <c r="N1309" s="3"/>
    </row>
    <row r="1310" spans="1:14">
      <c r="A1310" s="1">
        <v>492</v>
      </c>
      <c r="B1310" s="2">
        <v>3.27</v>
      </c>
      <c r="C1310" s="1">
        <v>9</v>
      </c>
      <c r="D1310" s="1">
        <v>14</v>
      </c>
      <c r="E1310" s="3">
        <v>323.83999999999997</v>
      </c>
      <c r="F1310" s="1">
        <v>450</v>
      </c>
      <c r="G1310" s="3">
        <v>2214.17</v>
      </c>
      <c r="H1310" s="3">
        <f>kag[[#This Row],[Operational Profit - Daily Revenue]]-$Q$13</f>
        <v>296.84406000000081</v>
      </c>
      <c r="I1310" s="1">
        <f>_xlfn.NORM.DIST(kag[[#This Row],[Diff Average Rev]],$Q$13,$Q$15,FALSE)</f>
        <v>1.0299572873768826E-4</v>
      </c>
      <c r="J1310" s="3">
        <f>kag[[#This Row],[Number_of_Customers_Per_Day (any given day)]]*kag[[#This Row],[Average_Order_Value]]</f>
        <v>1608.84</v>
      </c>
      <c r="K1310" s="3">
        <f>kag[[#This Row],[Operational Profit - Daily Revenue]]/kag[[#This Row],[Number_of_Employees]]</f>
        <v>158.155</v>
      </c>
      <c r="L1310" s="3">
        <f>kag[[#This Row],[Operational Profit - Daily Revenue]]/kag[[#This Row],[Operating_Hours_Per_Day]]</f>
        <v>246.01888888888891</v>
      </c>
      <c r="M1310" s="3">
        <f>kag[[#This Row],[Operational Profit - Daily Revenue]]/kag[[#This Row],[Marketing_Spend_Per_Day]]</f>
        <v>6.8372344367588944</v>
      </c>
      <c r="N1310" s="3"/>
    </row>
    <row r="1311" spans="1:14">
      <c r="A1311" s="1">
        <v>296</v>
      </c>
      <c r="B1311" s="2">
        <v>5.53</v>
      </c>
      <c r="C1311" s="1">
        <v>15</v>
      </c>
      <c r="D1311" s="1">
        <v>4</v>
      </c>
      <c r="E1311" s="3">
        <v>324.37</v>
      </c>
      <c r="F1311" s="1">
        <v>704</v>
      </c>
      <c r="G1311" s="3">
        <v>2260.1799999999998</v>
      </c>
      <c r="H1311" s="3">
        <f>kag[[#This Row],[Operational Profit - Daily Revenue]]-$Q$13</f>
        <v>342.85406000000057</v>
      </c>
      <c r="I1311" s="1">
        <f>_xlfn.NORM.DIST(kag[[#This Row],[Diff Average Rev]],$Q$13,$Q$15,FALSE)</f>
        <v>1.1125814807244013E-4</v>
      </c>
      <c r="J1311" s="3">
        <f>kag[[#This Row],[Number_of_Customers_Per_Day (any given day)]]*kag[[#This Row],[Average_Order_Value]]</f>
        <v>1636.88</v>
      </c>
      <c r="K1311" s="3">
        <f>kag[[#This Row],[Operational Profit - Daily Revenue]]/kag[[#This Row],[Number_of_Employees]]</f>
        <v>565.04499999999996</v>
      </c>
      <c r="L1311" s="3">
        <f>kag[[#This Row],[Operational Profit - Daily Revenue]]/kag[[#This Row],[Operating_Hours_Per_Day]]</f>
        <v>150.67866666666666</v>
      </c>
      <c r="M1311" s="3">
        <f>kag[[#This Row],[Operational Profit - Daily Revenue]]/kag[[#This Row],[Marketing_Spend_Per_Day]]</f>
        <v>6.967907019761383</v>
      </c>
      <c r="N1311" s="3"/>
    </row>
    <row r="1312" spans="1:14">
      <c r="A1312" s="1">
        <v>187</v>
      </c>
      <c r="B1312" s="2">
        <v>8.67</v>
      </c>
      <c r="C1312" s="1">
        <v>14</v>
      </c>
      <c r="D1312" s="1">
        <v>14</v>
      </c>
      <c r="E1312" s="3">
        <v>324.63</v>
      </c>
      <c r="F1312" s="1">
        <v>121</v>
      </c>
      <c r="G1312" s="3">
        <v>2244.17</v>
      </c>
      <c r="H1312" s="3">
        <f>kag[[#This Row],[Operational Profit - Daily Revenue]]-$Q$13</f>
        <v>326.84406000000081</v>
      </c>
      <c r="I1312" s="1">
        <f>_xlfn.NORM.DIST(kag[[#This Row],[Diff Average Rev]],$Q$13,$Q$15,FALSE)</f>
        <v>1.0833780025341977E-4</v>
      </c>
      <c r="J1312" s="3">
        <f>kag[[#This Row],[Number_of_Customers_Per_Day (any given day)]]*kag[[#This Row],[Average_Order_Value]]</f>
        <v>1621.29</v>
      </c>
      <c r="K1312" s="3">
        <f>kag[[#This Row],[Operational Profit - Daily Revenue]]/kag[[#This Row],[Number_of_Employees]]</f>
        <v>160.29785714285714</v>
      </c>
      <c r="L1312" s="3">
        <f>kag[[#This Row],[Operational Profit - Daily Revenue]]/kag[[#This Row],[Operating_Hours_Per_Day]]</f>
        <v>160.29785714285714</v>
      </c>
      <c r="M1312" s="3">
        <f>kag[[#This Row],[Operational Profit - Daily Revenue]]/kag[[#This Row],[Marketing_Spend_Per_Day]]</f>
        <v>6.9130086560083788</v>
      </c>
      <c r="N1312" s="3"/>
    </row>
    <row r="1313" spans="1:14">
      <c r="A1313" s="1">
        <v>427</v>
      </c>
      <c r="B1313" s="2">
        <v>9.6</v>
      </c>
      <c r="C1313" s="1">
        <v>12</v>
      </c>
      <c r="D1313" s="1">
        <v>4</v>
      </c>
      <c r="E1313" s="3">
        <v>324.72000000000003</v>
      </c>
      <c r="F1313" s="1">
        <v>681</v>
      </c>
      <c r="G1313" s="3">
        <v>4375</v>
      </c>
      <c r="H1313" s="3">
        <f>kag[[#This Row],[Operational Profit - Daily Revenue]]-$Q$13</f>
        <v>2457.6740600000007</v>
      </c>
      <c r="I1313" s="1">
        <f>_xlfn.NORM.DIST(kag[[#This Row],[Diff Average Rev]],$Q$13,$Q$15,FALSE)</f>
        <v>3.5068302328879756E-4</v>
      </c>
      <c r="J1313" s="3">
        <f>kag[[#This Row],[Number_of_Customers_Per_Day (any given day)]]*kag[[#This Row],[Average_Order_Value]]</f>
        <v>4099.2</v>
      </c>
      <c r="K1313" s="3">
        <f>kag[[#This Row],[Operational Profit - Daily Revenue]]/kag[[#This Row],[Number_of_Employees]]</f>
        <v>1093.75</v>
      </c>
      <c r="L1313" s="3">
        <f>kag[[#This Row],[Operational Profit - Daily Revenue]]/kag[[#This Row],[Operating_Hours_Per_Day]]</f>
        <v>364.58333333333331</v>
      </c>
      <c r="M1313" s="3">
        <f>kag[[#This Row],[Operational Profit - Daily Revenue]]/kag[[#This Row],[Marketing_Spend_Per_Day]]</f>
        <v>13.473146095097313</v>
      </c>
      <c r="N1313" s="3"/>
    </row>
    <row r="1314" spans="1:14">
      <c r="A1314" s="1">
        <v>111</v>
      </c>
      <c r="B1314" s="2">
        <v>6.91</v>
      </c>
      <c r="C1314" s="1">
        <v>14</v>
      </c>
      <c r="D1314" s="1">
        <v>4</v>
      </c>
      <c r="E1314" s="3">
        <v>324.97000000000003</v>
      </c>
      <c r="F1314" s="1">
        <v>582</v>
      </c>
      <c r="G1314" s="3">
        <v>1255.75</v>
      </c>
      <c r="H1314" s="3">
        <f>kag[[#This Row],[Operational Profit - Daily Revenue]]-$Q$13</f>
        <v>-661.57593999999926</v>
      </c>
      <c r="I1314" s="1">
        <f>_xlfn.NORM.DIST(kag[[#This Row],[Diff Average Rev]],$Q$13,$Q$15,FALSE)</f>
        <v>1.2452671704468048E-5</v>
      </c>
      <c r="J1314" s="3">
        <f>kag[[#This Row],[Number_of_Customers_Per_Day (any given day)]]*kag[[#This Row],[Average_Order_Value]]</f>
        <v>767.01</v>
      </c>
      <c r="K1314" s="3">
        <f>kag[[#This Row],[Operational Profit - Daily Revenue]]/kag[[#This Row],[Number_of_Employees]]</f>
        <v>313.9375</v>
      </c>
      <c r="L1314" s="3">
        <f>kag[[#This Row],[Operational Profit - Daily Revenue]]/kag[[#This Row],[Operating_Hours_Per_Day]]</f>
        <v>89.696428571428569</v>
      </c>
      <c r="M1314" s="3">
        <f>kag[[#This Row],[Operational Profit - Daily Revenue]]/kag[[#This Row],[Marketing_Spend_Per_Day]]</f>
        <v>3.864202849493799</v>
      </c>
      <c r="N1314" s="3"/>
    </row>
    <row r="1315" spans="1:14">
      <c r="A1315" s="1">
        <v>355</v>
      </c>
      <c r="B1315" s="2">
        <v>4.25</v>
      </c>
      <c r="C1315" s="1">
        <v>11</v>
      </c>
      <c r="D1315" s="1">
        <v>7</v>
      </c>
      <c r="E1315" s="3">
        <v>324.98</v>
      </c>
      <c r="F1315" s="1">
        <v>164</v>
      </c>
      <c r="G1315" s="3">
        <v>1567.45</v>
      </c>
      <c r="H1315" s="3">
        <f>kag[[#This Row],[Operational Profit - Daily Revenue]]-$Q$13</f>
        <v>-349.87593999999922</v>
      </c>
      <c r="I1315" s="1">
        <f>_xlfn.NORM.DIST(kag[[#This Row],[Diff Average Rev]],$Q$13,$Q$15,FALSE)</f>
        <v>2.7518775377532237E-5</v>
      </c>
      <c r="J1315" s="3">
        <f>kag[[#This Row],[Number_of_Customers_Per_Day (any given day)]]*kag[[#This Row],[Average_Order_Value]]</f>
        <v>1508.75</v>
      </c>
      <c r="K1315" s="3">
        <f>kag[[#This Row],[Operational Profit - Daily Revenue]]/kag[[#This Row],[Number_of_Employees]]</f>
        <v>223.92142857142858</v>
      </c>
      <c r="L1315" s="3">
        <f>kag[[#This Row],[Operational Profit - Daily Revenue]]/kag[[#This Row],[Operating_Hours_Per_Day]]</f>
        <v>142.49545454545455</v>
      </c>
      <c r="M1315" s="3">
        <f>kag[[#This Row],[Operational Profit - Daily Revenue]]/kag[[#This Row],[Marketing_Spend_Per_Day]]</f>
        <v>4.8232198904547969</v>
      </c>
      <c r="N1315" s="3"/>
    </row>
    <row r="1316" spans="1:14">
      <c r="A1316" s="1">
        <v>186</v>
      </c>
      <c r="B1316" s="2">
        <v>9.31</v>
      </c>
      <c r="C1316" s="1">
        <v>16</v>
      </c>
      <c r="D1316" s="1">
        <v>7</v>
      </c>
      <c r="E1316" s="3">
        <v>325.25</v>
      </c>
      <c r="F1316" s="1">
        <v>467</v>
      </c>
      <c r="G1316" s="3">
        <v>2134.25</v>
      </c>
      <c r="H1316" s="3">
        <f>kag[[#This Row],[Operational Profit - Daily Revenue]]-$Q$13</f>
        <v>216.92406000000074</v>
      </c>
      <c r="I1316" s="1">
        <f>_xlfn.NORM.DIST(kag[[#This Row],[Diff Average Rev]],$Q$13,$Q$15,FALSE)</f>
        <v>8.9601011397598859E-5</v>
      </c>
      <c r="J1316" s="3">
        <f>kag[[#This Row],[Number_of_Customers_Per_Day (any given day)]]*kag[[#This Row],[Average_Order_Value]]</f>
        <v>1731.66</v>
      </c>
      <c r="K1316" s="3">
        <f>kag[[#This Row],[Operational Profit - Daily Revenue]]/kag[[#This Row],[Number_of_Employees]]</f>
        <v>304.89285714285717</v>
      </c>
      <c r="L1316" s="3">
        <f>kag[[#This Row],[Operational Profit - Daily Revenue]]/kag[[#This Row],[Operating_Hours_Per_Day]]</f>
        <v>133.390625</v>
      </c>
      <c r="M1316" s="3">
        <f>kag[[#This Row],[Operational Profit - Daily Revenue]]/kag[[#This Row],[Marketing_Spend_Per_Day]]</f>
        <v>6.5618754803996922</v>
      </c>
      <c r="N1316" s="3"/>
    </row>
    <row r="1317" spans="1:14">
      <c r="A1317" s="1">
        <v>54</v>
      </c>
      <c r="B1317" s="2">
        <v>5.2</v>
      </c>
      <c r="C1317" s="1">
        <v>16</v>
      </c>
      <c r="D1317" s="1">
        <v>5</v>
      </c>
      <c r="E1317" s="3">
        <v>325.66000000000003</v>
      </c>
      <c r="F1317" s="1">
        <v>986</v>
      </c>
      <c r="G1317" s="3">
        <v>1088</v>
      </c>
      <c r="H1317" s="3">
        <f>kag[[#This Row],[Operational Profit - Daily Revenue]]-$Q$13</f>
        <v>-829.32593999999926</v>
      </c>
      <c r="I1317" s="1">
        <f>_xlfn.NORM.DIST(kag[[#This Row],[Diff Average Rev]],$Q$13,$Q$15,FALSE)</f>
        <v>7.7910578384526895E-6</v>
      </c>
      <c r="J1317" s="3">
        <f>kag[[#This Row],[Number_of_Customers_Per_Day (any given day)]]*kag[[#This Row],[Average_Order_Value]]</f>
        <v>280.8</v>
      </c>
      <c r="K1317" s="3">
        <f>kag[[#This Row],[Operational Profit - Daily Revenue]]/kag[[#This Row],[Number_of_Employees]]</f>
        <v>217.6</v>
      </c>
      <c r="L1317" s="3">
        <f>kag[[#This Row],[Operational Profit - Daily Revenue]]/kag[[#This Row],[Operating_Hours_Per_Day]]</f>
        <v>68</v>
      </c>
      <c r="M1317" s="3">
        <f>kag[[#This Row],[Operational Profit - Daily Revenue]]/kag[[#This Row],[Marketing_Spend_Per_Day]]</f>
        <v>3.3409076951421723</v>
      </c>
      <c r="N1317" s="3"/>
    </row>
    <row r="1318" spans="1:14">
      <c r="A1318" s="1">
        <v>377</v>
      </c>
      <c r="B1318" s="2">
        <v>4.1100000000000003</v>
      </c>
      <c r="C1318" s="1">
        <v>13</v>
      </c>
      <c r="D1318" s="1">
        <v>5</v>
      </c>
      <c r="E1318" s="3">
        <v>325.91000000000003</v>
      </c>
      <c r="F1318" s="1">
        <v>989</v>
      </c>
      <c r="G1318" s="3">
        <v>1577.4</v>
      </c>
      <c r="H1318" s="3">
        <f>kag[[#This Row],[Operational Profit - Daily Revenue]]-$Q$13</f>
        <v>-339.92593999999917</v>
      </c>
      <c r="I1318" s="1">
        <f>_xlfn.NORM.DIST(kag[[#This Row],[Diff Average Rev]],$Q$13,$Q$15,FALSE)</f>
        <v>2.8176837925917714E-5</v>
      </c>
      <c r="J1318" s="3">
        <f>kag[[#This Row],[Number_of_Customers_Per_Day (any given day)]]*kag[[#This Row],[Average_Order_Value]]</f>
        <v>1549.47</v>
      </c>
      <c r="K1318" s="3">
        <f>kag[[#This Row],[Operational Profit - Daily Revenue]]/kag[[#This Row],[Number_of_Employees]]</f>
        <v>315.48</v>
      </c>
      <c r="L1318" s="3">
        <f>kag[[#This Row],[Operational Profit - Daily Revenue]]/kag[[#This Row],[Operating_Hours_Per_Day]]</f>
        <v>121.33846153846154</v>
      </c>
      <c r="M1318" s="3">
        <f>kag[[#This Row],[Operational Profit - Daily Revenue]]/kag[[#This Row],[Marketing_Spend_Per_Day]]</f>
        <v>4.8399864993403083</v>
      </c>
      <c r="N1318" s="3"/>
    </row>
    <row r="1319" spans="1:14">
      <c r="A1319" s="1">
        <v>293</v>
      </c>
      <c r="B1319" s="2">
        <v>9</v>
      </c>
      <c r="C1319" s="1">
        <v>11</v>
      </c>
      <c r="D1319" s="1">
        <v>8</v>
      </c>
      <c r="E1319" s="3">
        <v>325.93</v>
      </c>
      <c r="F1319" s="1">
        <v>444</v>
      </c>
      <c r="G1319" s="3">
        <v>3189.48</v>
      </c>
      <c r="H1319" s="3">
        <f>kag[[#This Row],[Operational Profit - Daily Revenue]]-$Q$13</f>
        <v>1272.1540600000008</v>
      </c>
      <c r="I1319" s="1">
        <f>_xlfn.NORM.DIST(kag[[#This Row],[Diff Average Rev]],$Q$13,$Q$15,FALSE)</f>
        <v>3.2853667736918444E-4</v>
      </c>
      <c r="J1319" s="3">
        <f>kag[[#This Row],[Number_of_Customers_Per_Day (any given day)]]*kag[[#This Row],[Average_Order_Value]]</f>
        <v>2637</v>
      </c>
      <c r="K1319" s="3">
        <f>kag[[#This Row],[Operational Profit - Daily Revenue]]/kag[[#This Row],[Number_of_Employees]]</f>
        <v>398.685</v>
      </c>
      <c r="L1319" s="3">
        <f>kag[[#This Row],[Operational Profit - Daily Revenue]]/kag[[#This Row],[Operating_Hours_Per_Day]]</f>
        <v>289.95272727272726</v>
      </c>
      <c r="M1319" s="3">
        <f>kag[[#This Row],[Operational Profit - Daily Revenue]]/kag[[#This Row],[Marketing_Spend_Per_Day]]</f>
        <v>9.7857822231767564</v>
      </c>
      <c r="N1319" s="3"/>
    </row>
    <row r="1320" spans="1:14">
      <c r="A1320" s="1">
        <v>392</v>
      </c>
      <c r="B1320" s="2">
        <v>4.37</v>
      </c>
      <c r="C1320" s="1">
        <v>17</v>
      </c>
      <c r="D1320" s="1">
        <v>4</v>
      </c>
      <c r="E1320" s="3">
        <v>326.12</v>
      </c>
      <c r="F1320" s="1">
        <v>552</v>
      </c>
      <c r="G1320" s="3">
        <v>1623.61</v>
      </c>
      <c r="H1320" s="3">
        <f>kag[[#This Row],[Operational Profit - Daily Revenue]]-$Q$13</f>
        <v>-293.71593999999936</v>
      </c>
      <c r="I1320" s="1">
        <f>_xlfn.NORM.DIST(kag[[#This Row],[Diff Average Rev]],$Q$13,$Q$15,FALSE)</f>
        <v>3.1402553099722606E-5</v>
      </c>
      <c r="J1320" s="3">
        <f>kag[[#This Row],[Number_of_Customers_Per_Day (any given day)]]*kag[[#This Row],[Average_Order_Value]]</f>
        <v>1713.04</v>
      </c>
      <c r="K1320" s="3">
        <f>kag[[#This Row],[Operational Profit - Daily Revenue]]/kag[[#This Row],[Number_of_Employees]]</f>
        <v>405.90249999999997</v>
      </c>
      <c r="L1320" s="3">
        <f>kag[[#This Row],[Operational Profit - Daily Revenue]]/kag[[#This Row],[Operating_Hours_Per_Day]]</f>
        <v>95.506470588235288</v>
      </c>
      <c r="M1320" s="3">
        <f>kag[[#This Row],[Operational Profit - Daily Revenue]]/kag[[#This Row],[Marketing_Spend_Per_Day]]</f>
        <v>4.9785661719612406</v>
      </c>
      <c r="N1320" s="3"/>
    </row>
    <row r="1321" spans="1:14">
      <c r="A1321" s="1">
        <v>201</v>
      </c>
      <c r="B1321" s="2">
        <v>3.32</v>
      </c>
      <c r="C1321" s="1">
        <v>6</v>
      </c>
      <c r="D1321" s="1">
        <v>10</v>
      </c>
      <c r="E1321" s="3">
        <v>326.17</v>
      </c>
      <c r="F1321" s="1">
        <v>644</v>
      </c>
      <c r="G1321" s="3">
        <v>993.5</v>
      </c>
      <c r="H1321" s="3">
        <f>kag[[#This Row],[Operational Profit - Daily Revenue]]-$Q$13</f>
        <v>-923.82593999999926</v>
      </c>
      <c r="I1321" s="1">
        <f>_xlfn.NORM.DIST(kag[[#This Row],[Diff Average Rev]],$Q$13,$Q$15,FALSE)</f>
        <v>5.9049147732204015E-6</v>
      </c>
      <c r="J1321" s="3">
        <f>kag[[#This Row],[Number_of_Customers_Per_Day (any given day)]]*kag[[#This Row],[Average_Order_Value]]</f>
        <v>667.31999999999994</v>
      </c>
      <c r="K1321" s="3">
        <f>kag[[#This Row],[Operational Profit - Daily Revenue]]/kag[[#This Row],[Number_of_Employees]]</f>
        <v>99.35</v>
      </c>
      <c r="L1321" s="3">
        <f>kag[[#This Row],[Operational Profit - Daily Revenue]]/kag[[#This Row],[Operating_Hours_Per_Day]]</f>
        <v>165.58333333333334</v>
      </c>
      <c r="M1321" s="3">
        <f>kag[[#This Row],[Operational Profit - Daily Revenue]]/kag[[#This Row],[Marketing_Spend_Per_Day]]</f>
        <v>3.0459576294570314</v>
      </c>
      <c r="N1321" s="3"/>
    </row>
    <row r="1322" spans="1:14">
      <c r="A1322" s="1">
        <v>153</v>
      </c>
      <c r="B1322" s="2">
        <v>5.51</v>
      </c>
      <c r="C1322" s="1">
        <v>17</v>
      </c>
      <c r="D1322" s="1">
        <v>10</v>
      </c>
      <c r="E1322" s="3">
        <v>326.56</v>
      </c>
      <c r="F1322" s="1">
        <v>703</v>
      </c>
      <c r="G1322" s="3">
        <v>1344.53</v>
      </c>
      <c r="H1322" s="3">
        <f>kag[[#This Row],[Operational Profit - Daily Revenue]]-$Q$13</f>
        <v>-572.79593999999929</v>
      </c>
      <c r="I1322" s="1">
        <f>_xlfn.NORM.DIST(kag[[#This Row],[Diff Average Rev]],$Q$13,$Q$15,FALSE)</f>
        <v>1.5770979174428402E-5</v>
      </c>
      <c r="J1322" s="3">
        <f>kag[[#This Row],[Number_of_Customers_Per_Day (any given day)]]*kag[[#This Row],[Average_Order_Value]]</f>
        <v>843.03</v>
      </c>
      <c r="K1322" s="3">
        <f>kag[[#This Row],[Operational Profit - Daily Revenue]]/kag[[#This Row],[Number_of_Employees]]</f>
        <v>134.453</v>
      </c>
      <c r="L1322" s="3">
        <f>kag[[#This Row],[Operational Profit - Daily Revenue]]/kag[[#This Row],[Operating_Hours_Per_Day]]</f>
        <v>79.09</v>
      </c>
      <c r="M1322" s="3">
        <f>kag[[#This Row],[Operational Profit - Daily Revenue]]/kag[[#This Row],[Marketing_Spend_Per_Day]]</f>
        <v>4.1172525722684954</v>
      </c>
      <c r="N1322" s="3"/>
    </row>
    <row r="1323" spans="1:14">
      <c r="A1323" s="1">
        <v>450</v>
      </c>
      <c r="B1323" s="2">
        <v>9.94</v>
      </c>
      <c r="C1323" s="1">
        <v>16</v>
      </c>
      <c r="D1323" s="1">
        <v>13</v>
      </c>
      <c r="E1323" s="3">
        <v>327.27999999999997</v>
      </c>
      <c r="F1323" s="1">
        <v>700</v>
      </c>
      <c r="G1323" s="3">
        <v>4532.3900000000003</v>
      </c>
      <c r="H1323" s="3">
        <f>kag[[#This Row],[Operational Profit - Daily Revenue]]-$Q$13</f>
        <v>2615.0640600000011</v>
      </c>
      <c r="I1323" s="1">
        <f>_xlfn.NORM.DIST(kag[[#This Row],[Diff Average Rev]],$Q$13,$Q$15,FALSE)</f>
        <v>3.1658516039943942E-4</v>
      </c>
      <c r="J1323" s="3">
        <f>kag[[#This Row],[Number_of_Customers_Per_Day (any given day)]]*kag[[#This Row],[Average_Order_Value]]</f>
        <v>4473</v>
      </c>
      <c r="K1323" s="3">
        <f>kag[[#This Row],[Operational Profit - Daily Revenue]]/kag[[#This Row],[Number_of_Employees]]</f>
        <v>348.64538461538461</v>
      </c>
      <c r="L1323" s="3">
        <f>kag[[#This Row],[Operational Profit - Daily Revenue]]/kag[[#This Row],[Operating_Hours_Per_Day]]</f>
        <v>283.27437500000002</v>
      </c>
      <c r="M1323" s="3">
        <f>kag[[#This Row],[Operational Profit - Daily Revenue]]/kag[[#This Row],[Marketing_Spend_Per_Day]]</f>
        <v>13.848661696406749</v>
      </c>
      <c r="N1323" s="3"/>
    </row>
    <row r="1324" spans="1:14">
      <c r="A1324" s="1">
        <v>59</v>
      </c>
      <c r="B1324" s="2">
        <v>9.15</v>
      </c>
      <c r="C1324" s="1">
        <v>17</v>
      </c>
      <c r="D1324" s="1">
        <v>4</v>
      </c>
      <c r="E1324" s="3">
        <v>327.38</v>
      </c>
      <c r="F1324" s="1">
        <v>61</v>
      </c>
      <c r="G1324" s="3">
        <v>693.51</v>
      </c>
      <c r="H1324" s="3">
        <f>kag[[#This Row],[Operational Profit - Daily Revenue]]-$Q$13</f>
        <v>-1223.8159399999993</v>
      </c>
      <c r="I1324" s="1">
        <f>_xlfn.NORM.DIST(kag[[#This Row],[Diff Average Rev]],$Q$13,$Q$15,FALSE)</f>
        <v>2.3018618166864142E-6</v>
      </c>
      <c r="J1324" s="3">
        <f>kag[[#This Row],[Number_of_Customers_Per_Day (any given day)]]*kag[[#This Row],[Average_Order_Value]]</f>
        <v>539.85</v>
      </c>
      <c r="K1324" s="3">
        <f>kag[[#This Row],[Operational Profit - Daily Revenue]]/kag[[#This Row],[Number_of_Employees]]</f>
        <v>173.3775</v>
      </c>
      <c r="L1324" s="3">
        <f>kag[[#This Row],[Operational Profit - Daily Revenue]]/kag[[#This Row],[Operating_Hours_Per_Day]]</f>
        <v>40.794705882352943</v>
      </c>
      <c r="M1324" s="3">
        <f>kag[[#This Row],[Operational Profit - Daily Revenue]]/kag[[#This Row],[Marketing_Spend_Per_Day]]</f>
        <v>2.1183639806952166</v>
      </c>
      <c r="N1324" s="3"/>
    </row>
    <row r="1325" spans="1:14">
      <c r="A1325" s="1">
        <v>333</v>
      </c>
      <c r="B1325" s="2">
        <v>4.43</v>
      </c>
      <c r="C1325" s="1">
        <v>11</v>
      </c>
      <c r="D1325" s="1">
        <v>11</v>
      </c>
      <c r="E1325" s="3">
        <v>327.52999999999997</v>
      </c>
      <c r="F1325" s="1">
        <v>481</v>
      </c>
      <c r="G1325" s="3">
        <v>1638.09</v>
      </c>
      <c r="H1325" s="3">
        <f>kag[[#This Row],[Operational Profit - Daily Revenue]]-$Q$13</f>
        <v>-279.23593999999935</v>
      </c>
      <c r="I1325" s="1">
        <f>_xlfn.NORM.DIST(kag[[#This Row],[Diff Average Rev]],$Q$13,$Q$15,FALSE)</f>
        <v>3.2472441613463608E-5</v>
      </c>
      <c r="J1325" s="3">
        <f>kag[[#This Row],[Number_of_Customers_Per_Day (any given day)]]*kag[[#This Row],[Average_Order_Value]]</f>
        <v>1475.1899999999998</v>
      </c>
      <c r="K1325" s="3">
        <f>kag[[#This Row],[Operational Profit - Daily Revenue]]/kag[[#This Row],[Number_of_Employees]]</f>
        <v>148.91727272727272</v>
      </c>
      <c r="L1325" s="3">
        <f>kag[[#This Row],[Operational Profit - Daily Revenue]]/kag[[#This Row],[Operating_Hours_Per_Day]]</f>
        <v>148.91727272727272</v>
      </c>
      <c r="M1325" s="3">
        <f>kag[[#This Row],[Operational Profit - Daily Revenue]]/kag[[#This Row],[Marketing_Spend_Per_Day]]</f>
        <v>5.001343388391903</v>
      </c>
      <c r="N1325" s="3"/>
    </row>
    <row r="1326" spans="1:14">
      <c r="A1326" s="1">
        <v>265</v>
      </c>
      <c r="B1326" s="2">
        <v>8.23</v>
      </c>
      <c r="C1326" s="1">
        <v>15</v>
      </c>
      <c r="D1326" s="1">
        <v>14</v>
      </c>
      <c r="E1326" s="3">
        <v>327.57</v>
      </c>
      <c r="F1326" s="1">
        <v>842</v>
      </c>
      <c r="G1326" s="3">
        <v>2481.98</v>
      </c>
      <c r="H1326" s="3">
        <f>kag[[#This Row],[Operational Profit - Daily Revenue]]-$Q$13</f>
        <v>564.65406000000075</v>
      </c>
      <c r="I1326" s="1">
        <f>_xlfn.NORM.DIST(kag[[#This Row],[Diff Average Rev]],$Q$13,$Q$15,FALSE)</f>
        <v>1.5643858262333034E-4</v>
      </c>
      <c r="J1326" s="3">
        <f>kag[[#This Row],[Number_of_Customers_Per_Day (any given day)]]*kag[[#This Row],[Average_Order_Value]]</f>
        <v>2180.9500000000003</v>
      </c>
      <c r="K1326" s="3">
        <f>kag[[#This Row],[Operational Profit - Daily Revenue]]/kag[[#This Row],[Number_of_Employees]]</f>
        <v>177.28428571428572</v>
      </c>
      <c r="L1326" s="3">
        <f>kag[[#This Row],[Operational Profit - Daily Revenue]]/kag[[#This Row],[Operating_Hours_Per_Day]]</f>
        <v>165.46533333333335</v>
      </c>
      <c r="M1326" s="3">
        <f>kag[[#This Row],[Operational Profit - Daily Revenue]]/kag[[#This Row],[Marketing_Spend_Per_Day]]</f>
        <v>7.5769453857190827</v>
      </c>
      <c r="N1326" s="3"/>
    </row>
    <row r="1327" spans="1:14">
      <c r="A1327" s="1">
        <v>304</v>
      </c>
      <c r="B1327" s="2">
        <v>3.42</v>
      </c>
      <c r="C1327" s="1">
        <v>17</v>
      </c>
      <c r="D1327" s="1">
        <v>9</v>
      </c>
      <c r="E1327" s="3">
        <v>327.64999999999998</v>
      </c>
      <c r="F1327" s="1">
        <v>675</v>
      </c>
      <c r="G1327" s="3">
        <v>1314.04</v>
      </c>
      <c r="H1327" s="3">
        <f>kag[[#This Row],[Operational Profit - Daily Revenue]]-$Q$13</f>
        <v>-603.2859399999993</v>
      </c>
      <c r="I1327" s="1">
        <f>_xlfn.NORM.DIST(kag[[#This Row],[Diff Average Rev]],$Q$13,$Q$15,FALSE)</f>
        <v>1.4555560016748901E-5</v>
      </c>
      <c r="J1327" s="3">
        <f>kag[[#This Row],[Number_of_Customers_Per_Day (any given day)]]*kag[[#This Row],[Average_Order_Value]]</f>
        <v>1039.68</v>
      </c>
      <c r="K1327" s="3">
        <f>kag[[#This Row],[Operational Profit - Daily Revenue]]/kag[[#This Row],[Number_of_Employees]]</f>
        <v>146.00444444444443</v>
      </c>
      <c r="L1327" s="3">
        <f>kag[[#This Row],[Operational Profit - Daily Revenue]]/kag[[#This Row],[Operating_Hours_Per_Day]]</f>
        <v>77.296470588235294</v>
      </c>
      <c r="M1327" s="3">
        <f>kag[[#This Row],[Operational Profit - Daily Revenue]]/kag[[#This Row],[Marketing_Spend_Per_Day]]</f>
        <v>4.0104990080878986</v>
      </c>
      <c r="N1327" s="3"/>
    </row>
    <row r="1328" spans="1:14">
      <c r="A1328" s="1">
        <v>384</v>
      </c>
      <c r="B1328" s="2">
        <v>9.56</v>
      </c>
      <c r="C1328" s="1">
        <v>12</v>
      </c>
      <c r="D1328" s="1">
        <v>10</v>
      </c>
      <c r="E1328" s="3">
        <v>328.09</v>
      </c>
      <c r="F1328" s="1">
        <v>73</v>
      </c>
      <c r="G1328" s="3">
        <v>3658.63</v>
      </c>
      <c r="H1328" s="3">
        <f>kag[[#This Row],[Operational Profit - Daily Revenue]]-$Q$13</f>
        <v>1741.3040600000008</v>
      </c>
      <c r="I1328" s="1">
        <f>_xlfn.NORM.DIST(kag[[#This Row],[Diff Average Rev]],$Q$13,$Q$15,FALSE)</f>
        <v>4.0217499313458525E-4</v>
      </c>
      <c r="J1328" s="3">
        <f>kag[[#This Row],[Number_of_Customers_Per_Day (any given day)]]*kag[[#This Row],[Average_Order_Value]]</f>
        <v>3671.04</v>
      </c>
      <c r="K1328" s="3">
        <f>kag[[#This Row],[Operational Profit - Daily Revenue]]/kag[[#This Row],[Number_of_Employees]]</f>
        <v>365.863</v>
      </c>
      <c r="L1328" s="3">
        <f>kag[[#This Row],[Operational Profit - Daily Revenue]]/kag[[#This Row],[Operating_Hours_Per_Day]]</f>
        <v>304.88583333333332</v>
      </c>
      <c r="M1328" s="3">
        <f>kag[[#This Row],[Operational Profit - Daily Revenue]]/kag[[#This Row],[Marketing_Spend_Per_Day]]</f>
        <v>11.151299948184951</v>
      </c>
      <c r="N1328" s="3"/>
    </row>
    <row r="1329" spans="1:14">
      <c r="A1329" s="1">
        <v>76</v>
      </c>
      <c r="B1329" s="2">
        <v>3.71</v>
      </c>
      <c r="C1329" s="1">
        <v>8</v>
      </c>
      <c r="D1329" s="1">
        <v>2</v>
      </c>
      <c r="E1329" s="3">
        <v>328.43</v>
      </c>
      <c r="F1329" s="1">
        <v>96</v>
      </c>
      <c r="G1329" s="3">
        <v>901.94</v>
      </c>
      <c r="H1329" s="3">
        <f>kag[[#This Row],[Operational Profit - Daily Revenue]]-$Q$13</f>
        <v>-1015.3859399999992</v>
      </c>
      <c r="I1329" s="1">
        <f>_xlfn.NORM.DIST(kag[[#This Row],[Diff Average Rev]],$Q$13,$Q$15,FALSE)</f>
        <v>4.4739625090934135E-6</v>
      </c>
      <c r="J1329" s="3">
        <f>kag[[#This Row],[Number_of_Customers_Per_Day (any given day)]]*kag[[#This Row],[Average_Order_Value]]</f>
        <v>281.95999999999998</v>
      </c>
      <c r="K1329" s="3">
        <f>kag[[#This Row],[Operational Profit - Daily Revenue]]/kag[[#This Row],[Number_of_Employees]]</f>
        <v>450.97</v>
      </c>
      <c r="L1329" s="3">
        <f>kag[[#This Row],[Operational Profit - Daily Revenue]]/kag[[#This Row],[Operating_Hours_Per_Day]]</f>
        <v>112.74250000000001</v>
      </c>
      <c r="M1329" s="3">
        <f>kag[[#This Row],[Operational Profit - Daily Revenue]]/kag[[#This Row],[Marketing_Spend_Per_Day]]</f>
        <v>2.7462168498614621</v>
      </c>
      <c r="N1329" s="3"/>
    </row>
    <row r="1330" spans="1:14">
      <c r="A1330" s="1">
        <v>449</v>
      </c>
      <c r="B1330" s="2">
        <v>5.99</v>
      </c>
      <c r="C1330" s="1">
        <v>11</v>
      </c>
      <c r="D1330" s="1">
        <v>5</v>
      </c>
      <c r="E1330" s="3">
        <v>328.62</v>
      </c>
      <c r="F1330" s="1">
        <v>550</v>
      </c>
      <c r="G1330" s="3">
        <v>3165.51</v>
      </c>
      <c r="H1330" s="3">
        <f>kag[[#This Row],[Operational Profit - Daily Revenue]]-$Q$13</f>
        <v>1248.184060000001</v>
      </c>
      <c r="I1330" s="1">
        <f>_xlfn.NORM.DIST(kag[[#This Row],[Diff Average Rev]],$Q$13,$Q$15,FALSE)</f>
        <v>3.2314812701547967E-4</v>
      </c>
      <c r="J1330" s="3">
        <f>kag[[#This Row],[Number_of_Customers_Per_Day (any given day)]]*kag[[#This Row],[Average_Order_Value]]</f>
        <v>2689.51</v>
      </c>
      <c r="K1330" s="3">
        <f>kag[[#This Row],[Operational Profit - Daily Revenue]]/kag[[#This Row],[Number_of_Employees]]</f>
        <v>633.10200000000009</v>
      </c>
      <c r="L1330" s="3">
        <f>kag[[#This Row],[Operational Profit - Daily Revenue]]/kag[[#This Row],[Operating_Hours_Per_Day]]</f>
        <v>287.7736363636364</v>
      </c>
      <c r="M1330" s="3">
        <f>kag[[#This Row],[Operational Profit - Daily Revenue]]/kag[[#This Row],[Marketing_Spend_Per_Day]]</f>
        <v>9.6327368997626444</v>
      </c>
      <c r="N1330" s="3"/>
    </row>
    <row r="1331" spans="1:14">
      <c r="A1331" s="1">
        <v>382</v>
      </c>
      <c r="B1331" s="2">
        <v>3.35</v>
      </c>
      <c r="C1331" s="1">
        <v>12</v>
      </c>
      <c r="D1331" s="1">
        <v>3</v>
      </c>
      <c r="E1331" s="3">
        <v>328.8</v>
      </c>
      <c r="F1331" s="1">
        <v>92</v>
      </c>
      <c r="G1331" s="3">
        <v>1737.37</v>
      </c>
      <c r="H1331" s="3">
        <f>kag[[#This Row],[Operational Profit - Daily Revenue]]-$Q$13</f>
        <v>-179.95593999999937</v>
      </c>
      <c r="I1331" s="1">
        <f>_xlfn.NORM.DIST(kag[[#This Row],[Diff Average Rev]],$Q$13,$Q$15,FALSE)</f>
        <v>4.0616266225230377E-5</v>
      </c>
      <c r="J1331" s="3">
        <f>kag[[#This Row],[Number_of_Customers_Per_Day (any given day)]]*kag[[#This Row],[Average_Order_Value]]</f>
        <v>1279.7</v>
      </c>
      <c r="K1331" s="3">
        <f>kag[[#This Row],[Operational Profit - Daily Revenue]]/kag[[#This Row],[Number_of_Employees]]</f>
        <v>579.12333333333333</v>
      </c>
      <c r="L1331" s="3">
        <f>kag[[#This Row],[Operational Profit - Daily Revenue]]/kag[[#This Row],[Operating_Hours_Per_Day]]</f>
        <v>144.78083333333333</v>
      </c>
      <c r="M1331" s="3">
        <f>kag[[#This Row],[Operational Profit - Daily Revenue]]/kag[[#This Row],[Marketing_Spend_Per_Day]]</f>
        <v>5.2839720194647199</v>
      </c>
      <c r="N1331" s="3"/>
    </row>
    <row r="1332" spans="1:14">
      <c r="A1332" s="1">
        <v>152</v>
      </c>
      <c r="B1332" s="2">
        <v>3.16</v>
      </c>
      <c r="C1332" s="1">
        <v>10</v>
      </c>
      <c r="D1332" s="1">
        <v>8</v>
      </c>
      <c r="E1332" s="3">
        <v>328.85</v>
      </c>
      <c r="F1332" s="1">
        <v>243</v>
      </c>
      <c r="G1332" s="3">
        <v>1059.8699999999999</v>
      </c>
      <c r="H1332" s="3">
        <f>kag[[#This Row],[Operational Profit - Daily Revenue]]-$Q$13</f>
        <v>-857.45593999999937</v>
      </c>
      <c r="I1332" s="1">
        <f>_xlfn.NORM.DIST(kag[[#This Row],[Diff Average Rev]],$Q$13,$Q$15,FALSE)</f>
        <v>7.1810421691234698E-6</v>
      </c>
      <c r="J1332" s="3">
        <f>kag[[#This Row],[Number_of_Customers_Per_Day (any given day)]]*kag[[#This Row],[Average_Order_Value]]</f>
        <v>480.32000000000005</v>
      </c>
      <c r="K1332" s="3">
        <f>kag[[#This Row],[Operational Profit - Daily Revenue]]/kag[[#This Row],[Number_of_Employees]]</f>
        <v>132.48374999999999</v>
      </c>
      <c r="L1332" s="3">
        <f>kag[[#This Row],[Operational Profit - Daily Revenue]]/kag[[#This Row],[Operating_Hours_Per_Day]]</f>
        <v>105.98699999999999</v>
      </c>
      <c r="M1332" s="3">
        <f>kag[[#This Row],[Operational Profit - Daily Revenue]]/kag[[#This Row],[Marketing_Spend_Per_Day]]</f>
        <v>3.2229587958035575</v>
      </c>
      <c r="N1332" s="3"/>
    </row>
    <row r="1333" spans="1:14">
      <c r="A1333" s="1">
        <v>484</v>
      </c>
      <c r="B1333" s="2">
        <v>3.02</v>
      </c>
      <c r="C1333" s="1">
        <v>10</v>
      </c>
      <c r="D1333" s="1">
        <v>2</v>
      </c>
      <c r="E1333" s="3">
        <v>328.89</v>
      </c>
      <c r="F1333" s="1">
        <v>932</v>
      </c>
      <c r="G1333" s="3">
        <v>1874.97</v>
      </c>
      <c r="H1333" s="3">
        <f>kag[[#This Row],[Operational Profit - Daily Revenue]]-$Q$13</f>
        <v>-42.355939999999237</v>
      </c>
      <c r="I1333" s="1">
        <f>_xlfn.NORM.DIST(kag[[#This Row],[Diff Average Rev]],$Q$13,$Q$15,FALSE)</f>
        <v>5.4445952138643541E-5</v>
      </c>
      <c r="J1333" s="3">
        <f>kag[[#This Row],[Number_of_Customers_Per_Day (any given day)]]*kag[[#This Row],[Average_Order_Value]]</f>
        <v>1461.68</v>
      </c>
      <c r="K1333" s="3">
        <f>kag[[#This Row],[Operational Profit - Daily Revenue]]/kag[[#This Row],[Number_of_Employees]]</f>
        <v>937.48500000000001</v>
      </c>
      <c r="L1333" s="3">
        <f>kag[[#This Row],[Operational Profit - Daily Revenue]]/kag[[#This Row],[Operating_Hours_Per_Day]]</f>
        <v>187.49700000000001</v>
      </c>
      <c r="M1333" s="3">
        <f>kag[[#This Row],[Operational Profit - Daily Revenue]]/kag[[#This Row],[Marketing_Spend_Per_Day]]</f>
        <v>5.7009030374897387</v>
      </c>
      <c r="N1333" s="3"/>
    </row>
    <row r="1334" spans="1:14">
      <c r="A1334" s="1">
        <v>203</v>
      </c>
      <c r="B1334" s="2">
        <v>6.85</v>
      </c>
      <c r="C1334" s="1">
        <v>10</v>
      </c>
      <c r="D1334" s="1">
        <v>4</v>
      </c>
      <c r="E1334" s="3">
        <v>328.91</v>
      </c>
      <c r="F1334" s="1">
        <v>382</v>
      </c>
      <c r="G1334" s="3">
        <v>1797.23</v>
      </c>
      <c r="H1334" s="3">
        <f>kag[[#This Row],[Operational Profit - Daily Revenue]]-$Q$13</f>
        <v>-120.09593999999925</v>
      </c>
      <c r="I1334" s="1">
        <f>_xlfn.NORM.DIST(kag[[#This Row],[Diff Average Rev]],$Q$13,$Q$15,FALSE)</f>
        <v>4.6251426125263501E-5</v>
      </c>
      <c r="J1334" s="3">
        <f>kag[[#This Row],[Number_of_Customers_Per_Day (any given day)]]*kag[[#This Row],[Average_Order_Value]]</f>
        <v>1390.55</v>
      </c>
      <c r="K1334" s="3">
        <f>kag[[#This Row],[Operational Profit - Daily Revenue]]/kag[[#This Row],[Number_of_Employees]]</f>
        <v>449.3075</v>
      </c>
      <c r="L1334" s="3">
        <f>kag[[#This Row],[Operational Profit - Daily Revenue]]/kag[[#This Row],[Operating_Hours_Per_Day]]</f>
        <v>179.72300000000001</v>
      </c>
      <c r="M1334" s="3">
        <f>kag[[#This Row],[Operational Profit - Daily Revenue]]/kag[[#This Row],[Marketing_Spend_Per_Day]]</f>
        <v>5.4641999331124014</v>
      </c>
      <c r="N1334" s="3"/>
    </row>
    <row r="1335" spans="1:14">
      <c r="A1335" s="1">
        <v>445</v>
      </c>
      <c r="B1335" s="2">
        <v>6.61</v>
      </c>
      <c r="C1335" s="1">
        <v>14</v>
      </c>
      <c r="D1335" s="1">
        <v>6</v>
      </c>
      <c r="E1335" s="3">
        <v>328.98</v>
      </c>
      <c r="F1335" s="1">
        <v>74</v>
      </c>
      <c r="G1335" s="3">
        <v>2927.85</v>
      </c>
      <c r="H1335" s="3">
        <f>kag[[#This Row],[Operational Profit - Daily Revenue]]-$Q$13</f>
        <v>1010.5240600000006</v>
      </c>
      <c r="I1335" s="1">
        <f>_xlfn.NORM.DIST(kag[[#This Row],[Diff Average Rev]],$Q$13,$Q$15,FALSE)</f>
        <v>2.6546992512841572E-4</v>
      </c>
      <c r="J1335" s="3">
        <f>kag[[#This Row],[Number_of_Customers_Per_Day (any given day)]]*kag[[#This Row],[Average_Order_Value]]</f>
        <v>2941.4500000000003</v>
      </c>
      <c r="K1335" s="3">
        <f>kag[[#This Row],[Operational Profit - Daily Revenue]]/kag[[#This Row],[Number_of_Employees]]</f>
        <v>487.97499999999997</v>
      </c>
      <c r="L1335" s="3">
        <f>kag[[#This Row],[Operational Profit - Daily Revenue]]/kag[[#This Row],[Operating_Hours_Per_Day]]</f>
        <v>209.13214285714284</v>
      </c>
      <c r="M1335" s="3">
        <f>kag[[#This Row],[Operational Profit - Daily Revenue]]/kag[[#This Row],[Marketing_Spend_Per_Day]]</f>
        <v>8.8997811417107417</v>
      </c>
      <c r="N1335" s="3"/>
    </row>
    <row r="1336" spans="1:14">
      <c r="A1336" s="1">
        <v>323</v>
      </c>
      <c r="B1336" s="2">
        <v>9.77</v>
      </c>
      <c r="C1336" s="1">
        <v>17</v>
      </c>
      <c r="D1336" s="1">
        <v>10</v>
      </c>
      <c r="E1336" s="3">
        <v>329.62</v>
      </c>
      <c r="F1336" s="1">
        <v>466</v>
      </c>
      <c r="G1336" s="3">
        <v>3162.38</v>
      </c>
      <c r="H1336" s="3">
        <f>kag[[#This Row],[Operational Profit - Daily Revenue]]-$Q$13</f>
        <v>1245.0540600000008</v>
      </c>
      <c r="I1336" s="1">
        <f>_xlfn.NORM.DIST(kag[[#This Row],[Diff Average Rev]],$Q$13,$Q$15,FALSE)</f>
        <v>3.2243668847899631E-4</v>
      </c>
      <c r="J1336" s="3">
        <f>kag[[#This Row],[Number_of_Customers_Per_Day (any given day)]]*kag[[#This Row],[Average_Order_Value]]</f>
        <v>3155.71</v>
      </c>
      <c r="K1336" s="3">
        <f>kag[[#This Row],[Operational Profit - Daily Revenue]]/kag[[#This Row],[Number_of_Employees]]</f>
        <v>316.238</v>
      </c>
      <c r="L1336" s="3">
        <f>kag[[#This Row],[Operational Profit - Daily Revenue]]/kag[[#This Row],[Operating_Hours_Per_Day]]</f>
        <v>186.02235294117648</v>
      </c>
      <c r="M1336" s="3">
        <f>kag[[#This Row],[Operational Profit - Daily Revenue]]/kag[[#This Row],[Marketing_Spend_Per_Day]]</f>
        <v>9.5940173533159392</v>
      </c>
      <c r="N1336" s="3"/>
    </row>
    <row r="1337" spans="1:14">
      <c r="A1337" s="1">
        <v>339</v>
      </c>
      <c r="B1337" s="2">
        <v>5.49</v>
      </c>
      <c r="C1337" s="1">
        <v>10</v>
      </c>
      <c r="D1337" s="1">
        <v>14</v>
      </c>
      <c r="E1337" s="3">
        <v>329.84</v>
      </c>
      <c r="F1337" s="1">
        <v>552</v>
      </c>
      <c r="G1337" s="3">
        <v>2225.4499999999998</v>
      </c>
      <c r="H1337" s="3">
        <f>kag[[#This Row],[Operational Profit - Daily Revenue]]-$Q$13</f>
        <v>308.12406000000055</v>
      </c>
      <c r="I1337" s="1">
        <f>_xlfn.NORM.DIST(kag[[#This Row],[Diff Average Rev]],$Q$13,$Q$15,FALSE)</f>
        <v>1.0498436240695179E-4</v>
      </c>
      <c r="J1337" s="3">
        <f>kag[[#This Row],[Number_of_Customers_Per_Day (any given day)]]*kag[[#This Row],[Average_Order_Value]]</f>
        <v>1861.1100000000001</v>
      </c>
      <c r="K1337" s="3">
        <f>kag[[#This Row],[Operational Profit - Daily Revenue]]/kag[[#This Row],[Number_of_Employees]]</f>
        <v>158.96071428571426</v>
      </c>
      <c r="L1337" s="3">
        <f>kag[[#This Row],[Operational Profit - Daily Revenue]]/kag[[#This Row],[Operating_Hours_Per_Day]]</f>
        <v>222.54499999999999</v>
      </c>
      <c r="M1337" s="3">
        <f>kag[[#This Row],[Operational Profit - Daily Revenue]]/kag[[#This Row],[Marketing_Spend_Per_Day]]</f>
        <v>6.747059180208586</v>
      </c>
      <c r="N1337" s="3"/>
    </row>
    <row r="1338" spans="1:14">
      <c r="A1338" s="1">
        <v>233</v>
      </c>
      <c r="B1338" s="2">
        <v>9.67</v>
      </c>
      <c r="C1338" s="1">
        <v>11</v>
      </c>
      <c r="D1338" s="1">
        <v>4</v>
      </c>
      <c r="E1338" s="3">
        <v>330.46</v>
      </c>
      <c r="F1338" s="1">
        <v>750</v>
      </c>
      <c r="G1338" s="3">
        <v>2546.69</v>
      </c>
      <c r="H1338" s="3">
        <f>kag[[#This Row],[Operational Profit - Daily Revenue]]-$Q$13</f>
        <v>629.36406000000079</v>
      </c>
      <c r="I1338" s="1">
        <f>_xlfn.NORM.DIST(kag[[#This Row],[Diff Average Rev]],$Q$13,$Q$15,FALSE)</f>
        <v>1.7111952844499001E-4</v>
      </c>
      <c r="J1338" s="3">
        <f>kag[[#This Row],[Number_of_Customers_Per_Day (any given day)]]*kag[[#This Row],[Average_Order_Value]]</f>
        <v>2253.11</v>
      </c>
      <c r="K1338" s="3">
        <f>kag[[#This Row],[Operational Profit - Daily Revenue]]/kag[[#This Row],[Number_of_Employees]]</f>
        <v>636.67250000000001</v>
      </c>
      <c r="L1338" s="3">
        <f>kag[[#This Row],[Operational Profit - Daily Revenue]]/kag[[#This Row],[Operating_Hours_Per_Day]]</f>
        <v>231.51727272727274</v>
      </c>
      <c r="M1338" s="3">
        <f>kag[[#This Row],[Operational Profit - Daily Revenue]]/kag[[#This Row],[Marketing_Spend_Per_Day]]</f>
        <v>7.7065000302608491</v>
      </c>
      <c r="N1338" s="3"/>
    </row>
    <row r="1339" spans="1:14">
      <c r="A1339" s="1">
        <v>413</v>
      </c>
      <c r="B1339" s="2">
        <v>4.68</v>
      </c>
      <c r="C1339" s="1">
        <v>17</v>
      </c>
      <c r="D1339" s="1">
        <v>14</v>
      </c>
      <c r="E1339" s="3">
        <v>330.58</v>
      </c>
      <c r="F1339" s="1">
        <v>305</v>
      </c>
      <c r="G1339" s="3">
        <v>2339.46</v>
      </c>
      <c r="H1339" s="3">
        <f>kag[[#This Row],[Operational Profit - Daily Revenue]]-$Q$13</f>
        <v>422.13406000000077</v>
      </c>
      <c r="I1339" s="1">
        <f>_xlfn.NORM.DIST(kag[[#This Row],[Diff Average Rev]],$Q$13,$Q$15,FALSE)</f>
        <v>1.2641919938842519E-4</v>
      </c>
      <c r="J1339" s="3">
        <f>kag[[#This Row],[Number_of_Customers_Per_Day (any given day)]]*kag[[#This Row],[Average_Order_Value]]</f>
        <v>1932.84</v>
      </c>
      <c r="K1339" s="3">
        <f>kag[[#This Row],[Operational Profit - Daily Revenue]]/kag[[#This Row],[Number_of_Employees]]</f>
        <v>167.10428571428571</v>
      </c>
      <c r="L1339" s="3">
        <f>kag[[#This Row],[Operational Profit - Daily Revenue]]/kag[[#This Row],[Operating_Hours_Per_Day]]</f>
        <v>137.61529411764707</v>
      </c>
      <c r="M1339" s="3">
        <f>kag[[#This Row],[Operational Profit - Daily Revenue]]/kag[[#This Row],[Marketing_Spend_Per_Day]]</f>
        <v>7.0768346542440561</v>
      </c>
      <c r="N1339" s="3"/>
    </row>
    <row r="1340" spans="1:14">
      <c r="A1340" s="1">
        <v>352</v>
      </c>
      <c r="B1340" s="2">
        <v>9.57</v>
      </c>
      <c r="C1340" s="1">
        <v>16</v>
      </c>
      <c r="D1340" s="1">
        <v>12</v>
      </c>
      <c r="E1340" s="3">
        <v>330.9</v>
      </c>
      <c r="F1340" s="1">
        <v>949</v>
      </c>
      <c r="G1340" s="3">
        <v>3690.29</v>
      </c>
      <c r="H1340" s="3">
        <f>kag[[#This Row],[Operational Profit - Daily Revenue]]-$Q$13</f>
        <v>1772.9640600000007</v>
      </c>
      <c r="I1340" s="1">
        <f>_xlfn.NORM.DIST(kag[[#This Row],[Diff Average Rev]],$Q$13,$Q$15,FALSE)</f>
        <v>4.0432213313545571E-4</v>
      </c>
      <c r="J1340" s="3">
        <f>kag[[#This Row],[Number_of_Customers_Per_Day (any given day)]]*kag[[#This Row],[Average_Order_Value]]</f>
        <v>3368.6400000000003</v>
      </c>
      <c r="K1340" s="3">
        <f>kag[[#This Row],[Operational Profit - Daily Revenue]]/kag[[#This Row],[Number_of_Employees]]</f>
        <v>307.52416666666664</v>
      </c>
      <c r="L1340" s="3">
        <f>kag[[#This Row],[Operational Profit - Daily Revenue]]/kag[[#This Row],[Operating_Hours_Per_Day]]</f>
        <v>230.643125</v>
      </c>
      <c r="M1340" s="3">
        <f>kag[[#This Row],[Operational Profit - Daily Revenue]]/kag[[#This Row],[Marketing_Spend_Per_Day]]</f>
        <v>11.152281656089453</v>
      </c>
      <c r="N1340" s="3"/>
    </row>
    <row r="1341" spans="1:14">
      <c r="A1341" s="1">
        <v>308</v>
      </c>
      <c r="B1341" s="2">
        <v>7.26</v>
      </c>
      <c r="C1341" s="1">
        <v>16</v>
      </c>
      <c r="D1341" s="1">
        <v>8</v>
      </c>
      <c r="E1341" s="3">
        <v>331.16</v>
      </c>
      <c r="F1341" s="1">
        <v>632</v>
      </c>
      <c r="G1341" s="3">
        <v>2591.29</v>
      </c>
      <c r="H1341" s="3">
        <f>kag[[#This Row],[Operational Profit - Daily Revenue]]-$Q$13</f>
        <v>673.9640600000007</v>
      </c>
      <c r="I1341" s="1">
        <f>_xlfn.NORM.DIST(kag[[#This Row],[Diff Average Rev]],$Q$13,$Q$15,FALSE)</f>
        <v>1.8156725543641493E-4</v>
      </c>
      <c r="J1341" s="3">
        <f>kag[[#This Row],[Number_of_Customers_Per_Day (any given day)]]*kag[[#This Row],[Average_Order_Value]]</f>
        <v>2236.08</v>
      </c>
      <c r="K1341" s="3">
        <f>kag[[#This Row],[Operational Profit - Daily Revenue]]/kag[[#This Row],[Number_of_Employees]]</f>
        <v>323.91125</v>
      </c>
      <c r="L1341" s="3">
        <f>kag[[#This Row],[Operational Profit - Daily Revenue]]/kag[[#This Row],[Operating_Hours_Per_Day]]</f>
        <v>161.955625</v>
      </c>
      <c r="M1341" s="3">
        <f>kag[[#This Row],[Operational Profit - Daily Revenue]]/kag[[#This Row],[Marketing_Spend_Per_Day]]</f>
        <v>7.8248882715303774</v>
      </c>
      <c r="N1341" s="3"/>
    </row>
    <row r="1342" spans="1:14">
      <c r="A1342" s="1">
        <v>238</v>
      </c>
      <c r="B1342" s="2">
        <v>9</v>
      </c>
      <c r="C1342" s="1">
        <v>11</v>
      </c>
      <c r="D1342" s="1">
        <v>4</v>
      </c>
      <c r="E1342" s="3">
        <v>331.35</v>
      </c>
      <c r="F1342" s="1">
        <v>156</v>
      </c>
      <c r="G1342" s="3">
        <v>2179.13</v>
      </c>
      <c r="H1342" s="3">
        <f>kag[[#This Row],[Operational Profit - Daily Revenue]]-$Q$13</f>
        <v>261.80406000000085</v>
      </c>
      <c r="I1342" s="1">
        <f>_xlfn.NORM.DIST(kag[[#This Row],[Diff Average Rev]],$Q$13,$Q$15,FALSE)</f>
        <v>9.6972689712845978E-5</v>
      </c>
      <c r="J1342" s="3">
        <f>kag[[#This Row],[Number_of_Customers_Per_Day (any given day)]]*kag[[#This Row],[Average_Order_Value]]</f>
        <v>2142</v>
      </c>
      <c r="K1342" s="3">
        <f>kag[[#This Row],[Operational Profit - Daily Revenue]]/kag[[#This Row],[Number_of_Employees]]</f>
        <v>544.78250000000003</v>
      </c>
      <c r="L1342" s="3">
        <f>kag[[#This Row],[Operational Profit - Daily Revenue]]/kag[[#This Row],[Operating_Hours_Per_Day]]</f>
        <v>198.10272727272729</v>
      </c>
      <c r="M1342" s="3">
        <f>kag[[#This Row],[Operational Profit - Daily Revenue]]/kag[[#This Row],[Marketing_Spend_Per_Day]]</f>
        <v>6.5765202957597708</v>
      </c>
      <c r="N1342" s="3"/>
    </row>
    <row r="1343" spans="1:14">
      <c r="A1343" s="1">
        <v>123</v>
      </c>
      <c r="B1343" s="2">
        <v>4.3499999999999996</v>
      </c>
      <c r="C1343" s="1">
        <v>17</v>
      </c>
      <c r="D1343" s="1">
        <v>13</v>
      </c>
      <c r="E1343" s="3">
        <v>332.4</v>
      </c>
      <c r="F1343" s="1">
        <v>422</v>
      </c>
      <c r="G1343" s="3">
        <v>930.09</v>
      </c>
      <c r="H1343" s="3">
        <f>kag[[#This Row],[Operational Profit - Daily Revenue]]-$Q$13</f>
        <v>-987.23593999999923</v>
      </c>
      <c r="I1343" s="1">
        <f>_xlfn.NORM.DIST(kag[[#This Row],[Diff Average Rev]],$Q$13,$Q$15,FALSE)</f>
        <v>4.8770071120091975E-6</v>
      </c>
      <c r="J1343" s="3">
        <f>kag[[#This Row],[Number_of_Customers_Per_Day (any given day)]]*kag[[#This Row],[Average_Order_Value]]</f>
        <v>535.04999999999995</v>
      </c>
      <c r="K1343" s="3">
        <f>kag[[#This Row],[Operational Profit - Daily Revenue]]/kag[[#This Row],[Number_of_Employees]]</f>
        <v>71.54538461538462</v>
      </c>
      <c r="L1343" s="3">
        <f>kag[[#This Row],[Operational Profit - Daily Revenue]]/kag[[#This Row],[Operating_Hours_Per_Day]]</f>
        <v>54.711176470588235</v>
      </c>
      <c r="M1343" s="3">
        <f>kag[[#This Row],[Operational Profit - Daily Revenue]]/kag[[#This Row],[Marketing_Spend_Per_Day]]</f>
        <v>2.7981046931407945</v>
      </c>
      <c r="N1343" s="3"/>
    </row>
    <row r="1344" spans="1:14">
      <c r="A1344" s="1">
        <v>100</v>
      </c>
      <c r="B1344" s="2">
        <v>4.54</v>
      </c>
      <c r="C1344" s="1">
        <v>8</v>
      </c>
      <c r="D1344" s="1">
        <v>12</v>
      </c>
      <c r="E1344" s="3">
        <v>332.86</v>
      </c>
      <c r="F1344" s="1">
        <v>405</v>
      </c>
      <c r="G1344" s="3">
        <v>914.55</v>
      </c>
      <c r="H1344" s="3">
        <f>kag[[#This Row],[Operational Profit - Daily Revenue]]-$Q$13</f>
        <v>-1002.7759399999993</v>
      </c>
      <c r="I1344" s="1">
        <f>_xlfn.NORM.DIST(kag[[#This Row],[Diff Average Rev]],$Q$13,$Q$15,FALSE)</f>
        <v>4.6506961652788955E-6</v>
      </c>
      <c r="J1344" s="3">
        <f>kag[[#This Row],[Number_of_Customers_Per_Day (any given day)]]*kag[[#This Row],[Average_Order_Value]]</f>
        <v>454</v>
      </c>
      <c r="K1344" s="3">
        <f>kag[[#This Row],[Operational Profit - Daily Revenue]]/kag[[#This Row],[Number_of_Employees]]</f>
        <v>76.212499999999991</v>
      </c>
      <c r="L1344" s="3">
        <f>kag[[#This Row],[Operational Profit - Daily Revenue]]/kag[[#This Row],[Operating_Hours_Per_Day]]</f>
        <v>114.31874999999999</v>
      </c>
      <c r="M1344" s="3">
        <f>kag[[#This Row],[Operational Profit - Daily Revenue]]/kag[[#This Row],[Marketing_Spend_Per_Day]]</f>
        <v>2.7475515231628909</v>
      </c>
      <c r="N1344" s="3"/>
    </row>
    <row r="1345" spans="1:14">
      <c r="A1345" s="1">
        <v>179</v>
      </c>
      <c r="B1345" s="2">
        <v>6.87</v>
      </c>
      <c r="C1345" s="1">
        <v>7</v>
      </c>
      <c r="D1345" s="1">
        <v>5</v>
      </c>
      <c r="E1345" s="3">
        <v>333.63</v>
      </c>
      <c r="F1345" s="1">
        <v>521</v>
      </c>
      <c r="G1345" s="3">
        <v>1820.46</v>
      </c>
      <c r="H1345" s="3">
        <f>kag[[#This Row],[Operational Profit - Daily Revenue]]-$Q$13</f>
        <v>-96.865939999999227</v>
      </c>
      <c r="I1345" s="1">
        <f>_xlfn.NORM.DIST(kag[[#This Row],[Diff Average Rev]],$Q$13,$Q$15,FALSE)</f>
        <v>4.8593940124539334E-5</v>
      </c>
      <c r="J1345" s="3">
        <f>kag[[#This Row],[Number_of_Customers_Per_Day (any given day)]]*kag[[#This Row],[Average_Order_Value]]</f>
        <v>1229.73</v>
      </c>
      <c r="K1345" s="3">
        <f>kag[[#This Row],[Operational Profit - Daily Revenue]]/kag[[#This Row],[Number_of_Employees]]</f>
        <v>364.09199999999998</v>
      </c>
      <c r="L1345" s="3">
        <f>kag[[#This Row],[Operational Profit - Daily Revenue]]/kag[[#This Row],[Operating_Hours_Per_Day]]</f>
        <v>260.06571428571431</v>
      </c>
      <c r="M1345" s="3">
        <f>kag[[#This Row],[Operational Profit - Daily Revenue]]/kag[[#This Row],[Marketing_Spend_Per_Day]]</f>
        <v>5.456523693912418</v>
      </c>
      <c r="N1345" s="3"/>
    </row>
    <row r="1346" spans="1:14">
      <c r="A1346" s="1">
        <v>343</v>
      </c>
      <c r="B1346" s="2">
        <v>7.51</v>
      </c>
      <c r="C1346" s="1">
        <v>11</v>
      </c>
      <c r="D1346" s="1">
        <v>11</v>
      </c>
      <c r="E1346" s="3">
        <v>334.12</v>
      </c>
      <c r="F1346" s="1">
        <v>342</v>
      </c>
      <c r="G1346" s="3">
        <v>2917.95</v>
      </c>
      <c r="H1346" s="3">
        <f>kag[[#This Row],[Operational Profit - Daily Revenue]]-$Q$13</f>
        <v>1000.6240600000006</v>
      </c>
      <c r="I1346" s="1">
        <f>_xlfn.NORM.DIST(kag[[#This Row],[Diff Average Rev]],$Q$13,$Q$15,FALSE)</f>
        <v>2.6296607594975175E-4</v>
      </c>
      <c r="J1346" s="3">
        <f>kag[[#This Row],[Number_of_Customers_Per_Day (any given day)]]*kag[[#This Row],[Average_Order_Value]]</f>
        <v>2575.9299999999998</v>
      </c>
      <c r="K1346" s="3">
        <f>kag[[#This Row],[Operational Profit - Daily Revenue]]/kag[[#This Row],[Number_of_Employees]]</f>
        <v>265.2681818181818</v>
      </c>
      <c r="L1346" s="3">
        <f>kag[[#This Row],[Operational Profit - Daily Revenue]]/kag[[#This Row],[Operating_Hours_Per_Day]]</f>
        <v>265.2681818181818</v>
      </c>
      <c r="M1346" s="3">
        <f>kag[[#This Row],[Operational Profit - Daily Revenue]]/kag[[#This Row],[Marketing_Spend_Per_Day]]</f>
        <v>8.7332395546510231</v>
      </c>
      <c r="N1346" s="3"/>
    </row>
    <row r="1347" spans="1:14">
      <c r="A1347" s="1">
        <v>256</v>
      </c>
      <c r="B1347" s="2">
        <v>9.1999999999999993</v>
      </c>
      <c r="C1347" s="1">
        <v>12</v>
      </c>
      <c r="D1347" s="1">
        <v>9</v>
      </c>
      <c r="E1347" s="3">
        <v>334.31</v>
      </c>
      <c r="F1347" s="1">
        <v>642</v>
      </c>
      <c r="G1347" s="3">
        <v>2648.97</v>
      </c>
      <c r="H1347" s="3">
        <f>kag[[#This Row],[Operational Profit - Daily Revenue]]-$Q$13</f>
        <v>731.64406000000054</v>
      </c>
      <c r="I1347" s="1">
        <f>_xlfn.NORM.DIST(kag[[#This Row],[Diff Average Rev]],$Q$13,$Q$15,FALSE)</f>
        <v>1.9542440117846805E-4</v>
      </c>
      <c r="J1347" s="3">
        <f>kag[[#This Row],[Number_of_Customers_Per_Day (any given day)]]*kag[[#This Row],[Average_Order_Value]]</f>
        <v>2355.1999999999998</v>
      </c>
      <c r="K1347" s="3">
        <f>kag[[#This Row],[Operational Profit - Daily Revenue]]/kag[[#This Row],[Number_of_Employees]]</f>
        <v>294.33</v>
      </c>
      <c r="L1347" s="3">
        <f>kag[[#This Row],[Operational Profit - Daily Revenue]]/kag[[#This Row],[Operating_Hours_Per_Day]]</f>
        <v>220.74749999999997</v>
      </c>
      <c r="M1347" s="3">
        <f>kag[[#This Row],[Operational Profit - Daily Revenue]]/kag[[#This Row],[Marketing_Spend_Per_Day]]</f>
        <v>7.9236935778169952</v>
      </c>
      <c r="N1347" s="3"/>
    </row>
    <row r="1348" spans="1:14">
      <c r="A1348" s="1">
        <v>68</v>
      </c>
      <c r="B1348" s="2">
        <v>5.62</v>
      </c>
      <c r="C1348" s="1">
        <v>8</v>
      </c>
      <c r="D1348" s="1">
        <v>7</v>
      </c>
      <c r="E1348" s="3">
        <v>334.33</v>
      </c>
      <c r="F1348" s="1">
        <v>198</v>
      </c>
      <c r="G1348" s="3">
        <v>889.45</v>
      </c>
      <c r="H1348" s="3">
        <f>kag[[#This Row],[Operational Profit - Daily Revenue]]-$Q$13</f>
        <v>-1027.8759399999992</v>
      </c>
      <c r="I1348" s="1">
        <f>_xlfn.NORM.DIST(kag[[#This Row],[Diff Average Rev]],$Q$13,$Q$15,FALSE)</f>
        <v>4.3048235982886698E-6</v>
      </c>
      <c r="J1348" s="3">
        <f>kag[[#This Row],[Number_of_Customers_Per_Day (any given day)]]*kag[[#This Row],[Average_Order_Value]]</f>
        <v>382.16</v>
      </c>
      <c r="K1348" s="3">
        <f>kag[[#This Row],[Operational Profit - Daily Revenue]]/kag[[#This Row],[Number_of_Employees]]</f>
        <v>127.06428571428572</v>
      </c>
      <c r="L1348" s="3">
        <f>kag[[#This Row],[Operational Profit - Daily Revenue]]/kag[[#This Row],[Operating_Hours_Per_Day]]</f>
        <v>111.18125000000001</v>
      </c>
      <c r="M1348" s="3">
        <f>kag[[#This Row],[Operational Profit - Daily Revenue]]/kag[[#This Row],[Marketing_Spend_Per_Day]]</f>
        <v>2.660395417701074</v>
      </c>
      <c r="N1348" s="3"/>
    </row>
    <row r="1349" spans="1:14">
      <c r="A1349" s="1">
        <v>210</v>
      </c>
      <c r="B1349" s="2">
        <v>6.22</v>
      </c>
      <c r="C1349" s="1">
        <v>13</v>
      </c>
      <c r="D1349" s="1">
        <v>7</v>
      </c>
      <c r="E1349" s="3">
        <v>334.37</v>
      </c>
      <c r="F1349" s="1">
        <v>504</v>
      </c>
      <c r="G1349" s="3">
        <v>2030.01</v>
      </c>
      <c r="H1349" s="3">
        <f>kag[[#This Row],[Operational Profit - Daily Revenue]]-$Q$13</f>
        <v>112.68406000000073</v>
      </c>
      <c r="I1349" s="1">
        <f>_xlfn.NORM.DIST(kag[[#This Row],[Diff Average Rev]],$Q$13,$Q$15,FALSE)</f>
        <v>7.3963565503694934E-5</v>
      </c>
      <c r="J1349" s="3">
        <f>kag[[#This Row],[Number_of_Customers_Per_Day (any given day)]]*kag[[#This Row],[Average_Order_Value]]</f>
        <v>1306.2</v>
      </c>
      <c r="K1349" s="3">
        <f>kag[[#This Row],[Operational Profit - Daily Revenue]]/kag[[#This Row],[Number_of_Employees]]</f>
        <v>290.00142857142856</v>
      </c>
      <c r="L1349" s="3">
        <f>kag[[#This Row],[Operational Profit - Daily Revenue]]/kag[[#This Row],[Operating_Hours_Per_Day]]</f>
        <v>156.1546153846154</v>
      </c>
      <c r="M1349" s="3">
        <f>kag[[#This Row],[Operational Profit - Daily Revenue]]/kag[[#This Row],[Marketing_Spend_Per_Day]]</f>
        <v>6.071148727457607</v>
      </c>
      <c r="N1349" s="3"/>
    </row>
    <row r="1350" spans="1:14">
      <c r="A1350" s="1">
        <v>141</v>
      </c>
      <c r="B1350" s="2">
        <v>4.55</v>
      </c>
      <c r="C1350" s="1">
        <v>9</v>
      </c>
      <c r="D1350" s="1">
        <v>14</v>
      </c>
      <c r="E1350" s="3">
        <v>334.8</v>
      </c>
      <c r="F1350" s="1">
        <v>641</v>
      </c>
      <c r="G1350" s="3">
        <v>986.17</v>
      </c>
      <c r="H1350" s="3">
        <f>kag[[#This Row],[Operational Profit - Daily Revenue]]-$Q$13</f>
        <v>-931.1559399999993</v>
      </c>
      <c r="I1350" s="1">
        <f>_xlfn.NORM.DIST(kag[[#This Row],[Diff Average Rev]],$Q$13,$Q$15,FALSE)</f>
        <v>5.7770461903257307E-6</v>
      </c>
      <c r="J1350" s="3">
        <f>kag[[#This Row],[Number_of_Customers_Per_Day (any given day)]]*kag[[#This Row],[Average_Order_Value]]</f>
        <v>641.54999999999995</v>
      </c>
      <c r="K1350" s="3">
        <f>kag[[#This Row],[Operational Profit - Daily Revenue]]/kag[[#This Row],[Number_of_Employees]]</f>
        <v>70.440714285714279</v>
      </c>
      <c r="L1350" s="3">
        <f>kag[[#This Row],[Operational Profit - Daily Revenue]]/kag[[#This Row],[Operating_Hours_Per_Day]]</f>
        <v>109.57444444444444</v>
      </c>
      <c r="M1350" s="3">
        <f>kag[[#This Row],[Operational Profit - Daily Revenue]]/kag[[#This Row],[Marketing_Spend_Per_Day]]</f>
        <v>2.945549581839904</v>
      </c>
      <c r="N1350" s="3"/>
    </row>
    <row r="1351" spans="1:14">
      <c r="A1351" s="1">
        <v>368</v>
      </c>
      <c r="B1351" s="2">
        <v>8.43</v>
      </c>
      <c r="C1351" s="1">
        <v>6</v>
      </c>
      <c r="D1351" s="1">
        <v>7</v>
      </c>
      <c r="E1351" s="3">
        <v>335.11</v>
      </c>
      <c r="F1351" s="1">
        <v>489</v>
      </c>
      <c r="G1351" s="3">
        <v>2910.33</v>
      </c>
      <c r="H1351" s="3">
        <f>kag[[#This Row],[Operational Profit - Daily Revenue]]-$Q$13</f>
        <v>993.00406000000066</v>
      </c>
      <c r="I1351" s="1">
        <f>_xlfn.NORM.DIST(kag[[#This Row],[Diff Average Rev]],$Q$13,$Q$15,FALSE)</f>
        <v>2.6103667216092878E-4</v>
      </c>
      <c r="J1351" s="3">
        <f>kag[[#This Row],[Number_of_Customers_Per_Day (any given day)]]*kag[[#This Row],[Average_Order_Value]]</f>
        <v>3102.24</v>
      </c>
      <c r="K1351" s="3">
        <f>kag[[#This Row],[Operational Profit - Daily Revenue]]/kag[[#This Row],[Number_of_Employees]]</f>
        <v>415.76142857142855</v>
      </c>
      <c r="L1351" s="3">
        <f>kag[[#This Row],[Operational Profit - Daily Revenue]]/kag[[#This Row],[Operating_Hours_Per_Day]]</f>
        <v>485.05500000000001</v>
      </c>
      <c r="M1351" s="3">
        <f>kag[[#This Row],[Operational Profit - Daily Revenue]]/kag[[#This Row],[Marketing_Spend_Per_Day]]</f>
        <v>8.6847005460893438</v>
      </c>
      <c r="N1351" s="3"/>
    </row>
    <row r="1352" spans="1:14">
      <c r="A1352" s="1">
        <v>274</v>
      </c>
      <c r="B1352" s="2">
        <v>5.83</v>
      </c>
      <c r="C1352" s="1">
        <v>6</v>
      </c>
      <c r="D1352" s="1">
        <v>5</v>
      </c>
      <c r="E1352" s="3">
        <v>335.18</v>
      </c>
      <c r="F1352" s="1">
        <v>180</v>
      </c>
      <c r="G1352" s="3">
        <v>1980.03</v>
      </c>
      <c r="H1352" s="3">
        <f>kag[[#This Row],[Operational Profit - Daily Revenue]]-$Q$13</f>
        <v>62.704060000000709</v>
      </c>
      <c r="I1352" s="1">
        <f>_xlfn.NORM.DIST(kag[[#This Row],[Diff Average Rev]],$Q$13,$Q$15,FALSE)</f>
        <v>6.7192853218539823E-5</v>
      </c>
      <c r="J1352" s="3">
        <f>kag[[#This Row],[Number_of_Customers_Per_Day (any given day)]]*kag[[#This Row],[Average_Order_Value]]</f>
        <v>1597.42</v>
      </c>
      <c r="K1352" s="3">
        <f>kag[[#This Row],[Operational Profit - Daily Revenue]]/kag[[#This Row],[Number_of_Employees]]</f>
        <v>396.00599999999997</v>
      </c>
      <c r="L1352" s="3">
        <f>kag[[#This Row],[Operational Profit - Daily Revenue]]/kag[[#This Row],[Operating_Hours_Per_Day]]</f>
        <v>330.005</v>
      </c>
      <c r="M1352" s="3">
        <f>kag[[#This Row],[Operational Profit - Daily Revenue]]/kag[[#This Row],[Marketing_Spend_Per_Day]]</f>
        <v>5.9073632078286291</v>
      </c>
      <c r="N1352" s="3"/>
    </row>
    <row r="1353" spans="1:14">
      <c r="A1353" s="1">
        <v>359</v>
      </c>
      <c r="B1353" s="2">
        <v>5.18</v>
      </c>
      <c r="C1353" s="1">
        <v>11</v>
      </c>
      <c r="D1353" s="1">
        <v>14</v>
      </c>
      <c r="E1353" s="3">
        <v>335.23</v>
      </c>
      <c r="F1353" s="1">
        <v>283</v>
      </c>
      <c r="G1353" s="3">
        <v>2201.79</v>
      </c>
      <c r="H1353" s="3">
        <f>kag[[#This Row],[Operational Profit - Daily Revenue]]-$Q$13</f>
        <v>284.4640600000007</v>
      </c>
      <c r="I1353" s="1">
        <f>_xlfn.NORM.DIST(kag[[#This Row],[Diff Average Rev]],$Q$13,$Q$15,FALSE)</f>
        <v>1.0084099303111033E-4</v>
      </c>
      <c r="J1353" s="3">
        <f>kag[[#This Row],[Number_of_Customers_Per_Day (any given day)]]*kag[[#This Row],[Average_Order_Value]]</f>
        <v>1859.62</v>
      </c>
      <c r="K1353" s="3">
        <f>kag[[#This Row],[Operational Profit - Daily Revenue]]/kag[[#This Row],[Number_of_Employees]]</f>
        <v>157.27071428571429</v>
      </c>
      <c r="L1353" s="3">
        <f>kag[[#This Row],[Operational Profit - Daily Revenue]]/kag[[#This Row],[Operating_Hours_Per_Day]]</f>
        <v>200.16272727272727</v>
      </c>
      <c r="M1353" s="3">
        <f>kag[[#This Row],[Operational Profit - Daily Revenue]]/kag[[#This Row],[Marketing_Spend_Per_Day]]</f>
        <v>6.5679980908629894</v>
      </c>
      <c r="N1353" s="3"/>
    </row>
    <row r="1354" spans="1:14">
      <c r="A1354" s="1">
        <v>83</v>
      </c>
      <c r="B1354" s="2">
        <v>7.78</v>
      </c>
      <c r="C1354" s="1">
        <v>15</v>
      </c>
      <c r="D1354" s="1">
        <v>10</v>
      </c>
      <c r="E1354" s="3">
        <v>335.26</v>
      </c>
      <c r="F1354" s="1">
        <v>151</v>
      </c>
      <c r="G1354" s="3">
        <v>825.58</v>
      </c>
      <c r="H1354" s="3">
        <f>kag[[#This Row],[Operational Profit - Daily Revenue]]-$Q$13</f>
        <v>-1091.7459399999993</v>
      </c>
      <c r="I1354" s="1">
        <f>_xlfn.NORM.DIST(kag[[#This Row],[Diff Average Rev]],$Q$13,$Q$15,FALSE)</f>
        <v>3.5257843216133717E-6</v>
      </c>
      <c r="J1354" s="3">
        <f>kag[[#This Row],[Number_of_Customers_Per_Day (any given day)]]*kag[[#This Row],[Average_Order_Value]]</f>
        <v>645.74</v>
      </c>
      <c r="K1354" s="3">
        <f>kag[[#This Row],[Operational Profit - Daily Revenue]]/kag[[#This Row],[Number_of_Employees]]</f>
        <v>82.558000000000007</v>
      </c>
      <c r="L1354" s="3">
        <f>kag[[#This Row],[Operational Profit - Daily Revenue]]/kag[[#This Row],[Operating_Hours_Per_Day]]</f>
        <v>55.038666666666671</v>
      </c>
      <c r="M1354" s="3">
        <f>kag[[#This Row],[Operational Profit - Daily Revenue]]/kag[[#This Row],[Marketing_Spend_Per_Day]]</f>
        <v>2.4625067112092109</v>
      </c>
      <c r="N1354" s="3"/>
    </row>
    <row r="1355" spans="1:14">
      <c r="A1355" s="1">
        <v>386</v>
      </c>
      <c r="B1355" s="2">
        <v>7.1</v>
      </c>
      <c r="C1355" s="1">
        <v>14</v>
      </c>
      <c r="D1355" s="1">
        <v>6</v>
      </c>
      <c r="E1355" s="3">
        <v>335.37</v>
      </c>
      <c r="F1355" s="1">
        <v>824</v>
      </c>
      <c r="G1355" s="3">
        <v>2949.02</v>
      </c>
      <c r="H1355" s="3">
        <f>kag[[#This Row],[Operational Profit - Daily Revenue]]-$Q$13</f>
        <v>1031.6940600000007</v>
      </c>
      <c r="I1355" s="1">
        <f>_xlfn.NORM.DIST(kag[[#This Row],[Diff Average Rev]],$Q$13,$Q$15,FALSE)</f>
        <v>2.7081088146985763E-4</v>
      </c>
      <c r="J1355" s="3">
        <f>kag[[#This Row],[Number_of_Customers_Per_Day (any given day)]]*kag[[#This Row],[Average_Order_Value]]</f>
        <v>2740.6</v>
      </c>
      <c r="K1355" s="3">
        <f>kag[[#This Row],[Operational Profit - Daily Revenue]]/kag[[#This Row],[Number_of_Employees]]</f>
        <v>491.50333333333333</v>
      </c>
      <c r="L1355" s="3">
        <f>kag[[#This Row],[Operational Profit - Daily Revenue]]/kag[[#This Row],[Operating_Hours_Per_Day]]</f>
        <v>210.6442857142857</v>
      </c>
      <c r="M1355" s="3">
        <f>kag[[#This Row],[Operational Profit - Daily Revenue]]/kag[[#This Row],[Marketing_Spend_Per_Day]]</f>
        <v>8.7933327369770691</v>
      </c>
      <c r="N1355" s="3"/>
    </row>
    <row r="1356" spans="1:14">
      <c r="A1356" s="1">
        <v>112</v>
      </c>
      <c r="B1356" s="2">
        <v>3.11</v>
      </c>
      <c r="C1356" s="1">
        <v>15</v>
      </c>
      <c r="D1356" s="1">
        <v>13</v>
      </c>
      <c r="E1356" s="3">
        <v>336.22</v>
      </c>
      <c r="F1356" s="1">
        <v>368</v>
      </c>
      <c r="G1356" s="3">
        <v>604.80999999999995</v>
      </c>
      <c r="H1356" s="3">
        <f>kag[[#This Row],[Operational Profit - Daily Revenue]]-$Q$13</f>
        <v>-1312.5159399999993</v>
      </c>
      <c r="I1356" s="1">
        <f>_xlfn.NORM.DIST(kag[[#This Row],[Diff Average Rev]],$Q$13,$Q$15,FALSE)</f>
        <v>1.7109916526938968E-6</v>
      </c>
      <c r="J1356" s="3">
        <f>kag[[#This Row],[Number_of_Customers_Per_Day (any given day)]]*kag[[#This Row],[Average_Order_Value]]</f>
        <v>348.32</v>
      </c>
      <c r="K1356" s="3">
        <f>kag[[#This Row],[Operational Profit - Daily Revenue]]/kag[[#This Row],[Number_of_Employees]]</f>
        <v>46.523846153846151</v>
      </c>
      <c r="L1356" s="3">
        <f>kag[[#This Row],[Operational Profit - Daily Revenue]]/kag[[#This Row],[Operating_Hours_Per_Day]]</f>
        <v>40.320666666666661</v>
      </c>
      <c r="M1356" s="3">
        <f>kag[[#This Row],[Operational Profit - Daily Revenue]]/kag[[#This Row],[Marketing_Spend_Per_Day]]</f>
        <v>1.7988519421807148</v>
      </c>
      <c r="N1356" s="3"/>
    </row>
    <row r="1357" spans="1:14">
      <c r="A1357" s="1">
        <v>147</v>
      </c>
      <c r="B1357" s="2">
        <v>8.41</v>
      </c>
      <c r="C1357" s="1">
        <v>17</v>
      </c>
      <c r="D1357" s="1">
        <v>5</v>
      </c>
      <c r="E1357" s="3">
        <v>336.23</v>
      </c>
      <c r="F1357" s="1">
        <v>327</v>
      </c>
      <c r="G1357" s="3">
        <v>1494.22</v>
      </c>
      <c r="H1357" s="3">
        <f>kag[[#This Row],[Operational Profit - Daily Revenue]]-$Q$13</f>
        <v>-423.10593999999924</v>
      </c>
      <c r="I1357" s="1">
        <f>_xlfn.NORM.DIST(kag[[#This Row],[Diff Average Rev]],$Q$13,$Q$15,FALSE)</f>
        <v>2.305184584321817E-5</v>
      </c>
      <c r="J1357" s="3">
        <f>kag[[#This Row],[Number_of_Customers_Per_Day (any given day)]]*kag[[#This Row],[Average_Order_Value]]</f>
        <v>1236.27</v>
      </c>
      <c r="K1357" s="3">
        <f>kag[[#This Row],[Operational Profit - Daily Revenue]]/kag[[#This Row],[Number_of_Employees]]</f>
        <v>298.84399999999999</v>
      </c>
      <c r="L1357" s="3">
        <f>kag[[#This Row],[Operational Profit - Daily Revenue]]/kag[[#This Row],[Operating_Hours_Per_Day]]</f>
        <v>87.895294117647055</v>
      </c>
      <c r="M1357" s="3">
        <f>kag[[#This Row],[Operational Profit - Daily Revenue]]/kag[[#This Row],[Marketing_Spend_Per_Day]]</f>
        <v>4.4440412812658003</v>
      </c>
      <c r="N1357" s="3"/>
    </row>
    <row r="1358" spans="1:14">
      <c r="A1358" s="1">
        <v>221</v>
      </c>
      <c r="B1358" s="2">
        <v>6.06</v>
      </c>
      <c r="C1358" s="1">
        <v>15</v>
      </c>
      <c r="D1358" s="1">
        <v>9</v>
      </c>
      <c r="E1358" s="3">
        <v>336.31</v>
      </c>
      <c r="F1358" s="1">
        <v>746</v>
      </c>
      <c r="G1358" s="3">
        <v>1835.43</v>
      </c>
      <c r="H1358" s="3">
        <f>kag[[#This Row],[Operational Profit - Daily Revenue]]-$Q$13</f>
        <v>-81.8959399999992</v>
      </c>
      <c r="I1358" s="1">
        <f>_xlfn.NORM.DIST(kag[[#This Row],[Diff Average Rev]],$Q$13,$Q$15,FALSE)</f>
        <v>5.015095059332858E-5</v>
      </c>
      <c r="J1358" s="3">
        <f>kag[[#This Row],[Number_of_Customers_Per_Day (any given day)]]*kag[[#This Row],[Average_Order_Value]]</f>
        <v>1339.26</v>
      </c>
      <c r="K1358" s="3">
        <f>kag[[#This Row],[Operational Profit - Daily Revenue]]/kag[[#This Row],[Number_of_Employees]]</f>
        <v>203.93666666666667</v>
      </c>
      <c r="L1358" s="3">
        <f>kag[[#This Row],[Operational Profit - Daily Revenue]]/kag[[#This Row],[Operating_Hours_Per_Day]]</f>
        <v>122.36200000000001</v>
      </c>
      <c r="M1358" s="3">
        <f>kag[[#This Row],[Operational Profit - Daily Revenue]]/kag[[#This Row],[Marketing_Spend_Per_Day]]</f>
        <v>5.4575540424013562</v>
      </c>
      <c r="N1358" s="3"/>
    </row>
    <row r="1359" spans="1:14">
      <c r="A1359" s="1">
        <v>115</v>
      </c>
      <c r="B1359" s="2">
        <v>9.81</v>
      </c>
      <c r="C1359" s="1">
        <v>17</v>
      </c>
      <c r="D1359" s="1">
        <v>14</v>
      </c>
      <c r="E1359" s="3">
        <v>336.54</v>
      </c>
      <c r="F1359" s="1">
        <v>316</v>
      </c>
      <c r="G1359" s="3">
        <v>1145.17</v>
      </c>
      <c r="H1359" s="3">
        <f>kag[[#This Row],[Operational Profit - Daily Revenue]]-$Q$13</f>
        <v>-772.15593999999919</v>
      </c>
      <c r="I1359" s="1">
        <f>_xlfn.NORM.DIST(kag[[#This Row],[Diff Average Rev]],$Q$13,$Q$15,FALSE)</f>
        <v>9.1716621784837299E-6</v>
      </c>
      <c r="J1359" s="3">
        <f>kag[[#This Row],[Number_of_Customers_Per_Day (any given day)]]*kag[[#This Row],[Average_Order_Value]]</f>
        <v>1128.1500000000001</v>
      </c>
      <c r="K1359" s="3">
        <f>kag[[#This Row],[Operational Profit - Daily Revenue]]/kag[[#This Row],[Number_of_Employees]]</f>
        <v>81.797857142857154</v>
      </c>
      <c r="L1359" s="3">
        <f>kag[[#This Row],[Operational Profit - Daily Revenue]]/kag[[#This Row],[Operating_Hours_Per_Day]]</f>
        <v>67.362941176470599</v>
      </c>
      <c r="M1359" s="3">
        <f>kag[[#This Row],[Operational Profit - Daily Revenue]]/kag[[#This Row],[Marketing_Spend_Per_Day]]</f>
        <v>3.4027753015986213</v>
      </c>
      <c r="N1359" s="3"/>
    </row>
    <row r="1360" spans="1:14">
      <c r="A1360" s="1">
        <v>228</v>
      </c>
      <c r="B1360" s="2">
        <v>3.96</v>
      </c>
      <c r="C1360" s="1">
        <v>6</v>
      </c>
      <c r="D1360" s="1">
        <v>2</v>
      </c>
      <c r="E1360" s="3">
        <v>336.69</v>
      </c>
      <c r="F1360" s="1">
        <v>877</v>
      </c>
      <c r="G1360" s="3">
        <v>1076.57</v>
      </c>
      <c r="H1360" s="3">
        <f>kag[[#This Row],[Operational Profit - Daily Revenue]]-$Q$13</f>
        <v>-840.75593999999933</v>
      </c>
      <c r="I1360" s="1">
        <f>_xlfn.NORM.DIST(kag[[#This Row],[Diff Average Rev]],$Q$13,$Q$15,FALSE)</f>
        <v>7.5379335545628032E-6</v>
      </c>
      <c r="J1360" s="3">
        <f>kag[[#This Row],[Number_of_Customers_Per_Day (any given day)]]*kag[[#This Row],[Average_Order_Value]]</f>
        <v>902.88</v>
      </c>
      <c r="K1360" s="3">
        <f>kag[[#This Row],[Operational Profit - Daily Revenue]]/kag[[#This Row],[Number_of_Employees]]</f>
        <v>538.28499999999997</v>
      </c>
      <c r="L1360" s="3">
        <f>kag[[#This Row],[Operational Profit - Daily Revenue]]/kag[[#This Row],[Operating_Hours_Per_Day]]</f>
        <v>179.42833333333331</v>
      </c>
      <c r="M1360" s="3">
        <f>kag[[#This Row],[Operational Profit - Daily Revenue]]/kag[[#This Row],[Marketing_Spend_Per_Day]]</f>
        <v>3.1975110635896522</v>
      </c>
      <c r="N1360" s="3"/>
    </row>
    <row r="1361" spans="1:14">
      <c r="A1361" s="1">
        <v>345</v>
      </c>
      <c r="B1361" s="2">
        <v>2.71</v>
      </c>
      <c r="C1361" s="1">
        <v>9</v>
      </c>
      <c r="D1361" s="1">
        <v>9</v>
      </c>
      <c r="E1361" s="3">
        <v>336.85</v>
      </c>
      <c r="F1361" s="1">
        <v>725</v>
      </c>
      <c r="G1361" s="3">
        <v>1401.55</v>
      </c>
      <c r="H1361" s="3">
        <f>kag[[#This Row],[Operational Profit - Daily Revenue]]-$Q$13</f>
        <v>-515.77593999999931</v>
      </c>
      <c r="I1361" s="1">
        <f>_xlfn.NORM.DIST(kag[[#This Row],[Diff Average Rev]],$Q$13,$Q$15,FALSE)</f>
        <v>1.8274980882211522E-5</v>
      </c>
      <c r="J1361" s="3">
        <f>kag[[#This Row],[Number_of_Customers_Per_Day (any given day)]]*kag[[#This Row],[Average_Order_Value]]</f>
        <v>934.94999999999993</v>
      </c>
      <c r="K1361" s="3">
        <f>kag[[#This Row],[Operational Profit - Daily Revenue]]/kag[[#This Row],[Number_of_Employees]]</f>
        <v>155.72777777777776</v>
      </c>
      <c r="L1361" s="3">
        <f>kag[[#This Row],[Operational Profit - Daily Revenue]]/kag[[#This Row],[Operating_Hours_Per_Day]]</f>
        <v>155.72777777777776</v>
      </c>
      <c r="M1361" s="3">
        <f>kag[[#This Row],[Operational Profit - Daily Revenue]]/kag[[#This Row],[Marketing_Spend_Per_Day]]</f>
        <v>4.1607540448270743</v>
      </c>
      <c r="N1361" s="3"/>
    </row>
    <row r="1362" spans="1:14">
      <c r="A1362" s="1">
        <v>398</v>
      </c>
      <c r="B1362" s="2">
        <v>6.12</v>
      </c>
      <c r="C1362" s="1">
        <v>17</v>
      </c>
      <c r="D1362" s="1">
        <v>5</v>
      </c>
      <c r="E1362" s="3">
        <v>337</v>
      </c>
      <c r="F1362" s="1">
        <v>576</v>
      </c>
      <c r="G1362" s="3">
        <v>2594.91</v>
      </c>
      <c r="H1362" s="3">
        <f>kag[[#This Row],[Operational Profit - Daily Revenue]]-$Q$13</f>
        <v>677.58406000000059</v>
      </c>
      <c r="I1362" s="1">
        <f>_xlfn.NORM.DIST(kag[[#This Row],[Diff Average Rev]],$Q$13,$Q$15,FALSE)</f>
        <v>1.8242601809261182E-4</v>
      </c>
      <c r="J1362" s="3">
        <f>kag[[#This Row],[Number_of_Customers_Per_Day (any given day)]]*kag[[#This Row],[Average_Order_Value]]</f>
        <v>2435.7600000000002</v>
      </c>
      <c r="K1362" s="3">
        <f>kag[[#This Row],[Operational Profit - Daily Revenue]]/kag[[#This Row],[Number_of_Employees]]</f>
        <v>518.98199999999997</v>
      </c>
      <c r="L1362" s="3">
        <f>kag[[#This Row],[Operational Profit - Daily Revenue]]/kag[[#This Row],[Operating_Hours_Per_Day]]</f>
        <v>152.64176470588234</v>
      </c>
      <c r="M1362" s="3">
        <f>kag[[#This Row],[Operational Profit - Daily Revenue]]/kag[[#This Row],[Marketing_Spend_Per_Day]]</f>
        <v>7.7000296735905041</v>
      </c>
      <c r="N1362" s="3"/>
    </row>
    <row r="1363" spans="1:14">
      <c r="A1363" s="1">
        <v>494</v>
      </c>
      <c r="B1363" s="2">
        <v>7.41</v>
      </c>
      <c r="C1363" s="1">
        <v>7</v>
      </c>
      <c r="D1363" s="1">
        <v>12</v>
      </c>
      <c r="E1363" s="3">
        <v>337.03</v>
      </c>
      <c r="F1363" s="1">
        <v>181</v>
      </c>
      <c r="G1363" s="3">
        <v>3848.35</v>
      </c>
      <c r="H1363" s="3">
        <f>kag[[#This Row],[Operational Profit - Daily Revenue]]-$Q$13</f>
        <v>1931.0240600000006</v>
      </c>
      <c r="I1363" s="1">
        <f>_xlfn.NORM.DIST(kag[[#This Row],[Diff Average Rev]],$Q$13,$Q$15,FALSE)</f>
        <v>4.0872938735053146E-4</v>
      </c>
      <c r="J1363" s="3">
        <f>kag[[#This Row],[Number_of_Customers_Per_Day (any given day)]]*kag[[#This Row],[Average_Order_Value]]</f>
        <v>3660.54</v>
      </c>
      <c r="K1363" s="3">
        <f>kag[[#This Row],[Operational Profit - Daily Revenue]]/kag[[#This Row],[Number_of_Employees]]</f>
        <v>320.69583333333333</v>
      </c>
      <c r="L1363" s="3">
        <f>kag[[#This Row],[Operational Profit - Daily Revenue]]/kag[[#This Row],[Operating_Hours_Per_Day]]</f>
        <v>549.76428571428573</v>
      </c>
      <c r="M1363" s="3">
        <f>kag[[#This Row],[Operational Profit - Daily Revenue]]/kag[[#This Row],[Marketing_Spend_Per_Day]]</f>
        <v>11.418419725247011</v>
      </c>
      <c r="N1363" s="3"/>
    </row>
    <row r="1364" spans="1:14">
      <c r="A1364" s="1">
        <v>495</v>
      </c>
      <c r="B1364" s="2">
        <v>5.53</v>
      </c>
      <c r="C1364" s="1">
        <v>7</v>
      </c>
      <c r="D1364" s="1">
        <v>8</v>
      </c>
      <c r="E1364" s="3">
        <v>337.33</v>
      </c>
      <c r="F1364" s="1">
        <v>733</v>
      </c>
      <c r="G1364" s="3">
        <v>2844.74</v>
      </c>
      <c r="H1364" s="3">
        <f>kag[[#This Row],[Operational Profit - Daily Revenue]]-$Q$13</f>
        <v>927.41406000000052</v>
      </c>
      <c r="I1364" s="1">
        <f>_xlfn.NORM.DIST(kag[[#This Row],[Diff Average Rev]],$Q$13,$Q$15,FALSE)</f>
        <v>2.4438690781804982E-4</v>
      </c>
      <c r="J1364" s="3">
        <f>kag[[#This Row],[Number_of_Customers_Per_Day (any given day)]]*kag[[#This Row],[Average_Order_Value]]</f>
        <v>2737.35</v>
      </c>
      <c r="K1364" s="3">
        <f>kag[[#This Row],[Operational Profit - Daily Revenue]]/kag[[#This Row],[Number_of_Employees]]</f>
        <v>355.59249999999997</v>
      </c>
      <c r="L1364" s="3">
        <f>kag[[#This Row],[Operational Profit - Daily Revenue]]/kag[[#This Row],[Operating_Hours_Per_Day]]</f>
        <v>406.39142857142855</v>
      </c>
      <c r="M1364" s="3">
        <f>kag[[#This Row],[Operational Profit - Daily Revenue]]/kag[[#This Row],[Marketing_Spend_Per_Day]]</f>
        <v>8.4331070465123172</v>
      </c>
      <c r="N1364" s="3"/>
    </row>
    <row r="1365" spans="1:14">
      <c r="A1365" s="1">
        <v>163</v>
      </c>
      <c r="B1365" s="2">
        <v>7.58</v>
      </c>
      <c r="C1365" s="1">
        <v>11</v>
      </c>
      <c r="D1365" s="1">
        <v>7</v>
      </c>
      <c r="E1365" s="3">
        <v>337.59</v>
      </c>
      <c r="F1365" s="1">
        <v>474</v>
      </c>
      <c r="G1365" s="3">
        <v>1525.29</v>
      </c>
      <c r="H1365" s="3">
        <f>kag[[#This Row],[Operational Profit - Daily Revenue]]-$Q$13</f>
        <v>-392.0359399999993</v>
      </c>
      <c r="I1365" s="1">
        <f>_xlfn.NORM.DIST(kag[[#This Row],[Diff Average Rev]],$Q$13,$Q$15,FALSE)</f>
        <v>2.4868029258089715E-5</v>
      </c>
      <c r="J1365" s="3">
        <f>kag[[#This Row],[Number_of_Customers_Per_Day (any given day)]]*kag[[#This Row],[Average_Order_Value]]</f>
        <v>1235.54</v>
      </c>
      <c r="K1365" s="3">
        <f>kag[[#This Row],[Operational Profit - Daily Revenue]]/kag[[#This Row],[Number_of_Employees]]</f>
        <v>217.89857142857142</v>
      </c>
      <c r="L1365" s="3">
        <f>kag[[#This Row],[Operational Profit - Daily Revenue]]/kag[[#This Row],[Operating_Hours_Per_Day]]</f>
        <v>138.66272727272727</v>
      </c>
      <c r="M1365" s="3">
        <f>kag[[#This Row],[Operational Profit - Daily Revenue]]/kag[[#This Row],[Marketing_Spend_Per_Day]]</f>
        <v>4.5181729316626678</v>
      </c>
      <c r="N1365" s="3"/>
    </row>
    <row r="1366" spans="1:14">
      <c r="A1366" s="1">
        <v>459</v>
      </c>
      <c r="B1366" s="2">
        <v>8.06</v>
      </c>
      <c r="C1366" s="1">
        <v>15</v>
      </c>
      <c r="D1366" s="1">
        <v>7</v>
      </c>
      <c r="E1366" s="3">
        <v>337.69</v>
      </c>
      <c r="F1366" s="1">
        <v>259</v>
      </c>
      <c r="G1366" s="3">
        <v>3846.7</v>
      </c>
      <c r="H1366" s="3">
        <f>kag[[#This Row],[Operational Profit - Daily Revenue]]-$Q$13</f>
        <v>1929.3740600000006</v>
      </c>
      <c r="I1366" s="1">
        <f>_xlfn.NORM.DIST(kag[[#This Row],[Diff Average Rev]],$Q$13,$Q$15,FALSE)</f>
        <v>4.0873850211855606E-4</v>
      </c>
      <c r="J1366" s="3">
        <f>kag[[#This Row],[Number_of_Customers_Per_Day (any given day)]]*kag[[#This Row],[Average_Order_Value]]</f>
        <v>3699.5400000000004</v>
      </c>
      <c r="K1366" s="3">
        <f>kag[[#This Row],[Operational Profit - Daily Revenue]]/kag[[#This Row],[Number_of_Employees]]</f>
        <v>549.52857142857135</v>
      </c>
      <c r="L1366" s="3">
        <f>kag[[#This Row],[Operational Profit - Daily Revenue]]/kag[[#This Row],[Operating_Hours_Per_Day]]</f>
        <v>256.44666666666666</v>
      </c>
      <c r="M1366" s="3">
        <f>kag[[#This Row],[Operational Profit - Daily Revenue]]/kag[[#This Row],[Marketing_Spend_Per_Day]]</f>
        <v>11.391216796470134</v>
      </c>
      <c r="N1366" s="3"/>
    </row>
    <row r="1367" spans="1:14">
      <c r="A1367" s="1">
        <v>141</v>
      </c>
      <c r="B1367" s="2">
        <v>9.66</v>
      </c>
      <c r="C1367" s="1">
        <v>9</v>
      </c>
      <c r="D1367" s="1">
        <v>2</v>
      </c>
      <c r="E1367" s="3">
        <v>337.84</v>
      </c>
      <c r="F1367" s="1">
        <v>67</v>
      </c>
      <c r="G1367" s="3">
        <v>1636.33</v>
      </c>
      <c r="H1367" s="3">
        <f>kag[[#This Row],[Operational Profit - Daily Revenue]]-$Q$13</f>
        <v>-280.99593999999934</v>
      </c>
      <c r="I1367" s="1">
        <f>_xlfn.NORM.DIST(kag[[#This Row],[Diff Average Rev]],$Q$13,$Q$15,FALSE)</f>
        <v>3.23408583182416E-5</v>
      </c>
      <c r="J1367" s="3">
        <f>kag[[#This Row],[Number_of_Customers_Per_Day (any given day)]]*kag[[#This Row],[Average_Order_Value]]</f>
        <v>1362.06</v>
      </c>
      <c r="K1367" s="3">
        <f>kag[[#This Row],[Operational Profit - Daily Revenue]]/kag[[#This Row],[Number_of_Employees]]</f>
        <v>818.16499999999996</v>
      </c>
      <c r="L1367" s="3">
        <f>kag[[#This Row],[Operational Profit - Daily Revenue]]/kag[[#This Row],[Operating_Hours_Per_Day]]</f>
        <v>181.81444444444443</v>
      </c>
      <c r="M1367" s="3">
        <f>kag[[#This Row],[Operational Profit - Daily Revenue]]/kag[[#This Row],[Marketing_Spend_Per_Day]]</f>
        <v>4.8435058015628698</v>
      </c>
      <c r="N1367" s="3"/>
    </row>
    <row r="1368" spans="1:14">
      <c r="A1368" s="1">
        <v>235</v>
      </c>
      <c r="B1368" s="2">
        <v>4.3499999999999996</v>
      </c>
      <c r="C1368" s="1">
        <v>13</v>
      </c>
      <c r="D1368" s="1">
        <v>3</v>
      </c>
      <c r="E1368" s="3">
        <v>337.89</v>
      </c>
      <c r="F1368" s="1">
        <v>284</v>
      </c>
      <c r="G1368" s="3">
        <v>1568.35</v>
      </c>
      <c r="H1368" s="3">
        <f>kag[[#This Row],[Operational Profit - Daily Revenue]]-$Q$13</f>
        <v>-348.97593999999935</v>
      </c>
      <c r="I1368" s="1">
        <f>_xlfn.NORM.DIST(kag[[#This Row],[Diff Average Rev]],$Q$13,$Q$15,FALSE)</f>
        <v>2.757777889775231E-5</v>
      </c>
      <c r="J1368" s="3">
        <f>kag[[#This Row],[Number_of_Customers_Per_Day (any given day)]]*kag[[#This Row],[Average_Order_Value]]</f>
        <v>1022.2499999999999</v>
      </c>
      <c r="K1368" s="3">
        <f>kag[[#This Row],[Operational Profit - Daily Revenue]]/kag[[#This Row],[Number_of_Employees]]</f>
        <v>522.7833333333333</v>
      </c>
      <c r="L1368" s="3">
        <f>kag[[#This Row],[Operational Profit - Daily Revenue]]/kag[[#This Row],[Operating_Hours_Per_Day]]</f>
        <v>120.64230769230768</v>
      </c>
      <c r="M1368" s="3">
        <f>kag[[#This Row],[Operational Profit - Daily Revenue]]/kag[[#This Row],[Marketing_Spend_Per_Day]]</f>
        <v>4.6415993370623578</v>
      </c>
      <c r="N1368" s="3"/>
    </row>
    <row r="1369" spans="1:14">
      <c r="A1369" s="1">
        <v>276</v>
      </c>
      <c r="B1369" s="2">
        <v>8.5</v>
      </c>
      <c r="C1369" s="1">
        <v>8</v>
      </c>
      <c r="D1369" s="1">
        <v>4</v>
      </c>
      <c r="E1369" s="3">
        <v>337.94</v>
      </c>
      <c r="F1369" s="1">
        <v>918</v>
      </c>
      <c r="G1369" s="3">
        <v>2921.54</v>
      </c>
      <c r="H1369" s="3">
        <f>kag[[#This Row],[Operational Profit - Daily Revenue]]-$Q$13</f>
        <v>1004.2140600000007</v>
      </c>
      <c r="I1369" s="1">
        <f>_xlfn.NORM.DIST(kag[[#This Row],[Diff Average Rev]],$Q$13,$Q$15,FALSE)</f>
        <v>2.6387443433436577E-4</v>
      </c>
      <c r="J1369" s="3">
        <f>kag[[#This Row],[Number_of_Customers_Per_Day (any given day)]]*kag[[#This Row],[Average_Order_Value]]</f>
        <v>2346</v>
      </c>
      <c r="K1369" s="3">
        <f>kag[[#This Row],[Operational Profit - Daily Revenue]]/kag[[#This Row],[Number_of_Employees]]</f>
        <v>730.38499999999999</v>
      </c>
      <c r="L1369" s="3">
        <f>kag[[#This Row],[Operational Profit - Daily Revenue]]/kag[[#This Row],[Operating_Hours_Per_Day]]</f>
        <v>365.1925</v>
      </c>
      <c r="M1369" s="3">
        <f>kag[[#This Row],[Operational Profit - Daily Revenue]]/kag[[#This Row],[Marketing_Spend_Per_Day]]</f>
        <v>8.6451441084216132</v>
      </c>
      <c r="N1369" s="3"/>
    </row>
    <row r="1370" spans="1:14">
      <c r="A1370" s="1">
        <v>183</v>
      </c>
      <c r="B1370" s="2">
        <v>8.02</v>
      </c>
      <c r="C1370" s="1">
        <v>15</v>
      </c>
      <c r="D1370" s="1">
        <v>6</v>
      </c>
      <c r="E1370" s="3">
        <v>337.96</v>
      </c>
      <c r="F1370" s="1">
        <v>83</v>
      </c>
      <c r="G1370" s="3">
        <v>1963.49</v>
      </c>
      <c r="H1370" s="3">
        <f>kag[[#This Row],[Operational Profit - Daily Revenue]]-$Q$13</f>
        <v>46.164060000000745</v>
      </c>
      <c r="I1370" s="1">
        <f>_xlfn.NORM.DIST(kag[[#This Row],[Diff Average Rev]],$Q$13,$Q$15,FALSE)</f>
        <v>6.5054015479930466E-5</v>
      </c>
      <c r="J1370" s="3">
        <f>kag[[#This Row],[Number_of_Customers_Per_Day (any given day)]]*kag[[#This Row],[Average_Order_Value]]</f>
        <v>1467.6599999999999</v>
      </c>
      <c r="K1370" s="3">
        <f>kag[[#This Row],[Operational Profit - Daily Revenue]]/kag[[#This Row],[Number_of_Employees]]</f>
        <v>327.24833333333333</v>
      </c>
      <c r="L1370" s="3">
        <f>kag[[#This Row],[Operational Profit - Daily Revenue]]/kag[[#This Row],[Operating_Hours_Per_Day]]</f>
        <v>130.89933333333335</v>
      </c>
      <c r="M1370" s="3">
        <f>kag[[#This Row],[Operational Profit - Daily Revenue]]/kag[[#This Row],[Marketing_Spend_Per_Day]]</f>
        <v>5.8098295656290686</v>
      </c>
      <c r="N1370" s="3"/>
    </row>
    <row r="1371" spans="1:14">
      <c r="A1371" s="1">
        <v>148</v>
      </c>
      <c r="B1371" s="2">
        <v>6.98</v>
      </c>
      <c r="C1371" s="1">
        <v>17</v>
      </c>
      <c r="D1371" s="1">
        <v>9</v>
      </c>
      <c r="E1371" s="3">
        <v>338</v>
      </c>
      <c r="F1371" s="1">
        <v>469</v>
      </c>
      <c r="G1371" s="3">
        <v>1357.34</v>
      </c>
      <c r="H1371" s="3">
        <f>kag[[#This Row],[Operational Profit - Daily Revenue]]-$Q$13</f>
        <v>-559.98593999999935</v>
      </c>
      <c r="I1371" s="1">
        <f>_xlfn.NORM.DIST(kag[[#This Row],[Diff Average Rev]],$Q$13,$Q$15,FALSE)</f>
        <v>1.6306677928838428E-5</v>
      </c>
      <c r="J1371" s="3">
        <f>kag[[#This Row],[Number_of_Customers_Per_Day (any given day)]]*kag[[#This Row],[Average_Order_Value]]</f>
        <v>1033.04</v>
      </c>
      <c r="K1371" s="3">
        <f>kag[[#This Row],[Operational Profit - Daily Revenue]]/kag[[#This Row],[Number_of_Employees]]</f>
        <v>150.81555555555553</v>
      </c>
      <c r="L1371" s="3">
        <f>kag[[#This Row],[Operational Profit - Daily Revenue]]/kag[[#This Row],[Operating_Hours_Per_Day]]</f>
        <v>79.843529411764706</v>
      </c>
      <c r="M1371" s="3">
        <f>kag[[#This Row],[Operational Profit - Daily Revenue]]/kag[[#This Row],[Marketing_Spend_Per_Day]]</f>
        <v>4.0157988165680472</v>
      </c>
      <c r="N1371" s="3"/>
    </row>
    <row r="1372" spans="1:14">
      <c r="A1372" s="1">
        <v>95</v>
      </c>
      <c r="B1372" s="2">
        <v>4.17</v>
      </c>
      <c r="C1372" s="1">
        <v>6</v>
      </c>
      <c r="D1372" s="1">
        <v>4</v>
      </c>
      <c r="E1372" s="3">
        <v>338.11</v>
      </c>
      <c r="F1372" s="1">
        <v>735</v>
      </c>
      <c r="G1372" s="3">
        <v>951.06</v>
      </c>
      <c r="H1372" s="3">
        <f>kag[[#This Row],[Operational Profit - Daily Revenue]]-$Q$13</f>
        <v>-966.26593999999932</v>
      </c>
      <c r="I1372" s="1">
        <f>_xlfn.NORM.DIST(kag[[#This Row],[Diff Average Rev]],$Q$13,$Q$15,FALSE)</f>
        <v>5.1978616285653335E-6</v>
      </c>
      <c r="J1372" s="3">
        <f>kag[[#This Row],[Number_of_Customers_Per_Day (any given day)]]*kag[[#This Row],[Average_Order_Value]]</f>
        <v>396.15</v>
      </c>
      <c r="K1372" s="3">
        <f>kag[[#This Row],[Operational Profit - Daily Revenue]]/kag[[#This Row],[Number_of_Employees]]</f>
        <v>237.76499999999999</v>
      </c>
      <c r="L1372" s="3">
        <f>kag[[#This Row],[Operational Profit - Daily Revenue]]/kag[[#This Row],[Operating_Hours_Per_Day]]</f>
        <v>158.51</v>
      </c>
      <c r="M1372" s="3">
        <f>kag[[#This Row],[Operational Profit - Daily Revenue]]/kag[[#This Row],[Marketing_Spend_Per_Day]]</f>
        <v>2.8128715506787727</v>
      </c>
      <c r="N1372" s="3"/>
    </row>
    <row r="1373" spans="1:14">
      <c r="A1373" s="1">
        <v>429</v>
      </c>
      <c r="B1373" s="2">
        <v>6.37</v>
      </c>
      <c r="C1373" s="1">
        <v>17</v>
      </c>
      <c r="D1373" s="1">
        <v>14</v>
      </c>
      <c r="E1373" s="3">
        <v>338.28</v>
      </c>
      <c r="F1373" s="1">
        <v>758</v>
      </c>
      <c r="G1373" s="3">
        <v>3070.3</v>
      </c>
      <c r="H1373" s="3">
        <f>kag[[#This Row],[Operational Profit - Daily Revenue]]-$Q$13</f>
        <v>1152.9740600000009</v>
      </c>
      <c r="I1373" s="1">
        <f>_xlfn.NORM.DIST(kag[[#This Row],[Diff Average Rev]],$Q$13,$Q$15,FALSE)</f>
        <v>3.0080610114150612E-4</v>
      </c>
      <c r="J1373" s="3">
        <f>kag[[#This Row],[Number_of_Customers_Per_Day (any given day)]]*kag[[#This Row],[Average_Order_Value]]</f>
        <v>2732.73</v>
      </c>
      <c r="K1373" s="3">
        <f>kag[[#This Row],[Operational Profit - Daily Revenue]]/kag[[#This Row],[Number_of_Employees]]</f>
        <v>219.30714285714288</v>
      </c>
      <c r="L1373" s="3">
        <f>kag[[#This Row],[Operational Profit - Daily Revenue]]/kag[[#This Row],[Operating_Hours_Per_Day]]</f>
        <v>180.60588235294119</v>
      </c>
      <c r="M1373" s="3">
        <f>kag[[#This Row],[Operational Profit - Daily Revenue]]/kag[[#This Row],[Marketing_Spend_Per_Day]]</f>
        <v>9.0762090575854337</v>
      </c>
      <c r="N1373" s="3"/>
    </row>
    <row r="1374" spans="1:14">
      <c r="A1374" s="1">
        <v>486</v>
      </c>
      <c r="B1374" s="2">
        <v>7.64</v>
      </c>
      <c r="C1374" s="1">
        <v>7</v>
      </c>
      <c r="D1374" s="1">
        <v>11</v>
      </c>
      <c r="E1374" s="3">
        <v>338.42</v>
      </c>
      <c r="F1374" s="1">
        <v>805</v>
      </c>
      <c r="G1374" s="3">
        <v>3684.25</v>
      </c>
      <c r="H1374" s="3">
        <f>kag[[#This Row],[Operational Profit - Daily Revenue]]-$Q$13</f>
        <v>1766.9240600000007</v>
      </c>
      <c r="I1374" s="1">
        <f>_xlfn.NORM.DIST(kag[[#This Row],[Diff Average Rev]],$Q$13,$Q$15,FALSE)</f>
        <v>4.039444367995889E-4</v>
      </c>
      <c r="J1374" s="3">
        <f>kag[[#This Row],[Number_of_Customers_Per_Day (any given day)]]*kag[[#This Row],[Average_Order_Value]]</f>
        <v>3713.04</v>
      </c>
      <c r="K1374" s="3">
        <f>kag[[#This Row],[Operational Profit - Daily Revenue]]/kag[[#This Row],[Number_of_Employees]]</f>
        <v>334.93181818181819</v>
      </c>
      <c r="L1374" s="3">
        <f>kag[[#This Row],[Operational Profit - Daily Revenue]]/kag[[#This Row],[Operating_Hours_Per_Day]]</f>
        <v>526.32142857142856</v>
      </c>
      <c r="M1374" s="3">
        <f>kag[[#This Row],[Operational Profit - Daily Revenue]]/kag[[#This Row],[Marketing_Spend_Per_Day]]</f>
        <v>10.886620176112523</v>
      </c>
      <c r="N1374" s="3"/>
    </row>
    <row r="1375" spans="1:14">
      <c r="A1375" s="1">
        <v>338</v>
      </c>
      <c r="B1375" s="2">
        <v>7.11</v>
      </c>
      <c r="C1375" s="1">
        <v>11</v>
      </c>
      <c r="D1375" s="1">
        <v>13</v>
      </c>
      <c r="E1375" s="3">
        <v>338.66</v>
      </c>
      <c r="F1375" s="1">
        <v>948</v>
      </c>
      <c r="G1375" s="3">
        <v>2997.79</v>
      </c>
      <c r="H1375" s="3">
        <f>kag[[#This Row],[Operational Profit - Daily Revenue]]-$Q$13</f>
        <v>1080.4640600000007</v>
      </c>
      <c r="I1375" s="1">
        <f>_xlfn.NORM.DIST(kag[[#This Row],[Diff Average Rev]],$Q$13,$Q$15,FALSE)</f>
        <v>2.8302028922189419E-4</v>
      </c>
      <c r="J1375" s="3">
        <f>kag[[#This Row],[Number_of_Customers_Per_Day (any given day)]]*kag[[#This Row],[Average_Order_Value]]</f>
        <v>2403.1800000000003</v>
      </c>
      <c r="K1375" s="3">
        <f>kag[[#This Row],[Operational Profit - Daily Revenue]]/kag[[#This Row],[Number_of_Employees]]</f>
        <v>230.59923076923076</v>
      </c>
      <c r="L1375" s="3">
        <f>kag[[#This Row],[Operational Profit - Daily Revenue]]/kag[[#This Row],[Operating_Hours_Per_Day]]</f>
        <v>272.52636363636361</v>
      </c>
      <c r="M1375" s="3">
        <f>kag[[#This Row],[Operational Profit - Daily Revenue]]/kag[[#This Row],[Marketing_Spend_Per_Day]]</f>
        <v>8.8519163763066189</v>
      </c>
      <c r="N1375" s="3"/>
    </row>
    <row r="1376" spans="1:14">
      <c r="A1376" s="1">
        <v>182</v>
      </c>
      <c r="B1376" s="2">
        <v>3</v>
      </c>
      <c r="C1376" s="1">
        <v>7</v>
      </c>
      <c r="D1376" s="1">
        <v>3</v>
      </c>
      <c r="E1376" s="3">
        <v>338.94</v>
      </c>
      <c r="F1376" s="1">
        <v>224</v>
      </c>
      <c r="G1376" s="3">
        <v>911.18</v>
      </c>
      <c r="H1376" s="3">
        <f>kag[[#This Row],[Operational Profit - Daily Revenue]]-$Q$13</f>
        <v>-1006.1459399999993</v>
      </c>
      <c r="I1376" s="1">
        <f>_xlfn.NORM.DIST(kag[[#This Row],[Diff Average Rev]],$Q$13,$Q$15,FALSE)</f>
        <v>4.6028672283208685E-6</v>
      </c>
      <c r="J1376" s="3">
        <f>kag[[#This Row],[Number_of_Customers_Per_Day (any given day)]]*kag[[#This Row],[Average_Order_Value]]</f>
        <v>546</v>
      </c>
      <c r="K1376" s="3">
        <f>kag[[#This Row],[Operational Profit - Daily Revenue]]/kag[[#This Row],[Number_of_Employees]]</f>
        <v>303.72666666666663</v>
      </c>
      <c r="L1376" s="3">
        <f>kag[[#This Row],[Operational Profit - Daily Revenue]]/kag[[#This Row],[Operating_Hours_Per_Day]]</f>
        <v>130.16857142857143</v>
      </c>
      <c r="M1376" s="3">
        <f>kag[[#This Row],[Operational Profit - Daily Revenue]]/kag[[#This Row],[Marketing_Spend_Per_Day]]</f>
        <v>2.688322416946952</v>
      </c>
      <c r="N1376" s="3"/>
    </row>
    <row r="1377" spans="1:14">
      <c r="A1377" s="1">
        <v>321</v>
      </c>
      <c r="B1377" s="2">
        <v>4.82</v>
      </c>
      <c r="C1377" s="1">
        <v>13</v>
      </c>
      <c r="D1377" s="1">
        <v>6</v>
      </c>
      <c r="E1377" s="3">
        <v>339.17</v>
      </c>
      <c r="F1377" s="1">
        <v>166</v>
      </c>
      <c r="G1377" s="3">
        <v>1861.56</v>
      </c>
      <c r="H1377" s="3">
        <f>kag[[#This Row],[Operational Profit - Daily Revenue]]-$Q$13</f>
        <v>-55.765939999999318</v>
      </c>
      <c r="I1377" s="1">
        <f>_xlfn.NORM.DIST(kag[[#This Row],[Diff Average Rev]],$Q$13,$Q$15,FALSE)</f>
        <v>5.2959322540636031E-5</v>
      </c>
      <c r="J1377" s="3">
        <f>kag[[#This Row],[Number_of_Customers_Per_Day (any given day)]]*kag[[#This Row],[Average_Order_Value]]</f>
        <v>1547.22</v>
      </c>
      <c r="K1377" s="3">
        <f>kag[[#This Row],[Operational Profit - Daily Revenue]]/kag[[#This Row],[Number_of_Employees]]</f>
        <v>310.26</v>
      </c>
      <c r="L1377" s="3">
        <f>kag[[#This Row],[Operational Profit - Daily Revenue]]/kag[[#This Row],[Operating_Hours_Per_Day]]</f>
        <v>143.19692307692307</v>
      </c>
      <c r="M1377" s="3">
        <f>kag[[#This Row],[Operational Profit - Daily Revenue]]/kag[[#This Row],[Marketing_Spend_Per_Day]]</f>
        <v>5.4885750508594509</v>
      </c>
      <c r="N1377" s="3"/>
    </row>
    <row r="1378" spans="1:14">
      <c r="A1378" s="1">
        <v>332</v>
      </c>
      <c r="B1378" s="2">
        <v>3.86</v>
      </c>
      <c r="C1378" s="1">
        <v>13</v>
      </c>
      <c r="D1378" s="1">
        <v>11</v>
      </c>
      <c r="E1378" s="3">
        <v>339.31</v>
      </c>
      <c r="F1378" s="1">
        <v>670</v>
      </c>
      <c r="G1378" s="3">
        <v>1752.1</v>
      </c>
      <c r="H1378" s="3">
        <f>kag[[#This Row],[Operational Profit - Daily Revenue]]-$Q$13</f>
        <v>-165.22593999999935</v>
      </c>
      <c r="I1378" s="1">
        <f>_xlfn.NORM.DIST(kag[[#This Row],[Diff Average Rev]],$Q$13,$Q$15,FALSE)</f>
        <v>4.1950420249564392E-5</v>
      </c>
      <c r="J1378" s="3">
        <f>kag[[#This Row],[Number_of_Customers_Per_Day (any given day)]]*kag[[#This Row],[Average_Order_Value]]</f>
        <v>1281.52</v>
      </c>
      <c r="K1378" s="3">
        <f>kag[[#This Row],[Operational Profit - Daily Revenue]]/kag[[#This Row],[Number_of_Employees]]</f>
        <v>159.28181818181818</v>
      </c>
      <c r="L1378" s="3">
        <f>kag[[#This Row],[Operational Profit - Daily Revenue]]/kag[[#This Row],[Operating_Hours_Per_Day]]</f>
        <v>134.77692307692308</v>
      </c>
      <c r="M1378" s="3">
        <f>kag[[#This Row],[Operational Profit - Daily Revenue]]/kag[[#This Row],[Marketing_Spend_Per_Day]]</f>
        <v>5.163714597270932</v>
      </c>
      <c r="N1378" s="3"/>
    </row>
    <row r="1379" spans="1:14">
      <c r="A1379" s="1">
        <v>69</v>
      </c>
      <c r="B1379" s="2">
        <v>3.57</v>
      </c>
      <c r="C1379" s="1">
        <v>17</v>
      </c>
      <c r="D1379" s="1">
        <v>2</v>
      </c>
      <c r="E1379" s="3">
        <v>339.77</v>
      </c>
      <c r="F1379" s="1">
        <v>447</v>
      </c>
      <c r="G1379" s="3">
        <v>588.16</v>
      </c>
      <c r="H1379" s="3">
        <f>kag[[#This Row],[Operational Profit - Daily Revenue]]-$Q$13</f>
        <v>-1329.1659399999994</v>
      </c>
      <c r="I1379" s="1">
        <f>_xlfn.NORM.DIST(kag[[#This Row],[Diff Average Rev]],$Q$13,$Q$15,FALSE)</f>
        <v>1.6168319706524232E-6</v>
      </c>
      <c r="J1379" s="3">
        <f>kag[[#This Row],[Number_of_Customers_Per_Day (any given day)]]*kag[[#This Row],[Average_Order_Value]]</f>
        <v>246.32999999999998</v>
      </c>
      <c r="K1379" s="3">
        <f>kag[[#This Row],[Operational Profit - Daily Revenue]]/kag[[#This Row],[Number_of_Employees]]</f>
        <v>294.08</v>
      </c>
      <c r="L1379" s="3">
        <f>kag[[#This Row],[Operational Profit - Daily Revenue]]/kag[[#This Row],[Operating_Hours_Per_Day]]</f>
        <v>34.597647058823526</v>
      </c>
      <c r="M1379" s="3">
        <f>kag[[#This Row],[Operational Profit - Daily Revenue]]/kag[[#This Row],[Marketing_Spend_Per_Day]]</f>
        <v>1.731053359625629</v>
      </c>
      <c r="N1379" s="3"/>
    </row>
    <row r="1380" spans="1:14">
      <c r="A1380" s="1">
        <v>389</v>
      </c>
      <c r="B1380" s="2">
        <v>8.07</v>
      </c>
      <c r="C1380" s="1">
        <v>8</v>
      </c>
      <c r="D1380" s="1">
        <v>4</v>
      </c>
      <c r="E1380" s="3">
        <v>339.98</v>
      </c>
      <c r="F1380" s="1">
        <v>784</v>
      </c>
      <c r="G1380" s="3">
        <v>3330.6</v>
      </c>
      <c r="H1380" s="3">
        <f>kag[[#This Row],[Operational Profit - Daily Revenue]]-$Q$13</f>
        <v>1413.2740600000006</v>
      </c>
      <c r="I1380" s="1">
        <f>_xlfn.NORM.DIST(kag[[#This Row],[Diff Average Rev]],$Q$13,$Q$15,FALSE)</f>
        <v>3.5773122981405903E-4</v>
      </c>
      <c r="J1380" s="3">
        <f>kag[[#This Row],[Number_of_Customers_Per_Day (any given day)]]*kag[[#This Row],[Average_Order_Value]]</f>
        <v>3139.23</v>
      </c>
      <c r="K1380" s="3">
        <f>kag[[#This Row],[Operational Profit - Daily Revenue]]/kag[[#This Row],[Number_of_Employees]]</f>
        <v>832.65</v>
      </c>
      <c r="L1380" s="3">
        <f>kag[[#This Row],[Operational Profit - Daily Revenue]]/kag[[#This Row],[Operating_Hours_Per_Day]]</f>
        <v>416.32499999999999</v>
      </c>
      <c r="M1380" s="3">
        <f>kag[[#This Row],[Operational Profit - Daily Revenue]]/kag[[#This Row],[Marketing_Spend_Per_Day]]</f>
        <v>9.7964586152126589</v>
      </c>
      <c r="N1380" s="3"/>
    </row>
    <row r="1381" spans="1:14">
      <c r="A1381" s="1">
        <v>93</v>
      </c>
      <c r="B1381" s="2">
        <v>7.66</v>
      </c>
      <c r="C1381" s="1">
        <v>12</v>
      </c>
      <c r="D1381" s="1">
        <v>9</v>
      </c>
      <c r="E1381" s="3">
        <v>340.07</v>
      </c>
      <c r="F1381" s="1">
        <v>840</v>
      </c>
      <c r="G1381" s="3">
        <v>971.89</v>
      </c>
      <c r="H1381" s="3">
        <f>kag[[#This Row],[Operational Profit - Daily Revenue]]-$Q$13</f>
        <v>-945.43593999999928</v>
      </c>
      <c r="I1381" s="1">
        <f>_xlfn.NORM.DIST(kag[[#This Row],[Diff Average Rev]],$Q$13,$Q$15,FALSE)</f>
        <v>5.5349385209953367E-6</v>
      </c>
      <c r="J1381" s="3">
        <f>kag[[#This Row],[Number_of_Customers_Per_Day (any given day)]]*kag[[#This Row],[Average_Order_Value]]</f>
        <v>712.38</v>
      </c>
      <c r="K1381" s="3">
        <f>kag[[#This Row],[Operational Profit - Daily Revenue]]/kag[[#This Row],[Number_of_Employees]]</f>
        <v>107.98777777777778</v>
      </c>
      <c r="L1381" s="3">
        <f>kag[[#This Row],[Operational Profit - Daily Revenue]]/kag[[#This Row],[Operating_Hours_Per_Day]]</f>
        <v>80.990833333333327</v>
      </c>
      <c r="M1381" s="3">
        <f>kag[[#This Row],[Operational Profit - Daily Revenue]]/kag[[#This Row],[Marketing_Spend_Per_Day]]</f>
        <v>2.8579116064339694</v>
      </c>
      <c r="N1381" s="3"/>
    </row>
    <row r="1382" spans="1:14">
      <c r="A1382" s="1">
        <v>342</v>
      </c>
      <c r="B1382" s="2">
        <v>3.98</v>
      </c>
      <c r="C1382" s="1">
        <v>6</v>
      </c>
      <c r="D1382" s="1">
        <v>3</v>
      </c>
      <c r="E1382" s="3">
        <v>340.35</v>
      </c>
      <c r="F1382" s="1">
        <v>544</v>
      </c>
      <c r="G1382" s="3">
        <v>1621.9</v>
      </c>
      <c r="H1382" s="3">
        <f>kag[[#This Row],[Operational Profit - Daily Revenue]]-$Q$13</f>
        <v>-295.42593999999917</v>
      </c>
      <c r="I1382" s="1">
        <f>_xlfn.NORM.DIST(kag[[#This Row],[Diff Average Rev]],$Q$13,$Q$15,FALSE)</f>
        <v>3.1278101325120482E-5</v>
      </c>
      <c r="J1382" s="3">
        <f>kag[[#This Row],[Number_of_Customers_Per_Day (any given day)]]*kag[[#This Row],[Average_Order_Value]]</f>
        <v>1361.16</v>
      </c>
      <c r="K1382" s="3">
        <f>kag[[#This Row],[Operational Profit - Daily Revenue]]/kag[[#This Row],[Number_of_Employees]]</f>
        <v>540.63333333333333</v>
      </c>
      <c r="L1382" s="3">
        <f>kag[[#This Row],[Operational Profit - Daily Revenue]]/kag[[#This Row],[Operating_Hours_Per_Day]]</f>
        <v>270.31666666666666</v>
      </c>
      <c r="M1382" s="3">
        <f>kag[[#This Row],[Operational Profit - Daily Revenue]]/kag[[#This Row],[Marketing_Spend_Per_Day]]</f>
        <v>4.7653885705890993</v>
      </c>
      <c r="N1382" s="3"/>
    </row>
    <row r="1383" spans="1:14">
      <c r="A1383" s="1">
        <v>307</v>
      </c>
      <c r="B1383" s="2">
        <v>8.08</v>
      </c>
      <c r="C1383" s="1">
        <v>13</v>
      </c>
      <c r="D1383" s="1">
        <v>12</v>
      </c>
      <c r="E1383" s="3">
        <v>340.4</v>
      </c>
      <c r="F1383" s="1">
        <v>518</v>
      </c>
      <c r="G1383" s="3">
        <v>2445.85</v>
      </c>
      <c r="H1383" s="3">
        <f>kag[[#This Row],[Operational Profit - Daily Revenue]]-$Q$13</f>
        <v>528.52406000000065</v>
      </c>
      <c r="I1383" s="1">
        <f>_xlfn.NORM.DIST(kag[[#This Row],[Diff Average Rev]],$Q$13,$Q$15,FALSE)</f>
        <v>1.4851244710179098E-4</v>
      </c>
      <c r="J1383" s="3">
        <f>kag[[#This Row],[Number_of_Customers_Per_Day (any given day)]]*kag[[#This Row],[Average_Order_Value]]</f>
        <v>2480.56</v>
      </c>
      <c r="K1383" s="3">
        <f>kag[[#This Row],[Operational Profit - Daily Revenue]]/kag[[#This Row],[Number_of_Employees]]</f>
        <v>203.82083333333333</v>
      </c>
      <c r="L1383" s="3">
        <f>kag[[#This Row],[Operational Profit - Daily Revenue]]/kag[[#This Row],[Operating_Hours_Per_Day]]</f>
        <v>188.1423076923077</v>
      </c>
      <c r="M1383" s="3">
        <f>kag[[#This Row],[Operational Profit - Daily Revenue]]/kag[[#This Row],[Marketing_Spend_Per_Day]]</f>
        <v>7.1852232667450062</v>
      </c>
      <c r="N1383" s="3"/>
    </row>
    <row r="1384" spans="1:14">
      <c r="A1384" s="1">
        <v>315</v>
      </c>
      <c r="B1384" s="2">
        <v>4.38</v>
      </c>
      <c r="C1384" s="1">
        <v>17</v>
      </c>
      <c r="D1384" s="1">
        <v>12</v>
      </c>
      <c r="E1384" s="3">
        <v>340.81</v>
      </c>
      <c r="F1384" s="1">
        <v>93</v>
      </c>
      <c r="G1384" s="3">
        <v>2075.17</v>
      </c>
      <c r="H1384" s="3">
        <f>kag[[#This Row],[Operational Profit - Daily Revenue]]-$Q$13</f>
        <v>157.84406000000081</v>
      </c>
      <c r="I1384" s="1">
        <f>_xlfn.NORM.DIST(kag[[#This Row],[Diff Average Rev]],$Q$13,$Q$15,FALSE)</f>
        <v>8.048447255110782E-5</v>
      </c>
      <c r="J1384" s="3">
        <f>kag[[#This Row],[Number_of_Customers_Per_Day (any given day)]]*kag[[#This Row],[Average_Order_Value]]</f>
        <v>1379.7</v>
      </c>
      <c r="K1384" s="3">
        <f>kag[[#This Row],[Operational Profit - Daily Revenue]]/kag[[#This Row],[Number_of_Employees]]</f>
        <v>172.93083333333334</v>
      </c>
      <c r="L1384" s="3">
        <f>kag[[#This Row],[Operational Profit - Daily Revenue]]/kag[[#This Row],[Operating_Hours_Per_Day]]</f>
        <v>122.06882352941177</v>
      </c>
      <c r="M1384" s="3">
        <f>kag[[#This Row],[Operational Profit - Daily Revenue]]/kag[[#This Row],[Marketing_Spend_Per_Day]]</f>
        <v>6.0889351838267656</v>
      </c>
      <c r="N1384" s="3"/>
    </row>
    <row r="1385" spans="1:14">
      <c r="A1385" s="1">
        <v>420</v>
      </c>
      <c r="B1385" s="2">
        <v>6.41</v>
      </c>
      <c r="C1385" s="1">
        <v>11</v>
      </c>
      <c r="D1385" s="1">
        <v>14</v>
      </c>
      <c r="E1385" s="3">
        <v>341.29</v>
      </c>
      <c r="F1385" s="1">
        <v>392</v>
      </c>
      <c r="G1385" s="3">
        <v>3335.56</v>
      </c>
      <c r="H1385" s="3">
        <f>kag[[#This Row],[Operational Profit - Daily Revenue]]-$Q$13</f>
        <v>1418.2340600000007</v>
      </c>
      <c r="I1385" s="1">
        <f>_xlfn.NORM.DIST(kag[[#This Row],[Diff Average Rev]],$Q$13,$Q$15,FALSE)</f>
        <v>3.5866679951477562E-4</v>
      </c>
      <c r="J1385" s="3">
        <f>kag[[#This Row],[Number_of_Customers_Per_Day (any given day)]]*kag[[#This Row],[Average_Order_Value]]</f>
        <v>2692.2000000000003</v>
      </c>
      <c r="K1385" s="3">
        <f>kag[[#This Row],[Operational Profit - Daily Revenue]]/kag[[#This Row],[Number_of_Employees]]</f>
        <v>238.25428571428571</v>
      </c>
      <c r="L1385" s="3">
        <f>kag[[#This Row],[Operational Profit - Daily Revenue]]/kag[[#This Row],[Operating_Hours_Per_Day]]</f>
        <v>303.23272727272729</v>
      </c>
      <c r="M1385" s="3">
        <f>kag[[#This Row],[Operational Profit - Daily Revenue]]/kag[[#This Row],[Marketing_Spend_Per_Day]]</f>
        <v>9.7733891998007554</v>
      </c>
      <c r="N1385" s="3"/>
    </row>
    <row r="1386" spans="1:14">
      <c r="A1386" s="1">
        <v>161</v>
      </c>
      <c r="B1386" s="2">
        <v>9.8800000000000008</v>
      </c>
      <c r="C1386" s="1">
        <v>9</v>
      </c>
      <c r="D1386" s="1">
        <v>3</v>
      </c>
      <c r="E1386" s="3">
        <v>341.75</v>
      </c>
      <c r="F1386" s="1">
        <v>437</v>
      </c>
      <c r="G1386" s="3">
        <v>2040.24</v>
      </c>
      <c r="H1386" s="3">
        <f>kag[[#This Row],[Operational Profit - Daily Revenue]]-$Q$13</f>
        <v>122.91406000000075</v>
      </c>
      <c r="I1386" s="1">
        <f>_xlfn.NORM.DIST(kag[[#This Row],[Diff Average Rev]],$Q$13,$Q$15,FALSE)</f>
        <v>7.540698507934221E-5</v>
      </c>
      <c r="J1386" s="3">
        <f>kag[[#This Row],[Number_of_Customers_Per_Day (any given day)]]*kag[[#This Row],[Average_Order_Value]]</f>
        <v>1590.68</v>
      </c>
      <c r="K1386" s="3">
        <f>kag[[#This Row],[Operational Profit - Daily Revenue]]/kag[[#This Row],[Number_of_Employees]]</f>
        <v>680.08</v>
      </c>
      <c r="L1386" s="3">
        <f>kag[[#This Row],[Operational Profit - Daily Revenue]]/kag[[#This Row],[Operating_Hours_Per_Day]]</f>
        <v>226.69333333333333</v>
      </c>
      <c r="M1386" s="3">
        <f>kag[[#This Row],[Operational Profit - Daily Revenue]]/kag[[#This Row],[Marketing_Spend_Per_Day]]</f>
        <v>5.9699780541331382</v>
      </c>
      <c r="N1386" s="3"/>
    </row>
    <row r="1387" spans="1:14">
      <c r="A1387" s="1">
        <v>87</v>
      </c>
      <c r="B1387" s="2">
        <v>8.4600000000000009</v>
      </c>
      <c r="C1387" s="1">
        <v>8</v>
      </c>
      <c r="D1387" s="1">
        <v>10</v>
      </c>
      <c r="E1387" s="3">
        <v>341.78</v>
      </c>
      <c r="F1387" s="1">
        <v>60</v>
      </c>
      <c r="G1387" s="3">
        <v>1510.41</v>
      </c>
      <c r="H1387" s="3">
        <f>kag[[#This Row],[Operational Profit - Daily Revenue]]-$Q$13</f>
        <v>-406.91593999999918</v>
      </c>
      <c r="I1387" s="1">
        <f>_xlfn.NORM.DIST(kag[[#This Row],[Diff Average Rev]],$Q$13,$Q$15,FALSE)</f>
        <v>2.3984064880525221E-5</v>
      </c>
      <c r="J1387" s="3">
        <f>kag[[#This Row],[Number_of_Customers_Per_Day (any given day)]]*kag[[#This Row],[Average_Order_Value]]</f>
        <v>736.0200000000001</v>
      </c>
      <c r="K1387" s="3">
        <f>kag[[#This Row],[Operational Profit - Daily Revenue]]/kag[[#This Row],[Number_of_Employees]]</f>
        <v>151.041</v>
      </c>
      <c r="L1387" s="3">
        <f>kag[[#This Row],[Operational Profit - Daily Revenue]]/kag[[#This Row],[Operating_Hours_Per_Day]]</f>
        <v>188.80125000000001</v>
      </c>
      <c r="M1387" s="3">
        <f>kag[[#This Row],[Operational Profit - Daily Revenue]]/kag[[#This Row],[Marketing_Spend_Per_Day]]</f>
        <v>4.4192462987886953</v>
      </c>
      <c r="N1387" s="3"/>
    </row>
    <row r="1388" spans="1:14">
      <c r="A1388" s="1">
        <v>152</v>
      </c>
      <c r="B1388" s="2">
        <v>8.7799999999999994</v>
      </c>
      <c r="C1388" s="1">
        <v>14</v>
      </c>
      <c r="D1388" s="1">
        <v>2</v>
      </c>
      <c r="E1388" s="3">
        <v>341.79</v>
      </c>
      <c r="F1388" s="1">
        <v>825</v>
      </c>
      <c r="G1388" s="3">
        <v>1704.94</v>
      </c>
      <c r="H1388" s="3">
        <f>kag[[#This Row],[Operational Profit - Daily Revenue]]-$Q$13</f>
        <v>-212.38593999999921</v>
      </c>
      <c r="I1388" s="1">
        <f>_xlfn.NORM.DIST(kag[[#This Row],[Diff Average Rev]],$Q$13,$Q$15,FALSE)</f>
        <v>3.7796236502560031E-5</v>
      </c>
      <c r="J1388" s="3">
        <f>kag[[#This Row],[Number_of_Customers_Per_Day (any given day)]]*kag[[#This Row],[Average_Order_Value]]</f>
        <v>1334.56</v>
      </c>
      <c r="K1388" s="3">
        <f>kag[[#This Row],[Operational Profit - Daily Revenue]]/kag[[#This Row],[Number_of_Employees]]</f>
        <v>852.47</v>
      </c>
      <c r="L1388" s="3">
        <f>kag[[#This Row],[Operational Profit - Daily Revenue]]/kag[[#This Row],[Operating_Hours_Per_Day]]</f>
        <v>121.78142857142858</v>
      </c>
      <c r="M1388" s="3">
        <f>kag[[#This Row],[Operational Profit - Daily Revenue]]/kag[[#This Row],[Marketing_Spend_Per_Day]]</f>
        <v>4.9882676497264402</v>
      </c>
      <c r="N1388" s="3"/>
    </row>
    <row r="1389" spans="1:14">
      <c r="A1389" s="1">
        <v>210</v>
      </c>
      <c r="B1389" s="2">
        <v>7.55</v>
      </c>
      <c r="C1389" s="1">
        <v>10</v>
      </c>
      <c r="D1389" s="1">
        <v>6</v>
      </c>
      <c r="E1389" s="3">
        <v>341.88</v>
      </c>
      <c r="F1389" s="1">
        <v>603</v>
      </c>
      <c r="G1389" s="3">
        <v>1875.86</v>
      </c>
      <c r="H1389" s="3">
        <f>kag[[#This Row],[Operational Profit - Daily Revenue]]-$Q$13</f>
        <v>-41.465939999999364</v>
      </c>
      <c r="I1389" s="1">
        <f>_xlfn.NORM.DIST(kag[[#This Row],[Diff Average Rev]],$Q$13,$Q$15,FALSE)</f>
        <v>5.454571692841884E-5</v>
      </c>
      <c r="J1389" s="3">
        <f>kag[[#This Row],[Number_of_Customers_Per_Day (any given day)]]*kag[[#This Row],[Average_Order_Value]]</f>
        <v>1585.5</v>
      </c>
      <c r="K1389" s="3">
        <f>kag[[#This Row],[Operational Profit - Daily Revenue]]/kag[[#This Row],[Number_of_Employees]]</f>
        <v>312.64333333333332</v>
      </c>
      <c r="L1389" s="3">
        <f>kag[[#This Row],[Operational Profit - Daily Revenue]]/kag[[#This Row],[Operating_Hours_Per_Day]]</f>
        <v>187.58599999999998</v>
      </c>
      <c r="M1389" s="3">
        <f>kag[[#This Row],[Operational Profit - Daily Revenue]]/kag[[#This Row],[Marketing_Spend_Per_Day]]</f>
        <v>5.4868959868959868</v>
      </c>
      <c r="N1389" s="3"/>
    </row>
    <row r="1390" spans="1:14">
      <c r="A1390" s="1">
        <v>74</v>
      </c>
      <c r="B1390" s="2">
        <v>7.86</v>
      </c>
      <c r="C1390" s="1">
        <v>11</v>
      </c>
      <c r="D1390" s="1">
        <v>11</v>
      </c>
      <c r="E1390" s="3">
        <v>342.28</v>
      </c>
      <c r="F1390" s="1">
        <v>193</v>
      </c>
      <c r="G1390" s="3">
        <v>1157.5999999999999</v>
      </c>
      <c r="H1390" s="3">
        <f>kag[[#This Row],[Operational Profit - Daily Revenue]]-$Q$13</f>
        <v>-759.72593999999935</v>
      </c>
      <c r="I1390" s="1">
        <f>_xlfn.NORM.DIST(kag[[#This Row],[Diff Average Rev]],$Q$13,$Q$15,FALSE)</f>
        <v>9.4985103908978172E-6</v>
      </c>
      <c r="J1390" s="3">
        <f>kag[[#This Row],[Number_of_Customers_Per_Day (any given day)]]*kag[[#This Row],[Average_Order_Value]]</f>
        <v>581.64</v>
      </c>
      <c r="K1390" s="3">
        <f>kag[[#This Row],[Operational Profit - Daily Revenue]]/kag[[#This Row],[Number_of_Employees]]</f>
        <v>105.23636363636363</v>
      </c>
      <c r="L1390" s="3">
        <f>kag[[#This Row],[Operational Profit - Daily Revenue]]/kag[[#This Row],[Operating_Hours_Per_Day]]</f>
        <v>105.23636363636363</v>
      </c>
      <c r="M1390" s="3">
        <f>kag[[#This Row],[Operational Profit - Daily Revenue]]/kag[[#This Row],[Marketing_Spend_Per_Day]]</f>
        <v>3.3820264111253944</v>
      </c>
      <c r="N1390" s="3"/>
    </row>
    <row r="1391" spans="1:14">
      <c r="A1391" s="1">
        <v>265</v>
      </c>
      <c r="B1391" s="2">
        <v>2.5</v>
      </c>
      <c r="C1391" s="1">
        <v>15</v>
      </c>
      <c r="D1391" s="1">
        <v>7</v>
      </c>
      <c r="E1391" s="3">
        <v>342.54</v>
      </c>
      <c r="F1391" s="1">
        <v>84</v>
      </c>
      <c r="G1391" s="3">
        <v>1129.8800000000001</v>
      </c>
      <c r="H1391" s="3">
        <f>kag[[#This Row],[Operational Profit - Daily Revenue]]-$Q$13</f>
        <v>-787.44593999999915</v>
      </c>
      <c r="I1391" s="1">
        <f>_xlfn.NORM.DIST(kag[[#This Row],[Diff Average Rev]],$Q$13,$Q$15,FALSE)</f>
        <v>8.78304104374991E-6</v>
      </c>
      <c r="J1391" s="3">
        <f>kag[[#This Row],[Number_of_Customers_Per_Day (any given day)]]*kag[[#This Row],[Average_Order_Value]]</f>
        <v>662.5</v>
      </c>
      <c r="K1391" s="3">
        <f>kag[[#This Row],[Operational Profit - Daily Revenue]]/kag[[#This Row],[Number_of_Employees]]</f>
        <v>161.41142857142859</v>
      </c>
      <c r="L1391" s="3">
        <f>kag[[#This Row],[Operational Profit - Daily Revenue]]/kag[[#This Row],[Operating_Hours_Per_Day]]</f>
        <v>75.325333333333347</v>
      </c>
      <c r="M1391" s="3">
        <f>kag[[#This Row],[Operational Profit - Daily Revenue]]/kag[[#This Row],[Marketing_Spend_Per_Day]]</f>
        <v>3.2985344777252292</v>
      </c>
      <c r="N1391" s="3"/>
    </row>
    <row r="1392" spans="1:14">
      <c r="A1392" s="1">
        <v>160</v>
      </c>
      <c r="B1392" s="2">
        <v>8.81</v>
      </c>
      <c r="C1392" s="1">
        <v>9</v>
      </c>
      <c r="D1392" s="1">
        <v>3</v>
      </c>
      <c r="E1392" s="3">
        <v>342.79</v>
      </c>
      <c r="F1392" s="1">
        <v>509</v>
      </c>
      <c r="G1392" s="3">
        <v>1515.61</v>
      </c>
      <c r="H1392" s="3">
        <f>kag[[#This Row],[Operational Profit - Daily Revenue]]-$Q$13</f>
        <v>-401.71593999999936</v>
      </c>
      <c r="I1392" s="1">
        <f>_xlfn.NORM.DIST(kag[[#This Row],[Diff Average Rev]],$Q$13,$Q$15,FALSE)</f>
        <v>2.4289988976677479E-5</v>
      </c>
      <c r="J1392" s="3">
        <f>kag[[#This Row],[Number_of_Customers_Per_Day (any given day)]]*kag[[#This Row],[Average_Order_Value]]</f>
        <v>1409.6000000000001</v>
      </c>
      <c r="K1392" s="3">
        <f>kag[[#This Row],[Operational Profit - Daily Revenue]]/kag[[#This Row],[Number_of_Employees]]</f>
        <v>505.20333333333332</v>
      </c>
      <c r="L1392" s="3">
        <f>kag[[#This Row],[Operational Profit - Daily Revenue]]/kag[[#This Row],[Operating_Hours_Per_Day]]</f>
        <v>168.40111111111111</v>
      </c>
      <c r="M1392" s="3">
        <f>kag[[#This Row],[Operational Profit - Daily Revenue]]/kag[[#This Row],[Marketing_Spend_Per_Day]]</f>
        <v>4.4213950231920416</v>
      </c>
      <c r="N1392" s="3"/>
    </row>
    <row r="1393" spans="1:14">
      <c r="A1393" s="1">
        <v>367</v>
      </c>
      <c r="B1393" s="2">
        <v>3.49</v>
      </c>
      <c r="C1393" s="1">
        <v>13</v>
      </c>
      <c r="D1393" s="1">
        <v>9</v>
      </c>
      <c r="E1393" s="3">
        <v>343.32</v>
      </c>
      <c r="F1393" s="1">
        <v>604</v>
      </c>
      <c r="G1393" s="3">
        <v>1863.85</v>
      </c>
      <c r="H1393" s="3">
        <f>kag[[#This Row],[Operational Profit - Daily Revenue]]-$Q$13</f>
        <v>-53.475939999999355</v>
      </c>
      <c r="I1393" s="1">
        <f>_xlfn.NORM.DIST(kag[[#This Row],[Diff Average Rev]],$Q$13,$Q$15,FALSE)</f>
        <v>5.3210997590567066E-5</v>
      </c>
      <c r="J1393" s="3">
        <f>kag[[#This Row],[Number_of_Customers_Per_Day (any given day)]]*kag[[#This Row],[Average_Order_Value]]</f>
        <v>1280.8300000000002</v>
      </c>
      <c r="K1393" s="3">
        <f>kag[[#This Row],[Operational Profit - Daily Revenue]]/kag[[#This Row],[Number_of_Employees]]</f>
        <v>207.09444444444443</v>
      </c>
      <c r="L1393" s="3">
        <f>kag[[#This Row],[Operational Profit - Daily Revenue]]/kag[[#This Row],[Operating_Hours_Per_Day]]</f>
        <v>143.37307692307692</v>
      </c>
      <c r="M1393" s="3">
        <f>kag[[#This Row],[Operational Profit - Daily Revenue]]/kag[[#This Row],[Marketing_Spend_Per_Day]]</f>
        <v>5.4289001514621926</v>
      </c>
      <c r="N1393" s="3"/>
    </row>
    <row r="1394" spans="1:14">
      <c r="A1394" s="1">
        <v>171</v>
      </c>
      <c r="B1394" s="2">
        <v>7.73</v>
      </c>
      <c r="C1394" s="1">
        <v>7</v>
      </c>
      <c r="D1394" s="1">
        <v>5</v>
      </c>
      <c r="E1394" s="3">
        <v>344.51</v>
      </c>
      <c r="F1394" s="1">
        <v>135</v>
      </c>
      <c r="G1394" s="3">
        <v>2025.55</v>
      </c>
      <c r="H1394" s="3">
        <f>kag[[#This Row],[Operational Profit - Daily Revenue]]-$Q$13</f>
        <v>108.22406000000069</v>
      </c>
      <c r="I1394" s="1">
        <f>_xlfn.NORM.DIST(kag[[#This Row],[Diff Average Rev]],$Q$13,$Q$15,FALSE)</f>
        <v>7.3340431694910246E-5</v>
      </c>
      <c r="J1394" s="3">
        <f>kag[[#This Row],[Number_of_Customers_Per_Day (any given day)]]*kag[[#This Row],[Average_Order_Value]]</f>
        <v>1321.8300000000002</v>
      </c>
      <c r="K1394" s="3">
        <f>kag[[#This Row],[Operational Profit - Daily Revenue]]/kag[[#This Row],[Number_of_Employees]]</f>
        <v>405.11</v>
      </c>
      <c r="L1394" s="3">
        <f>kag[[#This Row],[Operational Profit - Daily Revenue]]/kag[[#This Row],[Operating_Hours_Per_Day]]</f>
        <v>289.3642857142857</v>
      </c>
      <c r="M1394" s="3">
        <f>kag[[#This Row],[Operational Profit - Daily Revenue]]/kag[[#This Row],[Marketing_Spend_Per_Day]]</f>
        <v>5.8795100287364663</v>
      </c>
      <c r="N1394" s="3"/>
    </row>
    <row r="1395" spans="1:14">
      <c r="A1395" s="1">
        <v>251</v>
      </c>
      <c r="B1395" s="2">
        <v>6.91</v>
      </c>
      <c r="C1395" s="1">
        <v>8</v>
      </c>
      <c r="D1395" s="1">
        <v>5</v>
      </c>
      <c r="E1395" s="3">
        <v>344.76</v>
      </c>
      <c r="F1395" s="1">
        <v>315</v>
      </c>
      <c r="G1395" s="3">
        <v>2098.16</v>
      </c>
      <c r="H1395" s="3">
        <f>kag[[#This Row],[Operational Profit - Daily Revenue]]-$Q$13</f>
        <v>180.83406000000059</v>
      </c>
      <c r="I1395" s="1">
        <f>_xlfn.NORM.DIST(kag[[#This Row],[Diff Average Rev]],$Q$13,$Q$15,FALSE)</f>
        <v>8.3952800428667681E-5</v>
      </c>
      <c r="J1395" s="3">
        <f>kag[[#This Row],[Number_of_Customers_Per_Day (any given day)]]*kag[[#This Row],[Average_Order_Value]]</f>
        <v>1734.41</v>
      </c>
      <c r="K1395" s="3">
        <f>kag[[#This Row],[Operational Profit - Daily Revenue]]/kag[[#This Row],[Number_of_Employees]]</f>
        <v>419.63199999999995</v>
      </c>
      <c r="L1395" s="3">
        <f>kag[[#This Row],[Operational Profit - Daily Revenue]]/kag[[#This Row],[Operating_Hours_Per_Day]]</f>
        <v>262.27</v>
      </c>
      <c r="M1395" s="3">
        <f>kag[[#This Row],[Operational Profit - Daily Revenue]]/kag[[#This Row],[Marketing_Spend_Per_Day]]</f>
        <v>6.0858568279382759</v>
      </c>
      <c r="N1395" s="3"/>
    </row>
    <row r="1396" spans="1:14">
      <c r="A1396" s="1">
        <v>201</v>
      </c>
      <c r="B1396" s="2">
        <v>8.27</v>
      </c>
      <c r="C1396" s="1">
        <v>16</v>
      </c>
      <c r="D1396" s="1">
        <v>6</v>
      </c>
      <c r="E1396" s="3">
        <v>345.26</v>
      </c>
      <c r="F1396" s="1">
        <v>675</v>
      </c>
      <c r="G1396" s="3">
        <v>2008.14</v>
      </c>
      <c r="H1396" s="3">
        <f>kag[[#This Row],[Operational Profit - Daily Revenue]]-$Q$13</f>
        <v>90.814060000000836</v>
      </c>
      <c r="I1396" s="1">
        <f>_xlfn.NORM.DIST(kag[[#This Row],[Diff Average Rev]],$Q$13,$Q$15,FALSE)</f>
        <v>7.094363014210595E-5</v>
      </c>
      <c r="J1396" s="3">
        <f>kag[[#This Row],[Number_of_Customers_Per_Day (any given day)]]*kag[[#This Row],[Average_Order_Value]]</f>
        <v>1662.27</v>
      </c>
      <c r="K1396" s="3">
        <f>kag[[#This Row],[Operational Profit - Daily Revenue]]/kag[[#This Row],[Number_of_Employees]]</f>
        <v>334.69</v>
      </c>
      <c r="L1396" s="3">
        <f>kag[[#This Row],[Operational Profit - Daily Revenue]]/kag[[#This Row],[Operating_Hours_Per_Day]]</f>
        <v>125.50875000000001</v>
      </c>
      <c r="M1396" s="3">
        <f>kag[[#This Row],[Operational Profit - Daily Revenue]]/kag[[#This Row],[Marketing_Spend_Per_Day]]</f>
        <v>5.8163123443202229</v>
      </c>
      <c r="N1396" s="3"/>
    </row>
    <row r="1397" spans="1:14">
      <c r="A1397" s="1">
        <v>488</v>
      </c>
      <c r="B1397" s="2">
        <v>4.5199999999999996</v>
      </c>
      <c r="C1397" s="1">
        <v>10</v>
      </c>
      <c r="D1397" s="1">
        <v>7</v>
      </c>
      <c r="E1397" s="3">
        <v>345.37</v>
      </c>
      <c r="F1397" s="1">
        <v>195</v>
      </c>
      <c r="G1397" s="3">
        <v>2737.66</v>
      </c>
      <c r="H1397" s="3">
        <f>kag[[#This Row],[Operational Profit - Daily Revenue]]-$Q$13</f>
        <v>820.33406000000059</v>
      </c>
      <c r="I1397" s="1">
        <f>_xlfn.NORM.DIST(kag[[#This Row],[Diff Average Rev]],$Q$13,$Q$15,FALSE)</f>
        <v>2.1733659367168188E-4</v>
      </c>
      <c r="J1397" s="3">
        <f>kag[[#This Row],[Number_of_Customers_Per_Day (any given day)]]*kag[[#This Row],[Average_Order_Value]]</f>
        <v>2205.7599999999998</v>
      </c>
      <c r="K1397" s="3">
        <f>kag[[#This Row],[Operational Profit - Daily Revenue]]/kag[[#This Row],[Number_of_Employees]]</f>
        <v>391.09428571428572</v>
      </c>
      <c r="L1397" s="3">
        <f>kag[[#This Row],[Operational Profit - Daily Revenue]]/kag[[#This Row],[Operating_Hours_Per_Day]]</f>
        <v>273.76599999999996</v>
      </c>
      <c r="M1397" s="3">
        <f>kag[[#This Row],[Operational Profit - Daily Revenue]]/kag[[#This Row],[Marketing_Spend_Per_Day]]</f>
        <v>7.926745229753597</v>
      </c>
      <c r="N1397" s="3"/>
    </row>
    <row r="1398" spans="1:14">
      <c r="A1398" s="1">
        <v>434</v>
      </c>
      <c r="B1398" s="2">
        <v>7.94</v>
      </c>
      <c r="C1398" s="1">
        <v>16</v>
      </c>
      <c r="D1398" s="1">
        <v>8</v>
      </c>
      <c r="E1398" s="3">
        <v>345.52</v>
      </c>
      <c r="F1398" s="1">
        <v>135</v>
      </c>
      <c r="G1398" s="3">
        <v>3738.92</v>
      </c>
      <c r="H1398" s="3">
        <f>kag[[#This Row],[Operational Profit - Daily Revenue]]-$Q$13</f>
        <v>1821.5940600000008</v>
      </c>
      <c r="I1398" s="1">
        <f>_xlfn.NORM.DIST(kag[[#This Row],[Diff Average Rev]],$Q$13,$Q$15,FALSE)</f>
        <v>4.0680784850523284E-4</v>
      </c>
      <c r="J1398" s="3">
        <f>kag[[#This Row],[Number_of_Customers_Per_Day (any given day)]]*kag[[#This Row],[Average_Order_Value]]</f>
        <v>3445.96</v>
      </c>
      <c r="K1398" s="3">
        <f>kag[[#This Row],[Operational Profit - Daily Revenue]]/kag[[#This Row],[Number_of_Employees]]</f>
        <v>467.36500000000001</v>
      </c>
      <c r="L1398" s="3">
        <f>kag[[#This Row],[Operational Profit - Daily Revenue]]/kag[[#This Row],[Operating_Hours_Per_Day]]</f>
        <v>233.6825</v>
      </c>
      <c r="M1398" s="3">
        <f>kag[[#This Row],[Operational Profit - Daily Revenue]]/kag[[#This Row],[Marketing_Spend_Per_Day]]</f>
        <v>10.821139152581617</v>
      </c>
      <c r="N1398" s="3"/>
    </row>
    <row r="1399" spans="1:14">
      <c r="A1399" s="1">
        <v>182</v>
      </c>
      <c r="B1399" s="2">
        <v>8.4</v>
      </c>
      <c r="C1399" s="1">
        <v>8</v>
      </c>
      <c r="D1399" s="1">
        <v>6</v>
      </c>
      <c r="E1399" s="3">
        <v>346</v>
      </c>
      <c r="F1399" s="1">
        <v>773</v>
      </c>
      <c r="G1399" s="3">
        <v>2020.95</v>
      </c>
      <c r="H1399" s="3">
        <f>kag[[#This Row],[Operational Profit - Daily Revenue]]-$Q$13</f>
        <v>103.62406000000078</v>
      </c>
      <c r="I1399" s="1">
        <f>_xlfn.NORM.DIST(kag[[#This Row],[Diff Average Rev]],$Q$13,$Q$15,FALSE)</f>
        <v>7.2701646215139621E-5</v>
      </c>
      <c r="J1399" s="3">
        <f>kag[[#This Row],[Number_of_Customers_Per_Day (any given day)]]*kag[[#This Row],[Average_Order_Value]]</f>
        <v>1528.8</v>
      </c>
      <c r="K1399" s="3">
        <f>kag[[#This Row],[Operational Profit - Daily Revenue]]/kag[[#This Row],[Number_of_Employees]]</f>
        <v>336.82499999999999</v>
      </c>
      <c r="L1399" s="3">
        <f>kag[[#This Row],[Operational Profit - Daily Revenue]]/kag[[#This Row],[Operating_Hours_Per_Day]]</f>
        <v>252.61875000000001</v>
      </c>
      <c r="M1399" s="3">
        <f>kag[[#This Row],[Operational Profit - Daily Revenue]]/kag[[#This Row],[Marketing_Spend_Per_Day]]</f>
        <v>5.8408959537572258</v>
      </c>
      <c r="N1399" s="3"/>
    </row>
    <row r="1400" spans="1:14">
      <c r="A1400" s="1">
        <v>286</v>
      </c>
      <c r="B1400" s="2">
        <v>8.2899999999999991</v>
      </c>
      <c r="C1400" s="1">
        <v>7</v>
      </c>
      <c r="D1400" s="1">
        <v>3</v>
      </c>
      <c r="E1400" s="3">
        <v>346.15</v>
      </c>
      <c r="F1400" s="1">
        <v>511</v>
      </c>
      <c r="G1400" s="3">
        <v>2642.55</v>
      </c>
      <c r="H1400" s="3">
        <f>kag[[#This Row],[Operational Profit - Daily Revenue]]-$Q$13</f>
        <v>725.22406000000092</v>
      </c>
      <c r="I1400" s="1">
        <f>_xlfn.NORM.DIST(kag[[#This Row],[Diff Average Rev]],$Q$13,$Q$15,FALSE)</f>
        <v>1.9386465326332809E-4</v>
      </c>
      <c r="J1400" s="3">
        <f>kag[[#This Row],[Number_of_Customers_Per_Day (any given day)]]*kag[[#This Row],[Average_Order_Value]]</f>
        <v>2370.9399999999996</v>
      </c>
      <c r="K1400" s="3">
        <f>kag[[#This Row],[Operational Profit - Daily Revenue]]/kag[[#This Row],[Number_of_Employees]]</f>
        <v>880.85</v>
      </c>
      <c r="L1400" s="3">
        <f>kag[[#This Row],[Operational Profit - Daily Revenue]]/kag[[#This Row],[Operating_Hours_Per_Day]]</f>
        <v>377.50714285714287</v>
      </c>
      <c r="M1400" s="3">
        <f>kag[[#This Row],[Operational Profit - Daily Revenue]]/kag[[#This Row],[Marketing_Spend_Per_Day]]</f>
        <v>7.6341181568684107</v>
      </c>
      <c r="N1400" s="3"/>
    </row>
    <row r="1401" spans="1:14">
      <c r="A1401" s="1">
        <v>212</v>
      </c>
      <c r="B1401" s="2">
        <v>4.7300000000000004</v>
      </c>
      <c r="C1401" s="1">
        <v>10</v>
      </c>
      <c r="D1401" s="1">
        <v>14</v>
      </c>
      <c r="E1401" s="3">
        <v>346.18</v>
      </c>
      <c r="F1401" s="1">
        <v>216</v>
      </c>
      <c r="G1401" s="3">
        <v>1320.77</v>
      </c>
      <c r="H1401" s="3">
        <f>kag[[#This Row],[Operational Profit - Daily Revenue]]-$Q$13</f>
        <v>-596.55593999999928</v>
      </c>
      <c r="I1401" s="1">
        <f>_xlfn.NORM.DIST(kag[[#This Row],[Diff Average Rev]],$Q$13,$Q$15,FALSE)</f>
        <v>1.4816761025133673E-5</v>
      </c>
      <c r="J1401" s="3">
        <f>kag[[#This Row],[Number_of_Customers_Per_Day (any given day)]]*kag[[#This Row],[Average_Order_Value]]</f>
        <v>1002.7600000000001</v>
      </c>
      <c r="K1401" s="3">
        <f>kag[[#This Row],[Operational Profit - Daily Revenue]]/kag[[#This Row],[Number_of_Employees]]</f>
        <v>94.340714285714284</v>
      </c>
      <c r="L1401" s="3">
        <f>kag[[#This Row],[Operational Profit - Daily Revenue]]/kag[[#This Row],[Operating_Hours_Per_Day]]</f>
        <v>132.077</v>
      </c>
      <c r="M1401" s="3">
        <f>kag[[#This Row],[Operational Profit - Daily Revenue]]/kag[[#This Row],[Marketing_Spend_Per_Day]]</f>
        <v>3.8152695129701311</v>
      </c>
      <c r="N1401" s="3"/>
    </row>
    <row r="1402" spans="1:14">
      <c r="A1402" s="1">
        <v>343</v>
      </c>
      <c r="B1402" s="2">
        <v>8.74</v>
      </c>
      <c r="C1402" s="1">
        <v>17</v>
      </c>
      <c r="D1402" s="1">
        <v>3</v>
      </c>
      <c r="E1402" s="3">
        <v>346.47</v>
      </c>
      <c r="F1402" s="1">
        <v>452</v>
      </c>
      <c r="G1402" s="3">
        <v>3165.36</v>
      </c>
      <c r="H1402" s="3">
        <f>kag[[#This Row],[Operational Profit - Daily Revenue]]-$Q$13</f>
        <v>1248.0340600000009</v>
      </c>
      <c r="I1402" s="1">
        <f>_xlfn.NORM.DIST(kag[[#This Row],[Diff Average Rev]],$Q$13,$Q$15,FALSE)</f>
        <v>3.2311407255095298E-4</v>
      </c>
      <c r="J1402" s="3">
        <f>kag[[#This Row],[Number_of_Customers_Per_Day (any given day)]]*kag[[#This Row],[Average_Order_Value]]</f>
        <v>2997.82</v>
      </c>
      <c r="K1402" s="3">
        <f>kag[[#This Row],[Operational Profit - Daily Revenue]]/kag[[#This Row],[Number_of_Employees]]</f>
        <v>1055.1200000000001</v>
      </c>
      <c r="L1402" s="3">
        <f>kag[[#This Row],[Operational Profit - Daily Revenue]]/kag[[#This Row],[Operating_Hours_Per_Day]]</f>
        <v>186.19764705882355</v>
      </c>
      <c r="M1402" s="3">
        <f>kag[[#This Row],[Operational Profit - Daily Revenue]]/kag[[#This Row],[Marketing_Spend_Per_Day]]</f>
        <v>9.136029093428002</v>
      </c>
      <c r="N1402" s="3"/>
    </row>
    <row r="1403" spans="1:14">
      <c r="A1403" s="1">
        <v>427</v>
      </c>
      <c r="B1403" s="2">
        <v>9.31</v>
      </c>
      <c r="C1403" s="1">
        <v>12</v>
      </c>
      <c r="D1403" s="1">
        <v>7</v>
      </c>
      <c r="E1403" s="3">
        <v>346.84</v>
      </c>
      <c r="F1403" s="1">
        <v>940</v>
      </c>
      <c r="G1403" s="3">
        <v>3674.03</v>
      </c>
      <c r="H1403" s="3">
        <f>kag[[#This Row],[Operational Profit - Daily Revenue]]-$Q$13</f>
        <v>1756.7040600000009</v>
      </c>
      <c r="I1403" s="1">
        <f>_xlfn.NORM.DIST(kag[[#This Row],[Diff Average Rev]],$Q$13,$Q$15,FALSE)</f>
        <v>4.0327097809702493E-4</v>
      </c>
      <c r="J1403" s="3">
        <f>kag[[#This Row],[Number_of_Customers_Per_Day (any given day)]]*kag[[#This Row],[Average_Order_Value]]</f>
        <v>3975.3700000000003</v>
      </c>
      <c r="K1403" s="3">
        <f>kag[[#This Row],[Operational Profit - Daily Revenue]]/kag[[#This Row],[Number_of_Employees]]</f>
        <v>524.86142857142863</v>
      </c>
      <c r="L1403" s="3">
        <f>kag[[#This Row],[Operational Profit - Daily Revenue]]/kag[[#This Row],[Operating_Hours_Per_Day]]</f>
        <v>306.16916666666668</v>
      </c>
      <c r="M1403" s="3">
        <f>kag[[#This Row],[Operational Profit - Daily Revenue]]/kag[[#This Row],[Marketing_Spend_Per_Day]]</f>
        <v>10.59286702802445</v>
      </c>
      <c r="N1403" s="3"/>
    </row>
    <row r="1404" spans="1:14">
      <c r="A1404" s="1">
        <v>474</v>
      </c>
      <c r="B1404" s="2">
        <v>6.99</v>
      </c>
      <c r="C1404" s="1">
        <v>7</v>
      </c>
      <c r="D1404" s="1">
        <v>14</v>
      </c>
      <c r="E1404" s="3">
        <v>347.68</v>
      </c>
      <c r="F1404" s="1">
        <v>810</v>
      </c>
      <c r="G1404" s="3">
        <v>3405.74</v>
      </c>
      <c r="H1404" s="3">
        <f>kag[[#This Row],[Operational Profit - Daily Revenue]]-$Q$13</f>
        <v>1488.4140600000005</v>
      </c>
      <c r="I1404" s="1">
        <f>_xlfn.NORM.DIST(kag[[#This Row],[Diff Average Rev]],$Q$13,$Q$15,FALSE)</f>
        <v>3.7114081716220975E-4</v>
      </c>
      <c r="J1404" s="3">
        <f>kag[[#This Row],[Number_of_Customers_Per_Day (any given day)]]*kag[[#This Row],[Average_Order_Value]]</f>
        <v>3313.26</v>
      </c>
      <c r="K1404" s="3">
        <f>kag[[#This Row],[Operational Profit - Daily Revenue]]/kag[[#This Row],[Number_of_Employees]]</f>
        <v>243.26714285714283</v>
      </c>
      <c r="L1404" s="3">
        <f>kag[[#This Row],[Operational Profit - Daily Revenue]]/kag[[#This Row],[Operating_Hours_Per_Day]]</f>
        <v>486.53428571428566</v>
      </c>
      <c r="M1404" s="3">
        <f>kag[[#This Row],[Operational Profit - Daily Revenue]]/kag[[#This Row],[Marketing_Spend_Per_Day]]</f>
        <v>9.7956166589967779</v>
      </c>
      <c r="N1404" s="3"/>
    </row>
    <row r="1405" spans="1:14">
      <c r="A1405" s="1">
        <v>96</v>
      </c>
      <c r="B1405" s="2">
        <v>9.1999999999999993</v>
      </c>
      <c r="C1405" s="1">
        <v>16</v>
      </c>
      <c r="D1405" s="1">
        <v>11</v>
      </c>
      <c r="E1405" s="3">
        <v>347.75</v>
      </c>
      <c r="F1405" s="1">
        <v>225</v>
      </c>
      <c r="G1405" s="3">
        <v>1334.27</v>
      </c>
      <c r="H1405" s="3">
        <f>kag[[#This Row],[Operational Profit - Daily Revenue]]-$Q$13</f>
        <v>-583.05593999999928</v>
      </c>
      <c r="I1405" s="1">
        <f>_xlfn.NORM.DIST(kag[[#This Row],[Diff Average Rev]],$Q$13,$Q$15,FALSE)</f>
        <v>1.5352730931609636E-5</v>
      </c>
      <c r="J1405" s="3">
        <f>kag[[#This Row],[Number_of_Customers_Per_Day (any given day)]]*kag[[#This Row],[Average_Order_Value]]</f>
        <v>883.19999999999993</v>
      </c>
      <c r="K1405" s="3">
        <f>kag[[#This Row],[Operational Profit - Daily Revenue]]/kag[[#This Row],[Number_of_Employees]]</f>
        <v>121.29727272727273</v>
      </c>
      <c r="L1405" s="3">
        <f>kag[[#This Row],[Operational Profit - Daily Revenue]]/kag[[#This Row],[Operating_Hours_Per_Day]]</f>
        <v>83.391874999999999</v>
      </c>
      <c r="M1405" s="3">
        <f>kag[[#This Row],[Operational Profit - Daily Revenue]]/kag[[#This Row],[Marketing_Spend_Per_Day]]</f>
        <v>3.8368655643421996</v>
      </c>
      <c r="N1405" s="3"/>
    </row>
    <row r="1406" spans="1:14">
      <c r="A1406" s="1">
        <v>444</v>
      </c>
      <c r="B1406" s="2">
        <v>3.99</v>
      </c>
      <c r="C1406" s="1">
        <v>14</v>
      </c>
      <c r="D1406" s="1">
        <v>6</v>
      </c>
      <c r="E1406" s="3">
        <v>347.87</v>
      </c>
      <c r="F1406" s="1">
        <v>310</v>
      </c>
      <c r="G1406" s="3">
        <v>2006.1</v>
      </c>
      <c r="H1406" s="3">
        <f>kag[[#This Row],[Operational Profit - Daily Revenue]]-$Q$13</f>
        <v>88.774060000000645</v>
      </c>
      <c r="I1406" s="1">
        <f>_xlfn.NORM.DIST(kag[[#This Row],[Diff Average Rev]],$Q$13,$Q$15,FALSE)</f>
        <v>7.0666492174060571E-5</v>
      </c>
      <c r="J1406" s="3">
        <f>kag[[#This Row],[Number_of_Customers_Per_Day (any given day)]]*kag[[#This Row],[Average_Order_Value]]</f>
        <v>1771.5600000000002</v>
      </c>
      <c r="K1406" s="3">
        <f>kag[[#This Row],[Operational Profit - Daily Revenue]]/kag[[#This Row],[Number_of_Employees]]</f>
        <v>334.34999999999997</v>
      </c>
      <c r="L1406" s="3">
        <f>kag[[#This Row],[Operational Profit - Daily Revenue]]/kag[[#This Row],[Operating_Hours_Per_Day]]</f>
        <v>143.29285714285714</v>
      </c>
      <c r="M1406" s="3">
        <f>kag[[#This Row],[Operational Profit - Daily Revenue]]/kag[[#This Row],[Marketing_Spend_Per_Day]]</f>
        <v>5.7668094403081609</v>
      </c>
      <c r="N1406" s="3"/>
    </row>
    <row r="1407" spans="1:14">
      <c r="A1407" s="1">
        <v>60</v>
      </c>
      <c r="B1407" s="2">
        <v>8.2100000000000009</v>
      </c>
      <c r="C1407" s="1">
        <v>12</v>
      </c>
      <c r="D1407" s="1">
        <v>10</v>
      </c>
      <c r="E1407" s="3">
        <v>348.14</v>
      </c>
      <c r="F1407" s="1">
        <v>138</v>
      </c>
      <c r="G1407" s="3">
        <v>851.22</v>
      </c>
      <c r="H1407" s="3">
        <f>kag[[#This Row],[Operational Profit - Daily Revenue]]-$Q$13</f>
        <v>-1066.1059399999992</v>
      </c>
      <c r="I1407" s="1">
        <f>_xlfn.NORM.DIST(kag[[#This Row],[Diff Average Rev]],$Q$13,$Q$15,FALSE)</f>
        <v>3.8219406684553068E-6</v>
      </c>
      <c r="J1407" s="3">
        <f>kag[[#This Row],[Number_of_Customers_Per_Day (any given day)]]*kag[[#This Row],[Average_Order_Value]]</f>
        <v>492.6</v>
      </c>
      <c r="K1407" s="3">
        <f>kag[[#This Row],[Operational Profit - Daily Revenue]]/kag[[#This Row],[Number_of_Employees]]</f>
        <v>85.122</v>
      </c>
      <c r="L1407" s="3">
        <f>kag[[#This Row],[Operational Profit - Daily Revenue]]/kag[[#This Row],[Operating_Hours_Per_Day]]</f>
        <v>70.935000000000002</v>
      </c>
      <c r="M1407" s="3">
        <f>kag[[#This Row],[Operational Profit - Daily Revenue]]/kag[[#This Row],[Marketing_Spend_Per_Day]]</f>
        <v>2.4450508416154424</v>
      </c>
      <c r="N1407" s="3"/>
    </row>
    <row r="1408" spans="1:14">
      <c r="A1408" s="1">
        <v>222</v>
      </c>
      <c r="B1408" s="2">
        <v>2.57</v>
      </c>
      <c r="C1408" s="1">
        <v>8</v>
      </c>
      <c r="D1408" s="1">
        <v>3</v>
      </c>
      <c r="E1408" s="3">
        <v>348.4</v>
      </c>
      <c r="F1408" s="1">
        <v>701</v>
      </c>
      <c r="G1408" s="3">
        <v>1249.46</v>
      </c>
      <c r="H1408" s="3">
        <f>kag[[#This Row],[Operational Profit - Daily Revenue]]-$Q$13</f>
        <v>-667.86593999999923</v>
      </c>
      <c r="I1408" s="1">
        <f>_xlfn.NORM.DIST(kag[[#This Row],[Diff Average Rev]],$Q$13,$Q$15,FALSE)</f>
        <v>1.2242140185083005E-5</v>
      </c>
      <c r="J1408" s="3">
        <f>kag[[#This Row],[Number_of_Customers_Per_Day (any given day)]]*kag[[#This Row],[Average_Order_Value]]</f>
        <v>570.54</v>
      </c>
      <c r="K1408" s="3">
        <f>kag[[#This Row],[Operational Profit - Daily Revenue]]/kag[[#This Row],[Number_of_Employees]]</f>
        <v>416.48666666666668</v>
      </c>
      <c r="L1408" s="3">
        <f>kag[[#This Row],[Operational Profit - Daily Revenue]]/kag[[#This Row],[Operating_Hours_Per_Day]]</f>
        <v>156.1825</v>
      </c>
      <c r="M1408" s="3">
        <f>kag[[#This Row],[Operational Profit - Daily Revenue]]/kag[[#This Row],[Marketing_Spend_Per_Day]]</f>
        <v>3.5862801377726754</v>
      </c>
      <c r="N1408" s="3"/>
    </row>
    <row r="1409" spans="1:14">
      <c r="A1409" s="1">
        <v>60</v>
      </c>
      <c r="B1409" s="2">
        <v>3.85</v>
      </c>
      <c r="C1409" s="1">
        <v>12</v>
      </c>
      <c r="D1409" s="1">
        <v>7</v>
      </c>
      <c r="E1409" s="3">
        <v>348.41</v>
      </c>
      <c r="F1409" s="1">
        <v>179</v>
      </c>
      <c r="G1409" s="3">
        <v>823.38</v>
      </c>
      <c r="H1409" s="3">
        <f>kag[[#This Row],[Operational Profit - Daily Revenue]]-$Q$13</f>
        <v>-1093.9459399999992</v>
      </c>
      <c r="I1409" s="1">
        <f>_xlfn.NORM.DIST(kag[[#This Row],[Diff Average Rev]],$Q$13,$Q$15,FALSE)</f>
        <v>3.501355754574904E-6</v>
      </c>
      <c r="J1409" s="3">
        <f>kag[[#This Row],[Number_of_Customers_Per_Day (any given day)]]*kag[[#This Row],[Average_Order_Value]]</f>
        <v>231</v>
      </c>
      <c r="K1409" s="3">
        <f>kag[[#This Row],[Operational Profit - Daily Revenue]]/kag[[#This Row],[Number_of_Employees]]</f>
        <v>117.62571428571428</v>
      </c>
      <c r="L1409" s="3">
        <f>kag[[#This Row],[Operational Profit - Daily Revenue]]/kag[[#This Row],[Operating_Hours_Per_Day]]</f>
        <v>68.614999999999995</v>
      </c>
      <c r="M1409" s="3">
        <f>kag[[#This Row],[Operational Profit - Daily Revenue]]/kag[[#This Row],[Marketing_Spend_Per_Day]]</f>
        <v>2.3632501937372634</v>
      </c>
      <c r="N1409" s="3"/>
    </row>
    <row r="1410" spans="1:14">
      <c r="A1410" s="1">
        <v>358</v>
      </c>
      <c r="B1410" s="2">
        <v>5.01</v>
      </c>
      <c r="C1410" s="1">
        <v>15</v>
      </c>
      <c r="D1410" s="1">
        <v>13</v>
      </c>
      <c r="E1410" s="3">
        <v>348.97</v>
      </c>
      <c r="F1410" s="1">
        <v>806</v>
      </c>
      <c r="G1410" s="3">
        <v>2463.86</v>
      </c>
      <c r="H1410" s="3">
        <f>kag[[#This Row],[Operational Profit - Daily Revenue]]-$Q$13</f>
        <v>546.53406000000086</v>
      </c>
      <c r="I1410" s="1">
        <f>_xlfn.NORM.DIST(kag[[#This Row],[Diff Average Rev]],$Q$13,$Q$15,FALSE)</f>
        <v>1.5243805085793973E-4</v>
      </c>
      <c r="J1410" s="3">
        <f>kag[[#This Row],[Number_of_Customers_Per_Day (any given day)]]*kag[[#This Row],[Average_Order_Value]]</f>
        <v>1793.58</v>
      </c>
      <c r="K1410" s="3">
        <f>kag[[#This Row],[Operational Profit - Daily Revenue]]/kag[[#This Row],[Number_of_Employees]]</f>
        <v>189.52769230769232</v>
      </c>
      <c r="L1410" s="3">
        <f>kag[[#This Row],[Operational Profit - Daily Revenue]]/kag[[#This Row],[Operating_Hours_Per_Day]]</f>
        <v>164.25733333333335</v>
      </c>
      <c r="M1410" s="3">
        <f>kag[[#This Row],[Operational Profit - Daily Revenue]]/kag[[#This Row],[Marketing_Spend_Per_Day]]</f>
        <v>7.0603776828953775</v>
      </c>
      <c r="N1410" s="3"/>
    </row>
    <row r="1411" spans="1:14">
      <c r="A1411" s="1">
        <v>62</v>
      </c>
      <c r="B1411" s="2">
        <v>7.38</v>
      </c>
      <c r="C1411" s="1">
        <v>7</v>
      </c>
      <c r="D1411" s="1">
        <v>8</v>
      </c>
      <c r="E1411" s="3">
        <v>349.04</v>
      </c>
      <c r="F1411" s="1">
        <v>308</v>
      </c>
      <c r="G1411" s="3">
        <v>927.68</v>
      </c>
      <c r="H1411" s="3">
        <f>kag[[#This Row],[Operational Profit - Daily Revenue]]-$Q$13</f>
        <v>-989.64593999999931</v>
      </c>
      <c r="I1411" s="1">
        <f>_xlfn.NORM.DIST(kag[[#This Row],[Diff Average Rev]],$Q$13,$Q$15,FALSE)</f>
        <v>4.8412820633298003E-6</v>
      </c>
      <c r="J1411" s="3">
        <f>kag[[#This Row],[Number_of_Customers_Per_Day (any given day)]]*kag[[#This Row],[Average_Order_Value]]</f>
        <v>457.56</v>
      </c>
      <c r="K1411" s="3">
        <f>kag[[#This Row],[Operational Profit - Daily Revenue]]/kag[[#This Row],[Number_of_Employees]]</f>
        <v>115.96</v>
      </c>
      <c r="L1411" s="3">
        <f>kag[[#This Row],[Operational Profit - Daily Revenue]]/kag[[#This Row],[Operating_Hours_Per_Day]]</f>
        <v>132.52571428571429</v>
      </c>
      <c r="M1411" s="3">
        <f>kag[[#This Row],[Operational Profit - Daily Revenue]]/kag[[#This Row],[Marketing_Spend_Per_Day]]</f>
        <v>2.6578042631217049</v>
      </c>
      <c r="N1411" s="3"/>
    </row>
    <row r="1412" spans="1:14">
      <c r="A1412" s="1">
        <v>351</v>
      </c>
      <c r="B1412" s="2">
        <v>8.76</v>
      </c>
      <c r="C1412" s="1">
        <v>7</v>
      </c>
      <c r="D1412" s="1">
        <v>13</v>
      </c>
      <c r="E1412" s="3">
        <v>349.36</v>
      </c>
      <c r="F1412" s="1">
        <v>734</v>
      </c>
      <c r="G1412" s="3">
        <v>3318.6</v>
      </c>
      <c r="H1412" s="3">
        <f>kag[[#This Row],[Operational Profit - Daily Revenue]]-$Q$13</f>
        <v>1401.2740600000006</v>
      </c>
      <c r="I1412" s="1">
        <f>_xlfn.NORM.DIST(kag[[#This Row],[Diff Average Rev]],$Q$13,$Q$15,FALSE)</f>
        <v>3.5543986103951501E-4</v>
      </c>
      <c r="J1412" s="3">
        <f>kag[[#This Row],[Number_of_Customers_Per_Day (any given day)]]*kag[[#This Row],[Average_Order_Value]]</f>
        <v>3074.7599999999998</v>
      </c>
      <c r="K1412" s="3">
        <f>kag[[#This Row],[Operational Profit - Daily Revenue]]/kag[[#This Row],[Number_of_Employees]]</f>
        <v>255.27692307692308</v>
      </c>
      <c r="L1412" s="3">
        <f>kag[[#This Row],[Operational Profit - Daily Revenue]]/kag[[#This Row],[Operating_Hours_Per_Day]]</f>
        <v>474.08571428571429</v>
      </c>
      <c r="M1412" s="3">
        <f>kag[[#This Row],[Operational Profit - Daily Revenue]]/kag[[#This Row],[Marketing_Spend_Per_Day]]</f>
        <v>9.4990840393863056</v>
      </c>
      <c r="N1412" s="3"/>
    </row>
    <row r="1413" spans="1:14">
      <c r="A1413" s="1">
        <v>194</v>
      </c>
      <c r="B1413" s="2">
        <v>7.76</v>
      </c>
      <c r="C1413" s="1">
        <v>6</v>
      </c>
      <c r="D1413" s="1">
        <v>7</v>
      </c>
      <c r="E1413" s="3">
        <v>349.47</v>
      </c>
      <c r="F1413" s="1">
        <v>207</v>
      </c>
      <c r="G1413" s="3">
        <v>1894.94</v>
      </c>
      <c r="H1413" s="3">
        <f>kag[[#This Row],[Operational Profit - Daily Revenue]]-$Q$13</f>
        <v>-22.385939999999209</v>
      </c>
      <c r="I1413" s="1">
        <f>_xlfn.NORM.DIST(kag[[#This Row],[Diff Average Rev]],$Q$13,$Q$15,FALSE)</f>
        <v>5.6717670780423664E-5</v>
      </c>
      <c r="J1413" s="3">
        <f>kag[[#This Row],[Number_of_Customers_Per_Day (any given day)]]*kag[[#This Row],[Average_Order_Value]]</f>
        <v>1505.44</v>
      </c>
      <c r="K1413" s="3">
        <f>kag[[#This Row],[Operational Profit - Daily Revenue]]/kag[[#This Row],[Number_of_Employees]]</f>
        <v>270.70571428571429</v>
      </c>
      <c r="L1413" s="3">
        <f>kag[[#This Row],[Operational Profit - Daily Revenue]]/kag[[#This Row],[Operating_Hours_Per_Day]]</f>
        <v>315.82333333333332</v>
      </c>
      <c r="M1413" s="3">
        <f>kag[[#This Row],[Operational Profit - Daily Revenue]]/kag[[#This Row],[Marketing_Spend_Per_Day]]</f>
        <v>5.4223252353563964</v>
      </c>
      <c r="N1413" s="3"/>
    </row>
    <row r="1414" spans="1:14">
      <c r="A1414" s="1">
        <v>288</v>
      </c>
      <c r="B1414" s="2">
        <v>8.9499999999999993</v>
      </c>
      <c r="C1414" s="1">
        <v>9</v>
      </c>
      <c r="D1414" s="1">
        <v>11</v>
      </c>
      <c r="E1414" s="3">
        <v>349.51</v>
      </c>
      <c r="F1414" s="1">
        <v>790</v>
      </c>
      <c r="G1414" s="3">
        <v>2945.84</v>
      </c>
      <c r="H1414" s="3">
        <f>kag[[#This Row],[Operational Profit - Daily Revenue]]-$Q$13</f>
        <v>1028.5140600000009</v>
      </c>
      <c r="I1414" s="1">
        <f>_xlfn.NORM.DIST(kag[[#This Row],[Diff Average Rev]],$Q$13,$Q$15,FALSE)</f>
        <v>2.7000990533303579E-4</v>
      </c>
      <c r="J1414" s="3">
        <f>kag[[#This Row],[Number_of_Customers_Per_Day (any given day)]]*kag[[#This Row],[Average_Order_Value]]</f>
        <v>2577.6</v>
      </c>
      <c r="K1414" s="3">
        <f>kag[[#This Row],[Operational Profit - Daily Revenue]]/kag[[#This Row],[Number_of_Employees]]</f>
        <v>267.80363636363637</v>
      </c>
      <c r="L1414" s="3">
        <f>kag[[#This Row],[Operational Profit - Daily Revenue]]/kag[[#This Row],[Operating_Hours_Per_Day]]</f>
        <v>327.31555555555559</v>
      </c>
      <c r="M1414" s="3">
        <f>kag[[#This Row],[Operational Profit - Daily Revenue]]/kag[[#This Row],[Marketing_Spend_Per_Day]]</f>
        <v>8.428485594117479</v>
      </c>
      <c r="N1414" s="3"/>
    </row>
    <row r="1415" spans="1:14">
      <c r="A1415" s="1">
        <v>457</v>
      </c>
      <c r="B1415" s="2">
        <v>7.45</v>
      </c>
      <c r="C1415" s="1">
        <v>12</v>
      </c>
      <c r="D1415" s="1">
        <v>9</v>
      </c>
      <c r="E1415" s="3">
        <v>349.77</v>
      </c>
      <c r="F1415" s="1">
        <v>91</v>
      </c>
      <c r="G1415" s="3">
        <v>3643.51</v>
      </c>
      <c r="H1415" s="3">
        <f>kag[[#This Row],[Operational Profit - Daily Revenue]]-$Q$13</f>
        <v>1726.184060000001</v>
      </c>
      <c r="I1415" s="1">
        <f>_xlfn.NORM.DIST(kag[[#This Row],[Diff Average Rev]],$Q$13,$Q$15,FALSE)</f>
        <v>4.0100468246930362E-4</v>
      </c>
      <c r="J1415" s="3">
        <f>kag[[#This Row],[Number_of_Customers_Per_Day (any given day)]]*kag[[#This Row],[Average_Order_Value]]</f>
        <v>3404.65</v>
      </c>
      <c r="K1415" s="3">
        <f>kag[[#This Row],[Operational Profit - Daily Revenue]]/kag[[#This Row],[Number_of_Employees]]</f>
        <v>404.83444444444444</v>
      </c>
      <c r="L1415" s="3">
        <f>kag[[#This Row],[Operational Profit - Daily Revenue]]/kag[[#This Row],[Operating_Hours_Per_Day]]</f>
        <v>303.62583333333333</v>
      </c>
      <c r="M1415" s="3">
        <f>kag[[#This Row],[Operational Profit - Daily Revenue]]/kag[[#This Row],[Marketing_Spend_Per_Day]]</f>
        <v>10.41687394573577</v>
      </c>
      <c r="N1415" s="3"/>
    </row>
    <row r="1416" spans="1:14">
      <c r="A1416" s="1">
        <v>207</v>
      </c>
      <c r="B1416" s="2">
        <v>2.97</v>
      </c>
      <c r="C1416" s="1">
        <v>13</v>
      </c>
      <c r="D1416" s="1">
        <v>10</v>
      </c>
      <c r="E1416" s="3">
        <v>349.99</v>
      </c>
      <c r="F1416" s="1">
        <v>112</v>
      </c>
      <c r="G1416" s="3">
        <v>1359.75</v>
      </c>
      <c r="H1416" s="3">
        <f>kag[[#This Row],[Operational Profit - Daily Revenue]]-$Q$13</f>
        <v>-557.57593999999926</v>
      </c>
      <c r="I1416" s="1">
        <f>_xlfn.NORM.DIST(kag[[#This Row],[Diff Average Rev]],$Q$13,$Q$15,FALSE)</f>
        <v>1.6409160548937441E-5</v>
      </c>
      <c r="J1416" s="3">
        <f>kag[[#This Row],[Number_of_Customers_Per_Day (any given day)]]*kag[[#This Row],[Average_Order_Value]]</f>
        <v>614.79000000000008</v>
      </c>
      <c r="K1416" s="3">
        <f>kag[[#This Row],[Operational Profit - Daily Revenue]]/kag[[#This Row],[Number_of_Employees]]</f>
        <v>135.97499999999999</v>
      </c>
      <c r="L1416" s="3">
        <f>kag[[#This Row],[Operational Profit - Daily Revenue]]/kag[[#This Row],[Operating_Hours_Per_Day]]</f>
        <v>104.59615384615384</v>
      </c>
      <c r="M1416" s="3">
        <f>kag[[#This Row],[Operational Profit - Daily Revenue]]/kag[[#This Row],[Marketing_Spend_Per_Day]]</f>
        <v>3.8851110031715193</v>
      </c>
      <c r="N1416" s="3"/>
    </row>
    <row r="1417" spans="1:14">
      <c r="A1417" s="1">
        <v>498</v>
      </c>
      <c r="B1417" s="2">
        <v>6.5</v>
      </c>
      <c r="C1417" s="1">
        <v>15</v>
      </c>
      <c r="D1417" s="1">
        <v>3</v>
      </c>
      <c r="E1417" s="3">
        <v>350.12</v>
      </c>
      <c r="F1417" s="1">
        <v>305</v>
      </c>
      <c r="G1417" s="3">
        <v>3594.83</v>
      </c>
      <c r="H1417" s="3">
        <f>kag[[#This Row],[Operational Profit - Daily Revenue]]-$Q$13</f>
        <v>1677.5040600000007</v>
      </c>
      <c r="I1417" s="1">
        <f>_xlfn.NORM.DIST(kag[[#This Row],[Diff Average Rev]],$Q$13,$Q$15,FALSE)</f>
        <v>3.9661271906785405E-4</v>
      </c>
      <c r="J1417" s="3">
        <f>kag[[#This Row],[Number_of_Customers_Per_Day (any given day)]]*kag[[#This Row],[Average_Order_Value]]</f>
        <v>3237</v>
      </c>
      <c r="K1417" s="3">
        <f>kag[[#This Row],[Operational Profit - Daily Revenue]]/kag[[#This Row],[Number_of_Employees]]</f>
        <v>1198.2766666666666</v>
      </c>
      <c r="L1417" s="3">
        <f>kag[[#This Row],[Operational Profit - Daily Revenue]]/kag[[#This Row],[Operating_Hours_Per_Day]]</f>
        <v>239.65533333333332</v>
      </c>
      <c r="M1417" s="3">
        <f>kag[[#This Row],[Operational Profit - Daily Revenue]]/kag[[#This Row],[Marketing_Spend_Per_Day]]</f>
        <v>10.26742259796641</v>
      </c>
      <c r="N1417" s="3"/>
    </row>
    <row r="1418" spans="1:14">
      <c r="A1418" s="1">
        <v>423</v>
      </c>
      <c r="B1418" s="2">
        <v>6.12</v>
      </c>
      <c r="C1418" s="1">
        <v>11</v>
      </c>
      <c r="D1418" s="1">
        <v>2</v>
      </c>
      <c r="E1418" s="3">
        <v>351.54</v>
      </c>
      <c r="F1418" s="1">
        <v>331</v>
      </c>
      <c r="G1418" s="3">
        <v>3241.87</v>
      </c>
      <c r="H1418" s="3">
        <f>kag[[#This Row],[Operational Profit - Daily Revenue]]-$Q$13</f>
        <v>1324.5440600000006</v>
      </c>
      <c r="I1418" s="1">
        <f>_xlfn.NORM.DIST(kag[[#This Row],[Diff Average Rev]],$Q$13,$Q$15,FALSE)</f>
        <v>3.3991446185893507E-4</v>
      </c>
      <c r="J1418" s="3">
        <f>kag[[#This Row],[Number_of_Customers_Per_Day (any given day)]]*kag[[#This Row],[Average_Order_Value]]</f>
        <v>2588.7600000000002</v>
      </c>
      <c r="K1418" s="3">
        <f>kag[[#This Row],[Operational Profit - Daily Revenue]]/kag[[#This Row],[Number_of_Employees]]</f>
        <v>1620.9349999999999</v>
      </c>
      <c r="L1418" s="3">
        <f>kag[[#This Row],[Operational Profit - Daily Revenue]]/kag[[#This Row],[Operating_Hours_Per_Day]]</f>
        <v>294.71545454545452</v>
      </c>
      <c r="M1418" s="3">
        <f>kag[[#This Row],[Operational Profit - Daily Revenue]]/kag[[#This Row],[Marketing_Spend_Per_Day]]</f>
        <v>9.2219093133071617</v>
      </c>
      <c r="N1418" s="3"/>
    </row>
    <row r="1419" spans="1:14">
      <c r="A1419" s="1">
        <v>404</v>
      </c>
      <c r="B1419" s="2">
        <v>8.5</v>
      </c>
      <c r="C1419" s="1">
        <v>11</v>
      </c>
      <c r="D1419" s="1">
        <v>9</v>
      </c>
      <c r="E1419" s="3">
        <v>351.74</v>
      </c>
      <c r="F1419" s="1">
        <v>783</v>
      </c>
      <c r="G1419" s="3">
        <v>3743.93</v>
      </c>
      <c r="H1419" s="3">
        <f>kag[[#This Row],[Operational Profit - Daily Revenue]]-$Q$13</f>
        <v>1826.6040600000006</v>
      </c>
      <c r="I1419" s="1">
        <f>_xlfn.NORM.DIST(kag[[#This Row],[Diff Average Rev]],$Q$13,$Q$15,FALSE)</f>
        <v>4.0700738017434928E-4</v>
      </c>
      <c r="J1419" s="3">
        <f>kag[[#This Row],[Number_of_Customers_Per_Day (any given day)]]*kag[[#This Row],[Average_Order_Value]]</f>
        <v>3434</v>
      </c>
      <c r="K1419" s="3">
        <f>kag[[#This Row],[Operational Profit - Daily Revenue]]/kag[[#This Row],[Number_of_Employees]]</f>
        <v>415.99222222222221</v>
      </c>
      <c r="L1419" s="3">
        <f>kag[[#This Row],[Operational Profit - Daily Revenue]]/kag[[#This Row],[Operating_Hours_Per_Day]]</f>
        <v>340.35727272727269</v>
      </c>
      <c r="M1419" s="3">
        <f>kag[[#This Row],[Operational Profit - Daily Revenue]]/kag[[#This Row],[Marketing_Spend_Per_Day]]</f>
        <v>10.644026838005344</v>
      </c>
      <c r="N1419" s="3"/>
    </row>
    <row r="1420" spans="1:14">
      <c r="A1420" s="1">
        <v>252</v>
      </c>
      <c r="B1420" s="2">
        <v>7.51</v>
      </c>
      <c r="C1420" s="1">
        <v>12</v>
      </c>
      <c r="D1420" s="1">
        <v>14</v>
      </c>
      <c r="E1420" s="3">
        <v>352.05</v>
      </c>
      <c r="F1420" s="1">
        <v>522</v>
      </c>
      <c r="G1420" s="3">
        <v>2351.86</v>
      </c>
      <c r="H1420" s="3">
        <f>kag[[#This Row],[Operational Profit - Daily Revenue]]-$Q$13</f>
        <v>434.53406000000086</v>
      </c>
      <c r="I1420" s="1">
        <f>_xlfn.NORM.DIST(kag[[#This Row],[Diff Average Rev]],$Q$13,$Q$15,FALSE)</f>
        <v>1.2889365836737517E-4</v>
      </c>
      <c r="J1420" s="3">
        <f>kag[[#This Row],[Number_of_Customers_Per_Day (any given day)]]*kag[[#This Row],[Average_Order_Value]]</f>
        <v>1892.52</v>
      </c>
      <c r="K1420" s="3">
        <f>kag[[#This Row],[Operational Profit - Daily Revenue]]/kag[[#This Row],[Number_of_Employees]]</f>
        <v>167.99</v>
      </c>
      <c r="L1420" s="3">
        <f>kag[[#This Row],[Operational Profit - Daily Revenue]]/kag[[#This Row],[Operating_Hours_Per_Day]]</f>
        <v>195.98833333333334</v>
      </c>
      <c r="M1420" s="3">
        <f>kag[[#This Row],[Operational Profit - Daily Revenue]]/kag[[#This Row],[Marketing_Spend_Per_Day]]</f>
        <v>6.68047152393126</v>
      </c>
      <c r="N1420" s="3"/>
    </row>
    <row r="1421" spans="1:14">
      <c r="A1421" s="1">
        <v>473</v>
      </c>
      <c r="B1421" s="2">
        <v>3.42</v>
      </c>
      <c r="C1421" s="1">
        <v>12</v>
      </c>
      <c r="D1421" s="1">
        <v>7</v>
      </c>
      <c r="E1421" s="3">
        <v>352.66</v>
      </c>
      <c r="F1421" s="1">
        <v>761</v>
      </c>
      <c r="G1421" s="3">
        <v>1964.39</v>
      </c>
      <c r="H1421" s="3">
        <f>kag[[#This Row],[Operational Profit - Daily Revenue]]-$Q$13</f>
        <v>47.064060000000836</v>
      </c>
      <c r="I1421" s="1">
        <f>_xlfn.NORM.DIST(kag[[#This Row],[Diff Average Rev]],$Q$13,$Q$15,FALSE)</f>
        <v>6.5169107327596381E-5</v>
      </c>
      <c r="J1421" s="3">
        <f>kag[[#This Row],[Number_of_Customers_Per_Day (any given day)]]*kag[[#This Row],[Average_Order_Value]]</f>
        <v>1617.6599999999999</v>
      </c>
      <c r="K1421" s="3">
        <f>kag[[#This Row],[Operational Profit - Daily Revenue]]/kag[[#This Row],[Number_of_Employees]]</f>
        <v>280.62714285714287</v>
      </c>
      <c r="L1421" s="3">
        <f>kag[[#This Row],[Operational Profit - Daily Revenue]]/kag[[#This Row],[Operating_Hours_Per_Day]]</f>
        <v>163.69916666666668</v>
      </c>
      <c r="M1421" s="3">
        <f>kag[[#This Row],[Operational Profit - Daily Revenue]]/kag[[#This Row],[Marketing_Spend_Per_Day]]</f>
        <v>5.5702092667158167</v>
      </c>
      <c r="N1421" s="3"/>
    </row>
    <row r="1422" spans="1:14">
      <c r="A1422" s="1">
        <v>316</v>
      </c>
      <c r="B1422" s="2">
        <v>3.01</v>
      </c>
      <c r="C1422" s="1">
        <v>10</v>
      </c>
      <c r="D1422" s="1">
        <v>7</v>
      </c>
      <c r="E1422" s="3">
        <v>352.77</v>
      </c>
      <c r="F1422" s="1">
        <v>415</v>
      </c>
      <c r="G1422" s="3">
        <v>1639.54</v>
      </c>
      <c r="H1422" s="3">
        <f>kag[[#This Row],[Operational Profit - Daily Revenue]]-$Q$13</f>
        <v>-277.7859399999993</v>
      </c>
      <c r="I1422" s="1">
        <f>_xlfn.NORM.DIST(kag[[#This Row],[Diff Average Rev]],$Q$13,$Q$15,FALSE)</f>
        <v>3.2581170827007344E-5</v>
      </c>
      <c r="J1422" s="3">
        <f>kag[[#This Row],[Number_of_Customers_Per_Day (any given day)]]*kag[[#This Row],[Average_Order_Value]]</f>
        <v>951.16</v>
      </c>
      <c r="K1422" s="3">
        <f>kag[[#This Row],[Operational Profit - Daily Revenue]]/kag[[#This Row],[Number_of_Employees]]</f>
        <v>234.22</v>
      </c>
      <c r="L1422" s="3">
        <f>kag[[#This Row],[Operational Profit - Daily Revenue]]/kag[[#This Row],[Operating_Hours_Per_Day]]</f>
        <v>163.95400000000001</v>
      </c>
      <c r="M1422" s="3">
        <f>kag[[#This Row],[Operational Profit - Daily Revenue]]/kag[[#This Row],[Marketing_Spend_Per_Day]]</f>
        <v>4.6476174277858098</v>
      </c>
      <c r="N1422" s="3"/>
    </row>
    <row r="1423" spans="1:14">
      <c r="A1423" s="1">
        <v>193</v>
      </c>
      <c r="B1423" s="2">
        <v>7.38</v>
      </c>
      <c r="C1423" s="1">
        <v>11</v>
      </c>
      <c r="D1423" s="1">
        <v>12</v>
      </c>
      <c r="E1423" s="3">
        <v>353.17</v>
      </c>
      <c r="F1423" s="1">
        <v>933</v>
      </c>
      <c r="G1423" s="3">
        <v>1521.33</v>
      </c>
      <c r="H1423" s="3">
        <f>kag[[#This Row],[Operational Profit - Daily Revenue]]-$Q$13</f>
        <v>-395.99593999999934</v>
      </c>
      <c r="I1423" s="1">
        <f>_xlfn.NORM.DIST(kag[[#This Row],[Diff Average Rev]],$Q$13,$Q$15,FALSE)</f>
        <v>2.4630206774212149E-5</v>
      </c>
      <c r="J1423" s="3">
        <f>kag[[#This Row],[Number_of_Customers_Per_Day (any given day)]]*kag[[#This Row],[Average_Order_Value]]</f>
        <v>1424.34</v>
      </c>
      <c r="K1423" s="3">
        <f>kag[[#This Row],[Operational Profit - Daily Revenue]]/kag[[#This Row],[Number_of_Employees]]</f>
        <v>126.77749999999999</v>
      </c>
      <c r="L1423" s="3">
        <f>kag[[#This Row],[Operational Profit - Daily Revenue]]/kag[[#This Row],[Operating_Hours_Per_Day]]</f>
        <v>138.30272727272725</v>
      </c>
      <c r="M1423" s="3">
        <f>kag[[#This Row],[Operational Profit - Daily Revenue]]/kag[[#This Row],[Marketing_Spend_Per_Day]]</f>
        <v>4.3076422119659084</v>
      </c>
      <c r="N1423" s="3"/>
    </row>
    <row r="1424" spans="1:14">
      <c r="A1424" s="1">
        <v>237</v>
      </c>
      <c r="B1424" s="2">
        <v>7.86</v>
      </c>
      <c r="C1424" s="1">
        <v>14</v>
      </c>
      <c r="D1424" s="1">
        <v>12</v>
      </c>
      <c r="E1424" s="3">
        <v>353.63</v>
      </c>
      <c r="F1424" s="1">
        <v>936</v>
      </c>
      <c r="G1424" s="3">
        <v>1624.56</v>
      </c>
      <c r="H1424" s="3">
        <f>kag[[#This Row],[Operational Profit - Daily Revenue]]-$Q$13</f>
        <v>-292.76593999999932</v>
      </c>
      <c r="I1424" s="1">
        <f>_xlfn.NORM.DIST(kag[[#This Row],[Diff Average Rev]],$Q$13,$Q$15,FALSE)</f>
        <v>3.1471865066637204E-5</v>
      </c>
      <c r="J1424" s="3">
        <f>kag[[#This Row],[Number_of_Customers_Per_Day (any given day)]]*kag[[#This Row],[Average_Order_Value]]</f>
        <v>1862.8200000000002</v>
      </c>
      <c r="K1424" s="3">
        <f>kag[[#This Row],[Operational Profit - Daily Revenue]]/kag[[#This Row],[Number_of_Employees]]</f>
        <v>135.38</v>
      </c>
      <c r="L1424" s="3">
        <f>kag[[#This Row],[Operational Profit - Daily Revenue]]/kag[[#This Row],[Operating_Hours_Per_Day]]</f>
        <v>116.03999999999999</v>
      </c>
      <c r="M1424" s="3">
        <f>kag[[#This Row],[Operational Profit - Daily Revenue]]/kag[[#This Row],[Marketing_Spend_Per_Day]]</f>
        <v>4.5939541328507199</v>
      </c>
      <c r="N1424" s="3"/>
    </row>
    <row r="1425" spans="1:14">
      <c r="A1425" s="1">
        <v>414</v>
      </c>
      <c r="B1425" s="2">
        <v>7.87</v>
      </c>
      <c r="C1425" s="1">
        <v>10</v>
      </c>
      <c r="D1425" s="1">
        <v>6</v>
      </c>
      <c r="E1425" s="3">
        <v>354.18</v>
      </c>
      <c r="F1425" s="1">
        <v>191</v>
      </c>
      <c r="G1425" s="3">
        <v>3487.98</v>
      </c>
      <c r="H1425" s="3">
        <f>kag[[#This Row],[Operational Profit - Daily Revenue]]-$Q$13</f>
        <v>1570.6540600000008</v>
      </c>
      <c r="I1425" s="1">
        <f>_xlfn.NORM.DIST(kag[[#This Row],[Diff Average Rev]],$Q$13,$Q$15,FALSE)</f>
        <v>3.8377795204971345E-4</v>
      </c>
      <c r="J1425" s="3">
        <f>kag[[#This Row],[Number_of_Customers_Per_Day (any given day)]]*kag[[#This Row],[Average_Order_Value]]</f>
        <v>3258.18</v>
      </c>
      <c r="K1425" s="3">
        <f>kag[[#This Row],[Operational Profit - Daily Revenue]]/kag[[#This Row],[Number_of_Employees]]</f>
        <v>581.33000000000004</v>
      </c>
      <c r="L1425" s="3">
        <f>kag[[#This Row],[Operational Profit - Daily Revenue]]/kag[[#This Row],[Operating_Hours_Per_Day]]</f>
        <v>348.798</v>
      </c>
      <c r="M1425" s="3">
        <f>kag[[#This Row],[Operational Profit - Daily Revenue]]/kag[[#This Row],[Marketing_Spend_Per_Day]]</f>
        <v>9.8480433677790948</v>
      </c>
      <c r="N1425" s="3"/>
    </row>
    <row r="1426" spans="1:14">
      <c r="A1426" s="1">
        <v>439</v>
      </c>
      <c r="B1426" s="2">
        <v>4.57</v>
      </c>
      <c r="C1426" s="1">
        <v>10</v>
      </c>
      <c r="D1426" s="1">
        <v>2</v>
      </c>
      <c r="E1426" s="3">
        <v>354.29</v>
      </c>
      <c r="F1426" s="1">
        <v>700</v>
      </c>
      <c r="G1426" s="3">
        <v>2639</v>
      </c>
      <c r="H1426" s="3">
        <f>kag[[#This Row],[Operational Profit - Daily Revenue]]-$Q$13</f>
        <v>721.67406000000074</v>
      </c>
      <c r="I1426" s="1">
        <f>_xlfn.NORM.DIST(kag[[#This Row],[Diff Average Rev]],$Q$13,$Q$15,FALSE)</f>
        <v>1.9300394135797469E-4</v>
      </c>
      <c r="J1426" s="3">
        <f>kag[[#This Row],[Number_of_Customers_Per_Day (any given day)]]*kag[[#This Row],[Average_Order_Value]]</f>
        <v>2006.23</v>
      </c>
      <c r="K1426" s="3">
        <f>kag[[#This Row],[Operational Profit - Daily Revenue]]/kag[[#This Row],[Number_of_Employees]]</f>
        <v>1319.5</v>
      </c>
      <c r="L1426" s="3">
        <f>kag[[#This Row],[Operational Profit - Daily Revenue]]/kag[[#This Row],[Operating_Hours_Per_Day]]</f>
        <v>263.89999999999998</v>
      </c>
      <c r="M1426" s="3">
        <f>kag[[#This Row],[Operational Profit - Daily Revenue]]/kag[[#This Row],[Marketing_Spend_Per_Day]]</f>
        <v>7.4487002173360803</v>
      </c>
      <c r="N1426" s="3"/>
    </row>
    <row r="1427" spans="1:14">
      <c r="A1427" s="1">
        <v>244</v>
      </c>
      <c r="B1427" s="2">
        <v>5.24</v>
      </c>
      <c r="C1427" s="1">
        <v>11</v>
      </c>
      <c r="D1427" s="1">
        <v>4</v>
      </c>
      <c r="E1427" s="3">
        <v>354.4</v>
      </c>
      <c r="F1427" s="1">
        <v>759</v>
      </c>
      <c r="G1427" s="3">
        <v>1888.61</v>
      </c>
      <c r="H1427" s="3">
        <f>kag[[#This Row],[Operational Profit - Daily Revenue]]-$Q$13</f>
        <v>-28.715939999999364</v>
      </c>
      <c r="I1427" s="1">
        <f>_xlfn.NORM.DIST(kag[[#This Row],[Diff Average Rev]],$Q$13,$Q$15,FALSE)</f>
        <v>5.599005218690528E-5</v>
      </c>
      <c r="J1427" s="3">
        <f>kag[[#This Row],[Number_of_Customers_Per_Day (any given day)]]*kag[[#This Row],[Average_Order_Value]]</f>
        <v>1278.56</v>
      </c>
      <c r="K1427" s="3">
        <f>kag[[#This Row],[Operational Profit - Daily Revenue]]/kag[[#This Row],[Number_of_Employees]]</f>
        <v>472.15249999999997</v>
      </c>
      <c r="L1427" s="3">
        <f>kag[[#This Row],[Operational Profit - Daily Revenue]]/kag[[#This Row],[Operating_Hours_Per_Day]]</f>
        <v>171.69181818181818</v>
      </c>
      <c r="M1427" s="3">
        <f>kag[[#This Row],[Operational Profit - Daily Revenue]]/kag[[#This Row],[Marketing_Spend_Per_Day]]</f>
        <v>5.3290349887133184</v>
      </c>
      <c r="N1427" s="3"/>
    </row>
    <row r="1428" spans="1:14">
      <c r="A1428" s="1">
        <v>69</v>
      </c>
      <c r="B1428" s="2">
        <v>7.46</v>
      </c>
      <c r="C1428" s="1">
        <v>16</v>
      </c>
      <c r="D1428" s="1">
        <v>3</v>
      </c>
      <c r="E1428" s="3">
        <v>354.61</v>
      </c>
      <c r="F1428" s="1">
        <v>610</v>
      </c>
      <c r="G1428" s="3">
        <v>1028.57</v>
      </c>
      <c r="H1428" s="3">
        <f>kag[[#This Row],[Operational Profit - Daily Revenue]]-$Q$13</f>
        <v>-888.75593999999933</v>
      </c>
      <c r="I1428" s="1">
        <f>_xlfn.NORM.DIST(kag[[#This Row],[Diff Average Rev]],$Q$13,$Q$15,FALSE)</f>
        <v>6.5518535132097501E-6</v>
      </c>
      <c r="J1428" s="3">
        <f>kag[[#This Row],[Number_of_Customers_Per_Day (any given day)]]*kag[[#This Row],[Average_Order_Value]]</f>
        <v>514.74</v>
      </c>
      <c r="K1428" s="3">
        <f>kag[[#This Row],[Operational Profit - Daily Revenue]]/kag[[#This Row],[Number_of_Employees]]</f>
        <v>342.85666666666663</v>
      </c>
      <c r="L1428" s="3">
        <f>kag[[#This Row],[Operational Profit - Daily Revenue]]/kag[[#This Row],[Operating_Hours_Per_Day]]</f>
        <v>64.285624999999996</v>
      </c>
      <c r="M1428" s="3">
        <f>kag[[#This Row],[Operational Profit - Daily Revenue]]/kag[[#This Row],[Marketing_Spend_Per_Day]]</f>
        <v>2.9005668198866359</v>
      </c>
      <c r="N1428" s="3"/>
    </row>
    <row r="1429" spans="1:14">
      <c r="A1429" s="1">
        <v>458</v>
      </c>
      <c r="B1429" s="2">
        <v>7.95</v>
      </c>
      <c r="C1429" s="1">
        <v>6</v>
      </c>
      <c r="D1429" s="1">
        <v>6</v>
      </c>
      <c r="E1429" s="3">
        <v>354.93</v>
      </c>
      <c r="F1429" s="1">
        <v>514</v>
      </c>
      <c r="G1429" s="3">
        <v>3912.87</v>
      </c>
      <c r="H1429" s="3">
        <f>kag[[#This Row],[Operational Profit - Daily Revenue]]-$Q$13</f>
        <v>1995.5440600000006</v>
      </c>
      <c r="I1429" s="1">
        <f>_xlfn.NORM.DIST(kag[[#This Row],[Diff Average Rev]],$Q$13,$Q$15,FALSE)</f>
        <v>4.0745894839357686E-4</v>
      </c>
      <c r="J1429" s="3">
        <f>kag[[#This Row],[Number_of_Customers_Per_Day (any given day)]]*kag[[#This Row],[Average_Order_Value]]</f>
        <v>3641.1</v>
      </c>
      <c r="K1429" s="3">
        <f>kag[[#This Row],[Operational Profit - Daily Revenue]]/kag[[#This Row],[Number_of_Employees]]</f>
        <v>652.14499999999998</v>
      </c>
      <c r="L1429" s="3">
        <f>kag[[#This Row],[Operational Profit - Daily Revenue]]/kag[[#This Row],[Operating_Hours_Per_Day]]</f>
        <v>652.14499999999998</v>
      </c>
      <c r="M1429" s="3">
        <f>kag[[#This Row],[Operational Profit - Daily Revenue]]/kag[[#This Row],[Marketing_Spend_Per_Day]]</f>
        <v>11.024342828163299</v>
      </c>
      <c r="N1429" s="3"/>
    </row>
    <row r="1430" spans="1:14">
      <c r="A1430" s="1">
        <v>295</v>
      </c>
      <c r="B1430" s="2">
        <v>3.74</v>
      </c>
      <c r="C1430" s="1">
        <v>6</v>
      </c>
      <c r="D1430" s="1">
        <v>9</v>
      </c>
      <c r="E1430" s="3">
        <v>355.2</v>
      </c>
      <c r="F1430" s="1">
        <v>862</v>
      </c>
      <c r="G1430" s="3">
        <v>1575.88</v>
      </c>
      <c r="H1430" s="3">
        <f>kag[[#This Row],[Operational Profit - Daily Revenue]]-$Q$13</f>
        <v>-341.44593999999915</v>
      </c>
      <c r="I1430" s="1">
        <f>_xlfn.NORM.DIST(kag[[#This Row],[Diff Average Rev]],$Q$13,$Q$15,FALSE)</f>
        <v>2.8075489503597329E-5</v>
      </c>
      <c r="J1430" s="3">
        <f>kag[[#This Row],[Number_of_Customers_Per_Day (any given day)]]*kag[[#This Row],[Average_Order_Value]]</f>
        <v>1103.3</v>
      </c>
      <c r="K1430" s="3">
        <f>kag[[#This Row],[Operational Profit - Daily Revenue]]/kag[[#This Row],[Number_of_Employees]]</f>
        <v>175.09777777777779</v>
      </c>
      <c r="L1430" s="3">
        <f>kag[[#This Row],[Operational Profit - Daily Revenue]]/kag[[#This Row],[Operating_Hours_Per_Day]]</f>
        <v>262.6466666666667</v>
      </c>
      <c r="M1430" s="3">
        <f>kag[[#This Row],[Operational Profit - Daily Revenue]]/kag[[#This Row],[Marketing_Spend_Per_Day]]</f>
        <v>4.4365990990990998</v>
      </c>
      <c r="N1430" s="3"/>
    </row>
    <row r="1431" spans="1:14">
      <c r="A1431" s="1">
        <v>234</v>
      </c>
      <c r="B1431" s="2">
        <v>3.68</v>
      </c>
      <c r="C1431" s="1">
        <v>8</v>
      </c>
      <c r="D1431" s="1">
        <v>7</v>
      </c>
      <c r="E1431" s="3">
        <v>355.69</v>
      </c>
      <c r="F1431" s="1">
        <v>609</v>
      </c>
      <c r="G1431" s="3">
        <v>1162.4100000000001</v>
      </c>
      <c r="H1431" s="3">
        <f>kag[[#This Row],[Operational Profit - Daily Revenue]]-$Q$13</f>
        <v>-754.91593999999918</v>
      </c>
      <c r="I1431" s="1">
        <f>_xlfn.NORM.DIST(kag[[#This Row],[Diff Average Rev]],$Q$13,$Q$15,FALSE)</f>
        <v>9.6276740746149069E-6</v>
      </c>
      <c r="J1431" s="3">
        <f>kag[[#This Row],[Number_of_Customers_Per_Day (any given day)]]*kag[[#This Row],[Average_Order_Value]]</f>
        <v>861.12</v>
      </c>
      <c r="K1431" s="3">
        <f>kag[[#This Row],[Operational Profit - Daily Revenue]]/kag[[#This Row],[Number_of_Employees]]</f>
        <v>166.05857142857144</v>
      </c>
      <c r="L1431" s="3">
        <f>kag[[#This Row],[Operational Profit - Daily Revenue]]/kag[[#This Row],[Operating_Hours_Per_Day]]</f>
        <v>145.30125000000001</v>
      </c>
      <c r="M1431" s="3">
        <f>kag[[#This Row],[Operational Profit - Daily Revenue]]/kag[[#This Row],[Marketing_Spend_Per_Day]]</f>
        <v>3.2680423964688354</v>
      </c>
      <c r="N1431" s="3"/>
    </row>
    <row r="1432" spans="1:14">
      <c r="A1432" s="1">
        <v>258</v>
      </c>
      <c r="B1432" s="2">
        <v>9.68</v>
      </c>
      <c r="C1432" s="1">
        <v>10</v>
      </c>
      <c r="D1432" s="1">
        <v>9</v>
      </c>
      <c r="E1432" s="3">
        <v>356.25</v>
      </c>
      <c r="F1432" s="1">
        <v>886</v>
      </c>
      <c r="G1432" s="3">
        <v>2762.04</v>
      </c>
      <c r="H1432" s="3">
        <f>kag[[#This Row],[Operational Profit - Daily Revenue]]-$Q$13</f>
        <v>844.7140600000007</v>
      </c>
      <c r="I1432" s="1">
        <f>_xlfn.NORM.DIST(kag[[#This Row],[Diff Average Rev]],$Q$13,$Q$15,FALSE)</f>
        <v>2.2345583400063302E-4</v>
      </c>
      <c r="J1432" s="3">
        <f>kag[[#This Row],[Number_of_Customers_Per_Day (any given day)]]*kag[[#This Row],[Average_Order_Value]]</f>
        <v>2497.44</v>
      </c>
      <c r="K1432" s="3">
        <f>kag[[#This Row],[Operational Profit - Daily Revenue]]/kag[[#This Row],[Number_of_Employees]]</f>
        <v>306.89333333333332</v>
      </c>
      <c r="L1432" s="3">
        <f>kag[[#This Row],[Operational Profit - Daily Revenue]]/kag[[#This Row],[Operating_Hours_Per_Day]]</f>
        <v>276.20400000000001</v>
      </c>
      <c r="M1432" s="3">
        <f>kag[[#This Row],[Operational Profit - Daily Revenue]]/kag[[#This Row],[Marketing_Spend_Per_Day]]</f>
        <v>7.7530947368421055</v>
      </c>
      <c r="N1432" s="3"/>
    </row>
    <row r="1433" spans="1:14">
      <c r="A1433" s="1">
        <v>457</v>
      </c>
      <c r="B1433" s="2">
        <v>7.08</v>
      </c>
      <c r="C1433" s="1">
        <v>7</v>
      </c>
      <c r="D1433" s="1">
        <v>3</v>
      </c>
      <c r="E1433" s="3">
        <v>356.33</v>
      </c>
      <c r="F1433" s="1">
        <v>612</v>
      </c>
      <c r="G1433" s="3">
        <v>3298.45</v>
      </c>
      <c r="H1433" s="3">
        <f>kag[[#This Row],[Operational Profit - Daily Revenue]]-$Q$13</f>
        <v>1381.1240600000006</v>
      </c>
      <c r="I1433" s="1">
        <f>_xlfn.NORM.DIST(kag[[#This Row],[Diff Average Rev]],$Q$13,$Q$15,FALSE)</f>
        <v>3.5150568151187813E-4</v>
      </c>
      <c r="J1433" s="3">
        <f>kag[[#This Row],[Number_of_Customers_Per_Day (any given day)]]*kag[[#This Row],[Average_Order_Value]]</f>
        <v>3235.56</v>
      </c>
      <c r="K1433" s="3">
        <f>kag[[#This Row],[Operational Profit - Daily Revenue]]/kag[[#This Row],[Number_of_Employees]]</f>
        <v>1099.4833333333333</v>
      </c>
      <c r="L1433" s="3">
        <f>kag[[#This Row],[Operational Profit - Daily Revenue]]/kag[[#This Row],[Operating_Hours_Per_Day]]</f>
        <v>471.20714285714286</v>
      </c>
      <c r="M1433" s="3">
        <f>kag[[#This Row],[Operational Profit - Daily Revenue]]/kag[[#This Row],[Marketing_Spend_Per_Day]]</f>
        <v>9.2567283136418492</v>
      </c>
      <c r="N1433" s="3"/>
    </row>
    <row r="1434" spans="1:14">
      <c r="A1434" s="1">
        <v>363</v>
      </c>
      <c r="B1434" s="2">
        <v>9.94</v>
      </c>
      <c r="C1434" s="1">
        <v>13</v>
      </c>
      <c r="D1434" s="1">
        <v>2</v>
      </c>
      <c r="E1434" s="3">
        <v>356.54</v>
      </c>
      <c r="F1434" s="1">
        <v>910</v>
      </c>
      <c r="G1434" s="3">
        <v>3678.08</v>
      </c>
      <c r="H1434" s="3">
        <f>kag[[#This Row],[Operational Profit - Daily Revenue]]-$Q$13</f>
        <v>1760.7540600000007</v>
      </c>
      <c r="I1434" s="1">
        <f>_xlfn.NORM.DIST(kag[[#This Row],[Diff Average Rev]],$Q$13,$Q$15,FALSE)</f>
        <v>4.0354301650507245E-4</v>
      </c>
      <c r="J1434" s="3">
        <f>kag[[#This Row],[Number_of_Customers_Per_Day (any given day)]]*kag[[#This Row],[Average_Order_Value]]</f>
        <v>3608.22</v>
      </c>
      <c r="K1434" s="3">
        <f>kag[[#This Row],[Operational Profit - Daily Revenue]]/kag[[#This Row],[Number_of_Employees]]</f>
        <v>1839.04</v>
      </c>
      <c r="L1434" s="3">
        <f>kag[[#This Row],[Operational Profit - Daily Revenue]]/kag[[#This Row],[Operating_Hours_Per_Day]]</f>
        <v>282.92923076923074</v>
      </c>
      <c r="M1434" s="3">
        <f>kag[[#This Row],[Operational Profit - Daily Revenue]]/kag[[#This Row],[Marketing_Spend_Per_Day]]</f>
        <v>10.316037471251471</v>
      </c>
      <c r="N1434" s="3"/>
    </row>
    <row r="1435" spans="1:14">
      <c r="A1435" s="1">
        <v>495</v>
      </c>
      <c r="B1435" s="2">
        <v>9.6300000000000008</v>
      </c>
      <c r="C1435" s="1">
        <v>12</v>
      </c>
      <c r="D1435" s="1">
        <v>3</v>
      </c>
      <c r="E1435" s="3">
        <v>356.89</v>
      </c>
      <c r="F1435" s="1">
        <v>139</v>
      </c>
      <c r="G1435" s="3">
        <v>4881</v>
      </c>
      <c r="H1435" s="3">
        <f>kag[[#This Row],[Operational Profit - Daily Revenue]]-$Q$13</f>
        <v>2963.6740600000007</v>
      </c>
      <c r="I1435" s="1">
        <f>_xlfn.NORM.DIST(kag[[#This Row],[Diff Average Rev]],$Q$13,$Q$15,FALSE)</f>
        <v>2.3008009803804499E-4</v>
      </c>
      <c r="J1435" s="3">
        <f>kag[[#This Row],[Number_of_Customers_Per_Day (any given day)]]*kag[[#This Row],[Average_Order_Value]]</f>
        <v>4766.8500000000004</v>
      </c>
      <c r="K1435" s="3">
        <f>kag[[#This Row],[Operational Profit - Daily Revenue]]/kag[[#This Row],[Number_of_Employees]]</f>
        <v>1627</v>
      </c>
      <c r="L1435" s="3">
        <f>kag[[#This Row],[Operational Profit - Daily Revenue]]/kag[[#This Row],[Operating_Hours_Per_Day]]</f>
        <v>406.75</v>
      </c>
      <c r="M1435" s="3">
        <f>kag[[#This Row],[Operational Profit - Daily Revenue]]/kag[[#This Row],[Marketing_Spend_Per_Day]]</f>
        <v>13.67648294992855</v>
      </c>
      <c r="N1435" s="3"/>
    </row>
    <row r="1436" spans="1:14">
      <c r="A1436" s="1">
        <v>301</v>
      </c>
      <c r="B1436" s="2">
        <v>3.89</v>
      </c>
      <c r="C1436" s="1">
        <v>14</v>
      </c>
      <c r="D1436" s="1">
        <v>14</v>
      </c>
      <c r="E1436" s="3">
        <v>357.21</v>
      </c>
      <c r="F1436" s="1">
        <v>763</v>
      </c>
      <c r="G1436" s="3">
        <v>1888.15</v>
      </c>
      <c r="H1436" s="3">
        <f>kag[[#This Row],[Operational Profit - Daily Revenue]]-$Q$13</f>
        <v>-29.175939999999173</v>
      </c>
      <c r="I1436" s="1">
        <f>_xlfn.NORM.DIST(kag[[#This Row],[Diff Average Rev]],$Q$13,$Q$15,FALSE)</f>
        <v>5.5937449821372231E-5</v>
      </c>
      <c r="J1436" s="3">
        <f>kag[[#This Row],[Number_of_Customers_Per_Day (any given day)]]*kag[[#This Row],[Average_Order_Value]]</f>
        <v>1170.8900000000001</v>
      </c>
      <c r="K1436" s="3">
        <f>kag[[#This Row],[Operational Profit - Daily Revenue]]/kag[[#This Row],[Number_of_Employees]]</f>
        <v>134.86785714285716</v>
      </c>
      <c r="L1436" s="3">
        <f>kag[[#This Row],[Operational Profit - Daily Revenue]]/kag[[#This Row],[Operating_Hours_Per_Day]]</f>
        <v>134.86785714285716</v>
      </c>
      <c r="M1436" s="3">
        <f>kag[[#This Row],[Operational Profit - Daily Revenue]]/kag[[#This Row],[Marketing_Spend_Per_Day]]</f>
        <v>5.2858262646622443</v>
      </c>
      <c r="N1436" s="3"/>
    </row>
    <row r="1437" spans="1:14">
      <c r="A1437" s="1">
        <v>335</v>
      </c>
      <c r="B1437" s="2">
        <v>5.71</v>
      </c>
      <c r="C1437" s="1">
        <v>6</v>
      </c>
      <c r="D1437" s="1">
        <v>9</v>
      </c>
      <c r="E1437" s="3">
        <v>357.36</v>
      </c>
      <c r="F1437" s="1">
        <v>852</v>
      </c>
      <c r="G1437" s="3">
        <v>2144.29</v>
      </c>
      <c r="H1437" s="3">
        <f>kag[[#This Row],[Operational Profit - Daily Revenue]]-$Q$13</f>
        <v>226.9640600000007</v>
      </c>
      <c r="I1437" s="1">
        <f>_xlfn.NORM.DIST(kag[[#This Row],[Diff Average Rev]],$Q$13,$Q$15,FALSE)</f>
        <v>9.1216625507234972E-5</v>
      </c>
      <c r="J1437" s="3">
        <f>kag[[#This Row],[Number_of_Customers_Per_Day (any given day)]]*kag[[#This Row],[Average_Order_Value]]</f>
        <v>1912.85</v>
      </c>
      <c r="K1437" s="3">
        <f>kag[[#This Row],[Operational Profit - Daily Revenue]]/kag[[#This Row],[Number_of_Employees]]</f>
        <v>238.25444444444443</v>
      </c>
      <c r="L1437" s="3">
        <f>kag[[#This Row],[Operational Profit - Daily Revenue]]/kag[[#This Row],[Operating_Hours_Per_Day]]</f>
        <v>357.38166666666666</v>
      </c>
      <c r="M1437" s="3">
        <f>kag[[#This Row],[Operational Profit - Daily Revenue]]/kag[[#This Row],[Marketing_Spend_Per_Day]]</f>
        <v>6.000363778822476</v>
      </c>
      <c r="N1437" s="3"/>
    </row>
    <row r="1438" spans="1:14">
      <c r="A1438" s="1">
        <v>212</v>
      </c>
      <c r="B1438" s="2">
        <v>5.49</v>
      </c>
      <c r="C1438" s="1">
        <v>11</v>
      </c>
      <c r="D1438" s="1">
        <v>5</v>
      </c>
      <c r="E1438" s="3">
        <v>357.56</v>
      </c>
      <c r="F1438" s="1">
        <v>587</v>
      </c>
      <c r="G1438" s="3">
        <v>1316.08</v>
      </c>
      <c r="H1438" s="3">
        <f>kag[[#This Row],[Operational Profit - Daily Revenue]]-$Q$13</f>
        <v>-601.24593999999934</v>
      </c>
      <c r="I1438" s="1">
        <f>_xlfn.NORM.DIST(kag[[#This Row],[Diff Average Rev]],$Q$13,$Q$15,FALSE)</f>
        <v>1.463431875697736E-5</v>
      </c>
      <c r="J1438" s="3">
        <f>kag[[#This Row],[Number_of_Customers_Per_Day (any given day)]]*kag[[#This Row],[Average_Order_Value]]</f>
        <v>1163.8800000000001</v>
      </c>
      <c r="K1438" s="3">
        <f>kag[[#This Row],[Operational Profit - Daily Revenue]]/kag[[#This Row],[Number_of_Employees]]</f>
        <v>263.21600000000001</v>
      </c>
      <c r="L1438" s="3">
        <f>kag[[#This Row],[Operational Profit - Daily Revenue]]/kag[[#This Row],[Operating_Hours_Per_Day]]</f>
        <v>119.64363636363636</v>
      </c>
      <c r="M1438" s="3">
        <f>kag[[#This Row],[Operational Profit - Daily Revenue]]/kag[[#This Row],[Marketing_Spend_Per_Day]]</f>
        <v>3.6807249133012641</v>
      </c>
      <c r="N1438" s="3"/>
    </row>
    <row r="1439" spans="1:14">
      <c r="A1439" s="1">
        <v>228</v>
      </c>
      <c r="B1439" s="2">
        <v>8.0299999999999994</v>
      </c>
      <c r="C1439" s="1">
        <v>14</v>
      </c>
      <c r="D1439" s="1">
        <v>9</v>
      </c>
      <c r="E1439" s="3">
        <v>357.77</v>
      </c>
      <c r="F1439" s="1">
        <v>653</v>
      </c>
      <c r="G1439" s="3">
        <v>2293.46</v>
      </c>
      <c r="H1439" s="3">
        <f>kag[[#This Row],[Operational Profit - Daily Revenue]]-$Q$13</f>
        <v>376.13406000000077</v>
      </c>
      <c r="I1439" s="1">
        <f>_xlfn.NORM.DIST(kag[[#This Row],[Diff Average Rev]],$Q$13,$Q$15,FALSE)</f>
        <v>1.1748180853434086E-4</v>
      </c>
      <c r="J1439" s="3">
        <f>kag[[#This Row],[Number_of_Customers_Per_Day (any given day)]]*kag[[#This Row],[Average_Order_Value]]</f>
        <v>1830.84</v>
      </c>
      <c r="K1439" s="3">
        <f>kag[[#This Row],[Operational Profit - Daily Revenue]]/kag[[#This Row],[Number_of_Employees]]</f>
        <v>254.82888888888888</v>
      </c>
      <c r="L1439" s="3">
        <f>kag[[#This Row],[Operational Profit - Daily Revenue]]/kag[[#This Row],[Operating_Hours_Per_Day]]</f>
        <v>163.81857142857143</v>
      </c>
      <c r="M1439" s="3">
        <f>kag[[#This Row],[Operational Profit - Daily Revenue]]/kag[[#This Row],[Marketing_Spend_Per_Day]]</f>
        <v>6.410431282667636</v>
      </c>
      <c r="N1439" s="3"/>
    </row>
    <row r="1440" spans="1:14">
      <c r="A1440" s="1">
        <v>77</v>
      </c>
      <c r="B1440" s="2">
        <v>9.19</v>
      </c>
      <c r="C1440" s="1">
        <v>11</v>
      </c>
      <c r="D1440" s="1">
        <v>7</v>
      </c>
      <c r="E1440" s="3">
        <v>357.79</v>
      </c>
      <c r="F1440" s="1">
        <v>861</v>
      </c>
      <c r="G1440" s="3">
        <v>917.23</v>
      </c>
      <c r="H1440" s="3">
        <f>kag[[#This Row],[Operational Profit - Daily Revenue]]-$Q$13</f>
        <v>-1000.0959399999992</v>
      </c>
      <c r="I1440" s="1">
        <f>_xlfn.NORM.DIST(kag[[#This Row],[Diff Average Rev]],$Q$13,$Q$15,FALSE)</f>
        <v>4.689046848139381E-6</v>
      </c>
      <c r="J1440" s="3">
        <f>kag[[#This Row],[Number_of_Customers_Per_Day (any given day)]]*kag[[#This Row],[Average_Order_Value]]</f>
        <v>707.63</v>
      </c>
      <c r="K1440" s="3">
        <f>kag[[#This Row],[Operational Profit - Daily Revenue]]/kag[[#This Row],[Number_of_Employees]]</f>
        <v>131.03285714285715</v>
      </c>
      <c r="L1440" s="3">
        <f>kag[[#This Row],[Operational Profit - Daily Revenue]]/kag[[#This Row],[Operating_Hours_Per_Day]]</f>
        <v>83.38454545454546</v>
      </c>
      <c r="M1440" s="3">
        <f>kag[[#This Row],[Operational Profit - Daily Revenue]]/kag[[#This Row],[Marketing_Spend_Per_Day]]</f>
        <v>2.5635987590486038</v>
      </c>
      <c r="N1440" s="3"/>
    </row>
    <row r="1441" spans="1:14">
      <c r="A1441" s="1">
        <v>376</v>
      </c>
      <c r="B1441" s="2">
        <v>6.24</v>
      </c>
      <c r="C1441" s="1">
        <v>16</v>
      </c>
      <c r="D1441" s="1">
        <v>7</v>
      </c>
      <c r="E1441" s="3">
        <v>358.11</v>
      </c>
      <c r="F1441" s="1">
        <v>615</v>
      </c>
      <c r="G1441" s="3">
        <v>2722.46</v>
      </c>
      <c r="H1441" s="3">
        <f>kag[[#This Row],[Operational Profit - Daily Revenue]]-$Q$13</f>
        <v>805.13406000000077</v>
      </c>
      <c r="I1441" s="1">
        <f>_xlfn.NORM.DIST(kag[[#This Row],[Diff Average Rev]],$Q$13,$Q$15,FALSE)</f>
        <v>2.1353913222671482E-4</v>
      </c>
      <c r="J1441" s="3">
        <f>kag[[#This Row],[Number_of_Customers_Per_Day (any given day)]]*kag[[#This Row],[Average_Order_Value]]</f>
        <v>2346.2400000000002</v>
      </c>
      <c r="K1441" s="3">
        <f>kag[[#This Row],[Operational Profit - Daily Revenue]]/kag[[#This Row],[Number_of_Employees]]</f>
        <v>388.92285714285714</v>
      </c>
      <c r="L1441" s="3">
        <f>kag[[#This Row],[Operational Profit - Daily Revenue]]/kag[[#This Row],[Operating_Hours_Per_Day]]</f>
        <v>170.15375</v>
      </c>
      <c r="M1441" s="3">
        <f>kag[[#This Row],[Operational Profit - Daily Revenue]]/kag[[#This Row],[Marketing_Spend_Per_Day]]</f>
        <v>7.6023009689760128</v>
      </c>
      <c r="N1441" s="3"/>
    </row>
    <row r="1442" spans="1:14">
      <c r="A1442" s="1">
        <v>448</v>
      </c>
      <c r="B1442" s="2">
        <v>9.16</v>
      </c>
      <c r="C1442" s="1">
        <v>17</v>
      </c>
      <c r="D1442" s="1">
        <v>3</v>
      </c>
      <c r="E1442" s="3">
        <v>358.45</v>
      </c>
      <c r="F1442" s="1">
        <v>534</v>
      </c>
      <c r="G1442" s="3">
        <v>4490.1499999999996</v>
      </c>
      <c r="H1442" s="3">
        <f>kag[[#This Row],[Operational Profit - Daily Revenue]]-$Q$13</f>
        <v>2572.8240600000004</v>
      </c>
      <c r="I1442" s="1">
        <f>_xlfn.NORM.DIST(kag[[#This Row],[Diff Average Rev]],$Q$13,$Q$15,FALSE)</f>
        <v>3.2622849420266747E-4</v>
      </c>
      <c r="J1442" s="3">
        <f>kag[[#This Row],[Number_of_Customers_Per_Day (any given day)]]*kag[[#This Row],[Average_Order_Value]]</f>
        <v>4103.68</v>
      </c>
      <c r="K1442" s="3">
        <f>kag[[#This Row],[Operational Profit - Daily Revenue]]/kag[[#This Row],[Number_of_Employees]]</f>
        <v>1496.7166666666665</v>
      </c>
      <c r="L1442" s="3">
        <f>kag[[#This Row],[Operational Profit - Daily Revenue]]/kag[[#This Row],[Operating_Hours_Per_Day]]</f>
        <v>264.12647058823529</v>
      </c>
      <c r="M1442" s="3">
        <f>kag[[#This Row],[Operational Profit - Daily Revenue]]/kag[[#This Row],[Marketing_Spend_Per_Day]]</f>
        <v>12.526572743757846</v>
      </c>
      <c r="N1442" s="3"/>
    </row>
    <row r="1443" spans="1:14">
      <c r="A1443" s="1">
        <v>490</v>
      </c>
      <c r="B1443" s="2">
        <v>4.55</v>
      </c>
      <c r="C1443" s="1">
        <v>17</v>
      </c>
      <c r="D1443" s="1">
        <v>8</v>
      </c>
      <c r="E1443" s="3">
        <v>359.38</v>
      </c>
      <c r="F1443" s="1">
        <v>744</v>
      </c>
      <c r="G1443" s="3">
        <v>2477.11</v>
      </c>
      <c r="H1443" s="3">
        <f>kag[[#This Row],[Operational Profit - Daily Revenue]]-$Q$13</f>
        <v>559.78406000000086</v>
      </c>
      <c r="I1443" s="1">
        <f>_xlfn.NORM.DIST(kag[[#This Row],[Diff Average Rev]],$Q$13,$Q$15,FALSE)</f>
        <v>1.5535844299966573E-4</v>
      </c>
      <c r="J1443" s="3">
        <f>kag[[#This Row],[Number_of_Customers_Per_Day (any given day)]]*kag[[#This Row],[Average_Order_Value]]</f>
        <v>2229.5</v>
      </c>
      <c r="K1443" s="3">
        <f>kag[[#This Row],[Operational Profit - Daily Revenue]]/kag[[#This Row],[Number_of_Employees]]</f>
        <v>309.63875000000002</v>
      </c>
      <c r="L1443" s="3">
        <f>kag[[#This Row],[Operational Profit - Daily Revenue]]/kag[[#This Row],[Operating_Hours_Per_Day]]</f>
        <v>145.71235294117648</v>
      </c>
      <c r="M1443" s="3">
        <f>kag[[#This Row],[Operational Profit - Daily Revenue]]/kag[[#This Row],[Marketing_Spend_Per_Day]]</f>
        <v>6.8927319272079695</v>
      </c>
      <c r="N1443" s="3"/>
    </row>
    <row r="1444" spans="1:14">
      <c r="A1444" s="1">
        <v>434</v>
      </c>
      <c r="B1444" s="2">
        <v>9.74</v>
      </c>
      <c r="C1444" s="1">
        <v>17</v>
      </c>
      <c r="D1444" s="1">
        <v>14</v>
      </c>
      <c r="E1444" s="3">
        <v>359.67</v>
      </c>
      <c r="F1444" s="1">
        <v>283</v>
      </c>
      <c r="G1444" s="3">
        <v>4587.04</v>
      </c>
      <c r="H1444" s="3">
        <f>kag[[#This Row],[Operational Profit - Daily Revenue]]-$Q$13</f>
        <v>2669.7140600000007</v>
      </c>
      <c r="I1444" s="1">
        <f>_xlfn.NORM.DIST(kag[[#This Row],[Diff Average Rev]],$Q$13,$Q$15,FALSE)</f>
        <v>3.0368510799332586E-4</v>
      </c>
      <c r="J1444" s="3">
        <f>kag[[#This Row],[Number_of_Customers_Per_Day (any given day)]]*kag[[#This Row],[Average_Order_Value]]</f>
        <v>4227.16</v>
      </c>
      <c r="K1444" s="3">
        <f>kag[[#This Row],[Operational Profit - Daily Revenue]]/kag[[#This Row],[Number_of_Employees]]</f>
        <v>327.64571428571429</v>
      </c>
      <c r="L1444" s="3">
        <f>kag[[#This Row],[Operational Profit - Daily Revenue]]/kag[[#This Row],[Operating_Hours_Per_Day]]</f>
        <v>269.82588235294116</v>
      </c>
      <c r="M1444" s="3">
        <f>kag[[#This Row],[Operational Profit - Daily Revenue]]/kag[[#This Row],[Marketing_Spend_Per_Day]]</f>
        <v>12.753468457196874</v>
      </c>
      <c r="N1444" s="3"/>
    </row>
    <row r="1445" spans="1:14">
      <c r="A1445" s="1">
        <v>490</v>
      </c>
      <c r="B1445" s="2">
        <v>6.78</v>
      </c>
      <c r="C1445" s="1">
        <v>8</v>
      </c>
      <c r="D1445" s="1">
        <v>14</v>
      </c>
      <c r="E1445" s="3">
        <v>359.69</v>
      </c>
      <c r="F1445" s="1">
        <v>150</v>
      </c>
      <c r="G1445" s="3">
        <v>3450.43</v>
      </c>
      <c r="H1445" s="3">
        <f>kag[[#This Row],[Operational Profit - Daily Revenue]]-$Q$13</f>
        <v>1533.1040600000006</v>
      </c>
      <c r="I1445" s="1">
        <f>_xlfn.NORM.DIST(kag[[#This Row],[Diff Average Rev]],$Q$13,$Q$15,FALSE)</f>
        <v>3.782885289710974E-4</v>
      </c>
      <c r="J1445" s="3">
        <f>kag[[#This Row],[Number_of_Customers_Per_Day (any given day)]]*kag[[#This Row],[Average_Order_Value]]</f>
        <v>3322.2000000000003</v>
      </c>
      <c r="K1445" s="3">
        <f>kag[[#This Row],[Operational Profit - Daily Revenue]]/kag[[#This Row],[Number_of_Employees]]</f>
        <v>246.4592857142857</v>
      </c>
      <c r="L1445" s="3">
        <f>kag[[#This Row],[Operational Profit - Daily Revenue]]/kag[[#This Row],[Operating_Hours_Per_Day]]</f>
        <v>431.30374999999998</v>
      </c>
      <c r="M1445" s="3">
        <f>kag[[#This Row],[Operational Profit - Daily Revenue]]/kag[[#This Row],[Marketing_Spend_Per_Day]]</f>
        <v>9.5927882343128807</v>
      </c>
      <c r="N1445" s="3"/>
    </row>
    <row r="1446" spans="1:14">
      <c r="A1446" s="1">
        <v>279</v>
      </c>
      <c r="B1446" s="2">
        <v>5.51</v>
      </c>
      <c r="C1446" s="1">
        <v>14</v>
      </c>
      <c r="D1446" s="1">
        <v>13</v>
      </c>
      <c r="E1446" s="3">
        <v>359.84</v>
      </c>
      <c r="F1446" s="1">
        <v>154</v>
      </c>
      <c r="G1446" s="3">
        <v>1645.82</v>
      </c>
      <c r="H1446" s="3">
        <f>kag[[#This Row],[Operational Profit - Daily Revenue]]-$Q$13</f>
        <v>-271.50593999999933</v>
      </c>
      <c r="I1446" s="1">
        <f>_xlfn.NORM.DIST(kag[[#This Row],[Diff Average Rev]],$Q$13,$Q$15,FALSE)</f>
        <v>3.3055457017468718E-5</v>
      </c>
      <c r="J1446" s="3">
        <f>kag[[#This Row],[Number_of_Customers_Per_Day (any given day)]]*kag[[#This Row],[Average_Order_Value]]</f>
        <v>1537.29</v>
      </c>
      <c r="K1446" s="3">
        <f>kag[[#This Row],[Operational Profit - Daily Revenue]]/kag[[#This Row],[Number_of_Employees]]</f>
        <v>126.60153846153845</v>
      </c>
      <c r="L1446" s="3">
        <f>kag[[#This Row],[Operational Profit - Daily Revenue]]/kag[[#This Row],[Operating_Hours_Per_Day]]</f>
        <v>117.55857142857143</v>
      </c>
      <c r="M1446" s="3">
        <f>kag[[#This Row],[Operational Profit - Daily Revenue]]/kag[[#This Row],[Marketing_Spend_Per_Day]]</f>
        <v>4.5737550022232103</v>
      </c>
      <c r="N1446" s="3"/>
    </row>
    <row r="1447" spans="1:14">
      <c r="A1447" s="1">
        <v>316</v>
      </c>
      <c r="B1447" s="2">
        <v>9.9499999999999993</v>
      </c>
      <c r="C1447" s="1">
        <v>15</v>
      </c>
      <c r="D1447" s="1">
        <v>3</v>
      </c>
      <c r="E1447" s="3">
        <v>359.92</v>
      </c>
      <c r="F1447" s="1">
        <v>595</v>
      </c>
      <c r="G1447" s="3">
        <v>3362.6</v>
      </c>
      <c r="H1447" s="3">
        <f>kag[[#This Row],[Operational Profit - Daily Revenue]]-$Q$13</f>
        <v>1445.2740600000006</v>
      </c>
      <c r="I1447" s="1">
        <f>_xlfn.NORM.DIST(kag[[#This Row],[Diff Average Rev]],$Q$13,$Q$15,FALSE)</f>
        <v>3.6364514798843331E-4</v>
      </c>
      <c r="J1447" s="3">
        <f>kag[[#This Row],[Number_of_Customers_Per_Day (any given day)]]*kag[[#This Row],[Average_Order_Value]]</f>
        <v>3144.2</v>
      </c>
      <c r="K1447" s="3">
        <f>kag[[#This Row],[Operational Profit - Daily Revenue]]/kag[[#This Row],[Number_of_Employees]]</f>
        <v>1120.8666666666666</v>
      </c>
      <c r="L1447" s="3">
        <f>kag[[#This Row],[Operational Profit - Daily Revenue]]/kag[[#This Row],[Operating_Hours_Per_Day]]</f>
        <v>224.17333333333332</v>
      </c>
      <c r="M1447" s="3">
        <f>kag[[#This Row],[Operational Profit - Daily Revenue]]/kag[[#This Row],[Marketing_Spend_Per_Day]]</f>
        <v>9.3426316959324289</v>
      </c>
      <c r="N1447" s="3"/>
    </row>
    <row r="1448" spans="1:14">
      <c r="A1448" s="1">
        <v>294</v>
      </c>
      <c r="B1448" s="2">
        <v>3.49</v>
      </c>
      <c r="C1448" s="1">
        <v>14</v>
      </c>
      <c r="D1448" s="1">
        <v>7</v>
      </c>
      <c r="E1448" s="3">
        <v>360.05</v>
      </c>
      <c r="F1448" s="1">
        <v>531</v>
      </c>
      <c r="G1448" s="3">
        <v>1406.83</v>
      </c>
      <c r="H1448" s="3">
        <f>kag[[#This Row],[Operational Profit - Daily Revenue]]-$Q$13</f>
        <v>-510.49593999999934</v>
      </c>
      <c r="I1448" s="1">
        <f>_xlfn.NORM.DIST(kag[[#This Row],[Diff Average Rev]],$Q$13,$Q$15,FALSE)</f>
        <v>1.8522863285976006E-5</v>
      </c>
      <c r="J1448" s="3">
        <f>kag[[#This Row],[Number_of_Customers_Per_Day (any given day)]]*kag[[#This Row],[Average_Order_Value]]</f>
        <v>1026.0600000000002</v>
      </c>
      <c r="K1448" s="3">
        <f>kag[[#This Row],[Operational Profit - Daily Revenue]]/kag[[#This Row],[Number_of_Employees]]</f>
        <v>200.97571428571428</v>
      </c>
      <c r="L1448" s="3">
        <f>kag[[#This Row],[Operational Profit - Daily Revenue]]/kag[[#This Row],[Operating_Hours_Per_Day]]</f>
        <v>100.48785714285714</v>
      </c>
      <c r="M1448" s="3">
        <f>kag[[#This Row],[Operational Profit - Daily Revenue]]/kag[[#This Row],[Marketing_Spend_Per_Day]]</f>
        <v>3.9073184279961115</v>
      </c>
      <c r="N1448" s="3"/>
    </row>
    <row r="1449" spans="1:14">
      <c r="A1449" s="1">
        <v>238</v>
      </c>
      <c r="B1449" s="2">
        <v>7.85</v>
      </c>
      <c r="C1449" s="1">
        <v>10</v>
      </c>
      <c r="D1449" s="1">
        <v>11</v>
      </c>
      <c r="E1449" s="3">
        <v>360.2</v>
      </c>
      <c r="F1449" s="1">
        <v>326</v>
      </c>
      <c r="G1449" s="3">
        <v>2080.14</v>
      </c>
      <c r="H1449" s="3">
        <f>kag[[#This Row],[Operational Profit - Daily Revenue]]-$Q$13</f>
        <v>162.81406000000061</v>
      </c>
      <c r="I1449" s="1">
        <f>_xlfn.NORM.DIST(kag[[#This Row],[Diff Average Rev]],$Q$13,$Q$15,FALSE)</f>
        <v>8.1225729731828887E-5</v>
      </c>
      <c r="J1449" s="3">
        <f>kag[[#This Row],[Number_of_Customers_Per_Day (any given day)]]*kag[[#This Row],[Average_Order_Value]]</f>
        <v>1868.3</v>
      </c>
      <c r="K1449" s="3">
        <f>kag[[#This Row],[Operational Profit - Daily Revenue]]/kag[[#This Row],[Number_of_Employees]]</f>
        <v>189.10363636363635</v>
      </c>
      <c r="L1449" s="3">
        <f>kag[[#This Row],[Operational Profit - Daily Revenue]]/kag[[#This Row],[Operating_Hours_Per_Day]]</f>
        <v>208.01399999999998</v>
      </c>
      <c r="M1449" s="3">
        <f>kag[[#This Row],[Operational Profit - Daily Revenue]]/kag[[#This Row],[Marketing_Spend_Per_Day]]</f>
        <v>5.7749583564686287</v>
      </c>
      <c r="N1449" s="3"/>
    </row>
    <row r="1450" spans="1:14">
      <c r="A1450" s="1">
        <v>388</v>
      </c>
      <c r="B1450" s="2">
        <v>9.69</v>
      </c>
      <c r="C1450" s="1">
        <v>12</v>
      </c>
      <c r="D1450" s="1">
        <v>14</v>
      </c>
      <c r="E1450" s="3">
        <v>360.2</v>
      </c>
      <c r="F1450" s="1">
        <v>535</v>
      </c>
      <c r="G1450" s="3">
        <v>3792.9</v>
      </c>
      <c r="H1450" s="3">
        <f>kag[[#This Row],[Operational Profit - Daily Revenue]]-$Q$13</f>
        <v>1875.5740600000008</v>
      </c>
      <c r="I1450" s="1">
        <f>_xlfn.NORM.DIST(kag[[#This Row],[Diff Average Rev]],$Q$13,$Q$15,FALSE)</f>
        <v>4.0839576253896734E-4</v>
      </c>
      <c r="J1450" s="3">
        <f>kag[[#This Row],[Number_of_Customers_Per_Day (any given day)]]*kag[[#This Row],[Average_Order_Value]]</f>
        <v>3759.72</v>
      </c>
      <c r="K1450" s="3">
        <f>kag[[#This Row],[Operational Profit - Daily Revenue]]/kag[[#This Row],[Number_of_Employees]]</f>
        <v>270.92142857142858</v>
      </c>
      <c r="L1450" s="3">
        <f>kag[[#This Row],[Operational Profit - Daily Revenue]]/kag[[#This Row],[Operating_Hours_Per_Day]]</f>
        <v>316.07499999999999</v>
      </c>
      <c r="M1450" s="3">
        <f>kag[[#This Row],[Operational Profit - Daily Revenue]]/kag[[#This Row],[Marketing_Spend_Per_Day]]</f>
        <v>10.529983342587451</v>
      </c>
      <c r="N1450" s="3"/>
    </row>
    <row r="1451" spans="1:14">
      <c r="A1451" s="1">
        <v>58</v>
      </c>
      <c r="B1451" s="2">
        <v>4.53</v>
      </c>
      <c r="C1451" s="1">
        <v>13</v>
      </c>
      <c r="D1451" s="1">
        <v>2</v>
      </c>
      <c r="E1451" s="3">
        <v>361</v>
      </c>
      <c r="F1451" s="1">
        <v>628</v>
      </c>
      <c r="G1451" s="3">
        <v>778.3</v>
      </c>
      <c r="H1451" s="3">
        <f>kag[[#This Row],[Operational Profit - Daily Revenue]]-$Q$13</f>
        <v>-1139.0259399999993</v>
      </c>
      <c r="I1451" s="1">
        <f>_xlfn.NORM.DIST(kag[[#This Row],[Diff Average Rev]],$Q$13,$Q$15,FALSE)</f>
        <v>3.0330388639123215E-6</v>
      </c>
      <c r="J1451" s="3">
        <f>kag[[#This Row],[Number_of_Customers_Per_Day (any given day)]]*kag[[#This Row],[Average_Order_Value]]</f>
        <v>262.74</v>
      </c>
      <c r="K1451" s="3">
        <f>kag[[#This Row],[Operational Profit - Daily Revenue]]/kag[[#This Row],[Number_of_Employees]]</f>
        <v>389.15</v>
      </c>
      <c r="L1451" s="3">
        <f>kag[[#This Row],[Operational Profit - Daily Revenue]]/kag[[#This Row],[Operating_Hours_Per_Day]]</f>
        <v>59.869230769230768</v>
      </c>
      <c r="M1451" s="3">
        <f>kag[[#This Row],[Operational Profit - Daily Revenue]]/kag[[#This Row],[Marketing_Spend_Per_Day]]</f>
        <v>2.15595567867036</v>
      </c>
      <c r="N1451" s="3"/>
    </row>
    <row r="1452" spans="1:14">
      <c r="A1452" s="1">
        <v>374</v>
      </c>
      <c r="B1452" s="2">
        <v>8.1999999999999993</v>
      </c>
      <c r="C1452" s="1">
        <v>11</v>
      </c>
      <c r="D1452" s="1">
        <v>8</v>
      </c>
      <c r="E1452" s="3">
        <v>361.42</v>
      </c>
      <c r="F1452" s="1">
        <v>278</v>
      </c>
      <c r="G1452" s="3">
        <v>3401.57</v>
      </c>
      <c r="H1452" s="3">
        <f>kag[[#This Row],[Operational Profit - Daily Revenue]]-$Q$13</f>
        <v>1484.2440600000009</v>
      </c>
      <c r="I1452" s="1">
        <f>_xlfn.NORM.DIST(kag[[#This Row],[Diff Average Rev]],$Q$13,$Q$15,FALSE)</f>
        <v>3.7044117433959837E-4</v>
      </c>
      <c r="J1452" s="3">
        <f>kag[[#This Row],[Number_of_Customers_Per_Day (any given day)]]*kag[[#This Row],[Average_Order_Value]]</f>
        <v>3066.7999999999997</v>
      </c>
      <c r="K1452" s="3">
        <f>kag[[#This Row],[Operational Profit - Daily Revenue]]/kag[[#This Row],[Number_of_Employees]]</f>
        <v>425.19625000000002</v>
      </c>
      <c r="L1452" s="3">
        <f>kag[[#This Row],[Operational Profit - Daily Revenue]]/kag[[#This Row],[Operating_Hours_Per_Day]]</f>
        <v>309.23363636363638</v>
      </c>
      <c r="M1452" s="3">
        <f>kag[[#This Row],[Operational Profit - Daily Revenue]]/kag[[#This Row],[Marketing_Spend_Per_Day]]</f>
        <v>9.4116816999612638</v>
      </c>
      <c r="N1452" s="3"/>
    </row>
    <row r="1453" spans="1:14">
      <c r="A1453" s="1">
        <v>157</v>
      </c>
      <c r="B1453" s="2">
        <v>9.01</v>
      </c>
      <c r="C1453" s="1">
        <v>8</v>
      </c>
      <c r="D1453" s="1">
        <v>3</v>
      </c>
      <c r="E1453" s="3">
        <v>361.61</v>
      </c>
      <c r="F1453" s="1">
        <v>645</v>
      </c>
      <c r="G1453" s="3">
        <v>1454.36</v>
      </c>
      <c r="H1453" s="3">
        <f>kag[[#This Row],[Operational Profit - Daily Revenue]]-$Q$13</f>
        <v>-462.96593999999936</v>
      </c>
      <c r="I1453" s="1">
        <f>_xlfn.NORM.DIST(kag[[#This Row],[Diff Average Rev]],$Q$13,$Q$15,FALSE)</f>
        <v>2.0883711094500943E-5</v>
      </c>
      <c r="J1453" s="3">
        <f>kag[[#This Row],[Number_of_Customers_Per_Day (any given day)]]*kag[[#This Row],[Average_Order_Value]]</f>
        <v>1414.57</v>
      </c>
      <c r="K1453" s="3">
        <f>kag[[#This Row],[Operational Profit - Daily Revenue]]/kag[[#This Row],[Number_of_Employees]]</f>
        <v>484.78666666666663</v>
      </c>
      <c r="L1453" s="3">
        <f>kag[[#This Row],[Operational Profit - Daily Revenue]]/kag[[#This Row],[Operating_Hours_Per_Day]]</f>
        <v>181.79499999999999</v>
      </c>
      <c r="M1453" s="3">
        <f>kag[[#This Row],[Operational Profit - Daily Revenue]]/kag[[#This Row],[Marketing_Spend_Per_Day]]</f>
        <v>4.0219020491689941</v>
      </c>
      <c r="N1453" s="3"/>
    </row>
    <row r="1454" spans="1:14">
      <c r="A1454" s="1">
        <v>467</v>
      </c>
      <c r="B1454" s="2">
        <v>7.77</v>
      </c>
      <c r="C1454" s="1">
        <v>12</v>
      </c>
      <c r="D1454" s="1">
        <v>7</v>
      </c>
      <c r="E1454" s="3">
        <v>361.85</v>
      </c>
      <c r="F1454" s="1">
        <v>488</v>
      </c>
      <c r="G1454" s="3">
        <v>4192.68</v>
      </c>
      <c r="H1454" s="3">
        <f>kag[[#This Row],[Operational Profit - Daily Revenue]]-$Q$13</f>
        <v>2275.354060000001</v>
      </c>
      <c r="I1454" s="1">
        <f>_xlfn.NORM.DIST(kag[[#This Row],[Diff Average Rev]],$Q$13,$Q$15,FALSE)</f>
        <v>3.8216910740784376E-4</v>
      </c>
      <c r="J1454" s="3">
        <f>kag[[#This Row],[Number_of_Customers_Per_Day (any given day)]]*kag[[#This Row],[Average_Order_Value]]</f>
        <v>3628.5899999999997</v>
      </c>
      <c r="K1454" s="3">
        <f>kag[[#This Row],[Operational Profit - Daily Revenue]]/kag[[#This Row],[Number_of_Employees]]</f>
        <v>598.95428571428579</v>
      </c>
      <c r="L1454" s="3">
        <f>kag[[#This Row],[Operational Profit - Daily Revenue]]/kag[[#This Row],[Operating_Hours_Per_Day]]</f>
        <v>349.39000000000004</v>
      </c>
      <c r="M1454" s="3">
        <f>kag[[#This Row],[Operational Profit - Daily Revenue]]/kag[[#This Row],[Marketing_Spend_Per_Day]]</f>
        <v>11.586790106397679</v>
      </c>
      <c r="N1454" s="3"/>
    </row>
    <row r="1455" spans="1:14">
      <c r="A1455" s="1">
        <v>64</v>
      </c>
      <c r="B1455" s="2">
        <v>8.51</v>
      </c>
      <c r="C1455" s="1">
        <v>12</v>
      </c>
      <c r="D1455" s="1">
        <v>8</v>
      </c>
      <c r="E1455" s="3">
        <v>362.16</v>
      </c>
      <c r="F1455" s="1">
        <v>877</v>
      </c>
      <c r="G1455" s="3">
        <v>1234.19</v>
      </c>
      <c r="H1455" s="3">
        <f>kag[[#This Row],[Operational Profit - Daily Revenue]]-$Q$13</f>
        <v>-683.13593999999921</v>
      </c>
      <c r="I1455" s="1">
        <f>_xlfn.NORM.DIST(kag[[#This Row],[Diff Average Rev]],$Q$13,$Q$15,FALSE)</f>
        <v>1.1743701040322512E-5</v>
      </c>
      <c r="J1455" s="3">
        <f>kag[[#This Row],[Number_of_Customers_Per_Day (any given day)]]*kag[[#This Row],[Average_Order_Value]]</f>
        <v>544.64</v>
      </c>
      <c r="K1455" s="3">
        <f>kag[[#This Row],[Operational Profit - Daily Revenue]]/kag[[#This Row],[Number_of_Employees]]</f>
        <v>154.27375000000001</v>
      </c>
      <c r="L1455" s="3">
        <f>kag[[#This Row],[Operational Profit - Daily Revenue]]/kag[[#This Row],[Operating_Hours_Per_Day]]</f>
        <v>102.84916666666668</v>
      </c>
      <c r="M1455" s="3">
        <f>kag[[#This Row],[Operational Profit - Daily Revenue]]/kag[[#This Row],[Marketing_Spend_Per_Day]]</f>
        <v>3.4078584051248066</v>
      </c>
      <c r="N1455" s="3"/>
    </row>
    <row r="1456" spans="1:14">
      <c r="A1456" s="1">
        <v>369</v>
      </c>
      <c r="B1456" s="2">
        <v>3.01</v>
      </c>
      <c r="C1456" s="1">
        <v>6</v>
      </c>
      <c r="D1456" s="1">
        <v>11</v>
      </c>
      <c r="E1456" s="3">
        <v>362.5</v>
      </c>
      <c r="F1456" s="1">
        <v>637</v>
      </c>
      <c r="G1456" s="3">
        <v>1271.51</v>
      </c>
      <c r="H1456" s="3">
        <f>kag[[#This Row],[Operational Profit - Daily Revenue]]-$Q$13</f>
        <v>-645.81593999999927</v>
      </c>
      <c r="I1456" s="1">
        <f>_xlfn.NORM.DIST(kag[[#This Row],[Diff Average Rev]],$Q$13,$Q$15,FALSE)</f>
        <v>1.2993839446597592E-5</v>
      </c>
      <c r="J1456" s="3">
        <f>kag[[#This Row],[Number_of_Customers_Per_Day (any given day)]]*kag[[#This Row],[Average_Order_Value]]</f>
        <v>1110.6899999999998</v>
      </c>
      <c r="K1456" s="3">
        <f>kag[[#This Row],[Operational Profit - Daily Revenue]]/kag[[#This Row],[Number_of_Employees]]</f>
        <v>115.59181818181818</v>
      </c>
      <c r="L1456" s="3">
        <f>kag[[#This Row],[Operational Profit - Daily Revenue]]/kag[[#This Row],[Operating_Hours_Per_Day]]</f>
        <v>211.91833333333332</v>
      </c>
      <c r="M1456" s="3">
        <f>kag[[#This Row],[Operational Profit - Daily Revenue]]/kag[[#This Row],[Marketing_Spend_Per_Day]]</f>
        <v>3.5076137931034483</v>
      </c>
      <c r="N1456" s="3"/>
    </row>
    <row r="1457" spans="1:14">
      <c r="A1457" s="1">
        <v>346</v>
      </c>
      <c r="B1457" s="2">
        <v>2.88</v>
      </c>
      <c r="C1457" s="1">
        <v>9</v>
      </c>
      <c r="D1457" s="1">
        <v>14</v>
      </c>
      <c r="E1457" s="3">
        <v>362.78</v>
      </c>
      <c r="F1457" s="1">
        <v>654</v>
      </c>
      <c r="G1457" s="3">
        <v>1673.68</v>
      </c>
      <c r="H1457" s="3">
        <f>kag[[#This Row],[Operational Profit - Daily Revenue]]-$Q$13</f>
        <v>-243.6459399999992</v>
      </c>
      <c r="I1457" s="1">
        <f>_xlfn.NORM.DIST(kag[[#This Row],[Diff Average Rev]],$Q$13,$Q$15,FALSE)</f>
        <v>3.5226598357547895E-5</v>
      </c>
      <c r="J1457" s="3">
        <f>kag[[#This Row],[Number_of_Customers_Per_Day (any given day)]]*kag[[#This Row],[Average_Order_Value]]</f>
        <v>996.48</v>
      </c>
      <c r="K1457" s="3">
        <f>kag[[#This Row],[Operational Profit - Daily Revenue]]/kag[[#This Row],[Number_of_Employees]]</f>
        <v>119.54857142857144</v>
      </c>
      <c r="L1457" s="3">
        <f>kag[[#This Row],[Operational Profit - Daily Revenue]]/kag[[#This Row],[Operating_Hours_Per_Day]]</f>
        <v>185.96444444444444</v>
      </c>
      <c r="M1457" s="3">
        <f>kag[[#This Row],[Operational Profit - Daily Revenue]]/kag[[#This Row],[Marketing_Spend_Per_Day]]</f>
        <v>4.6134847566017978</v>
      </c>
      <c r="N1457" s="3"/>
    </row>
    <row r="1458" spans="1:14">
      <c r="A1458" s="1">
        <v>466</v>
      </c>
      <c r="B1458" s="2">
        <v>3.83</v>
      </c>
      <c r="C1458" s="1">
        <v>15</v>
      </c>
      <c r="D1458" s="1">
        <v>3</v>
      </c>
      <c r="E1458" s="3">
        <v>362.8</v>
      </c>
      <c r="F1458" s="1">
        <v>254</v>
      </c>
      <c r="G1458" s="3">
        <v>1973.73</v>
      </c>
      <c r="H1458" s="3">
        <f>kag[[#This Row],[Operational Profit - Daily Revenue]]-$Q$13</f>
        <v>56.404060000000754</v>
      </c>
      <c r="I1458" s="1">
        <f>_xlfn.NORM.DIST(kag[[#This Row],[Diff Average Rev]],$Q$13,$Q$15,FALSE)</f>
        <v>6.6372260490253859E-5</v>
      </c>
      <c r="J1458" s="3">
        <f>kag[[#This Row],[Number_of_Customers_Per_Day (any given day)]]*kag[[#This Row],[Average_Order_Value]]</f>
        <v>1784.78</v>
      </c>
      <c r="K1458" s="3">
        <f>kag[[#This Row],[Operational Profit - Daily Revenue]]/kag[[#This Row],[Number_of_Employees]]</f>
        <v>657.91</v>
      </c>
      <c r="L1458" s="3">
        <f>kag[[#This Row],[Operational Profit - Daily Revenue]]/kag[[#This Row],[Operating_Hours_Per_Day]]</f>
        <v>131.58199999999999</v>
      </c>
      <c r="M1458" s="3">
        <f>kag[[#This Row],[Operational Profit - Daily Revenue]]/kag[[#This Row],[Marketing_Spend_Per_Day]]</f>
        <v>5.4402701212789415</v>
      </c>
      <c r="N1458" s="3"/>
    </row>
    <row r="1459" spans="1:14">
      <c r="A1459" s="1">
        <v>193</v>
      </c>
      <c r="B1459" s="2">
        <v>8.89</v>
      </c>
      <c r="C1459" s="1">
        <v>14</v>
      </c>
      <c r="D1459" s="1">
        <v>10</v>
      </c>
      <c r="E1459" s="3">
        <v>362.85</v>
      </c>
      <c r="F1459" s="1">
        <v>719</v>
      </c>
      <c r="G1459" s="3">
        <v>1990.4</v>
      </c>
      <c r="H1459" s="3">
        <f>kag[[#This Row],[Operational Profit - Daily Revenue]]-$Q$13</f>
        <v>73.074060000000827</v>
      </c>
      <c r="I1459" s="1">
        <f>_xlfn.NORM.DIST(kag[[#This Row],[Diff Average Rev]],$Q$13,$Q$15,FALSE)</f>
        <v>6.8559505840448188E-5</v>
      </c>
      <c r="J1459" s="3">
        <f>kag[[#This Row],[Number_of_Customers_Per_Day (any given day)]]*kag[[#This Row],[Average_Order_Value]]</f>
        <v>1715.7700000000002</v>
      </c>
      <c r="K1459" s="3">
        <f>kag[[#This Row],[Operational Profit - Daily Revenue]]/kag[[#This Row],[Number_of_Employees]]</f>
        <v>199.04000000000002</v>
      </c>
      <c r="L1459" s="3">
        <f>kag[[#This Row],[Operational Profit - Daily Revenue]]/kag[[#This Row],[Operating_Hours_Per_Day]]</f>
        <v>142.17142857142858</v>
      </c>
      <c r="M1459" s="3">
        <f>kag[[#This Row],[Operational Profit - Daily Revenue]]/kag[[#This Row],[Marketing_Spend_Per_Day]]</f>
        <v>5.4854623122502408</v>
      </c>
      <c r="N1459" s="3"/>
    </row>
    <row r="1460" spans="1:14">
      <c r="A1460" s="1">
        <v>379</v>
      </c>
      <c r="B1460" s="2">
        <v>9.68</v>
      </c>
      <c r="C1460" s="1">
        <v>7</v>
      </c>
      <c r="D1460" s="1">
        <v>8</v>
      </c>
      <c r="E1460" s="3">
        <v>362.96</v>
      </c>
      <c r="F1460" s="1">
        <v>875</v>
      </c>
      <c r="G1460" s="3">
        <v>3631.62</v>
      </c>
      <c r="H1460" s="3">
        <f>kag[[#This Row],[Operational Profit - Daily Revenue]]-$Q$13</f>
        <v>1714.2940600000006</v>
      </c>
      <c r="I1460" s="1">
        <f>_xlfn.NORM.DIST(kag[[#This Row],[Diff Average Rev]],$Q$13,$Q$15,FALSE)</f>
        <v>4.0001932902145775E-4</v>
      </c>
      <c r="J1460" s="3">
        <f>kag[[#This Row],[Number_of_Customers_Per_Day (any given day)]]*kag[[#This Row],[Average_Order_Value]]</f>
        <v>3668.72</v>
      </c>
      <c r="K1460" s="3">
        <f>kag[[#This Row],[Operational Profit - Daily Revenue]]/kag[[#This Row],[Number_of_Employees]]</f>
        <v>453.95249999999999</v>
      </c>
      <c r="L1460" s="3">
        <f>kag[[#This Row],[Operational Profit - Daily Revenue]]/kag[[#This Row],[Operating_Hours_Per_Day]]</f>
        <v>518.80285714285708</v>
      </c>
      <c r="M1460" s="3">
        <f>kag[[#This Row],[Operational Profit - Daily Revenue]]/kag[[#This Row],[Marketing_Spend_Per_Day]]</f>
        <v>10.005565351553891</v>
      </c>
      <c r="N1460" s="3"/>
    </row>
    <row r="1461" spans="1:14">
      <c r="A1461" s="1">
        <v>337</v>
      </c>
      <c r="B1461" s="2">
        <v>4.66</v>
      </c>
      <c r="C1461" s="1">
        <v>8</v>
      </c>
      <c r="D1461" s="1">
        <v>13</v>
      </c>
      <c r="E1461" s="3">
        <v>362.98</v>
      </c>
      <c r="F1461" s="1">
        <v>125</v>
      </c>
      <c r="G1461" s="3">
        <v>1929.87</v>
      </c>
      <c r="H1461" s="3">
        <f>kag[[#This Row],[Operational Profit - Daily Revenue]]-$Q$13</f>
        <v>12.544060000000627</v>
      </c>
      <c r="I1461" s="1">
        <f>_xlfn.NORM.DIST(kag[[#This Row],[Diff Average Rev]],$Q$13,$Q$15,FALSE)</f>
        <v>6.0860151816162455E-5</v>
      </c>
      <c r="J1461" s="3">
        <f>kag[[#This Row],[Number_of_Customers_Per_Day (any given day)]]*kag[[#This Row],[Average_Order_Value]]</f>
        <v>1570.42</v>
      </c>
      <c r="K1461" s="3">
        <f>kag[[#This Row],[Operational Profit - Daily Revenue]]/kag[[#This Row],[Number_of_Employees]]</f>
        <v>148.45153846153846</v>
      </c>
      <c r="L1461" s="3">
        <f>kag[[#This Row],[Operational Profit - Daily Revenue]]/kag[[#This Row],[Operating_Hours_Per_Day]]</f>
        <v>241.23374999999999</v>
      </c>
      <c r="M1461" s="3">
        <f>kag[[#This Row],[Operational Profit - Daily Revenue]]/kag[[#This Row],[Marketing_Spend_Per_Day]]</f>
        <v>5.3167392142817782</v>
      </c>
      <c r="N1461" s="3"/>
    </row>
    <row r="1462" spans="1:14">
      <c r="A1462" s="1">
        <v>300</v>
      </c>
      <c r="B1462" s="2">
        <v>5.78</v>
      </c>
      <c r="C1462" s="1">
        <v>9</v>
      </c>
      <c r="D1462" s="1">
        <v>11</v>
      </c>
      <c r="E1462" s="3">
        <v>363.1</v>
      </c>
      <c r="F1462" s="1">
        <v>263</v>
      </c>
      <c r="G1462" s="3">
        <v>2372.9299999999998</v>
      </c>
      <c r="H1462" s="3">
        <f>kag[[#This Row],[Operational Profit - Daily Revenue]]-$Q$13</f>
        <v>455.60406000000057</v>
      </c>
      <c r="I1462" s="1">
        <f>_xlfn.NORM.DIST(kag[[#This Row],[Diff Average Rev]],$Q$13,$Q$15,FALSE)</f>
        <v>1.331605143017451E-4</v>
      </c>
      <c r="J1462" s="3">
        <f>kag[[#This Row],[Number_of_Customers_Per_Day (any given day)]]*kag[[#This Row],[Average_Order_Value]]</f>
        <v>1734</v>
      </c>
      <c r="K1462" s="3">
        <f>kag[[#This Row],[Operational Profit - Daily Revenue]]/kag[[#This Row],[Number_of_Employees]]</f>
        <v>215.72090909090909</v>
      </c>
      <c r="L1462" s="3">
        <f>kag[[#This Row],[Operational Profit - Daily Revenue]]/kag[[#This Row],[Operating_Hours_Per_Day]]</f>
        <v>263.6588888888889</v>
      </c>
      <c r="M1462" s="3">
        <f>kag[[#This Row],[Operational Profit - Daily Revenue]]/kag[[#This Row],[Marketing_Spend_Per_Day]]</f>
        <v>6.535196915450288</v>
      </c>
      <c r="N1462" s="3"/>
    </row>
    <row r="1463" spans="1:14">
      <c r="A1463" s="1">
        <v>104</v>
      </c>
      <c r="B1463" s="2">
        <v>4.76</v>
      </c>
      <c r="C1463" s="1">
        <v>7</v>
      </c>
      <c r="D1463" s="1">
        <v>7</v>
      </c>
      <c r="E1463" s="3">
        <v>363.32</v>
      </c>
      <c r="F1463" s="1">
        <v>469</v>
      </c>
      <c r="G1463" s="3">
        <v>995.23</v>
      </c>
      <c r="H1463" s="3">
        <f>kag[[#This Row],[Operational Profit - Daily Revenue]]-$Q$13</f>
        <v>-922.09593999999925</v>
      </c>
      <c r="I1463" s="1">
        <f>_xlfn.NORM.DIST(kag[[#This Row],[Diff Average Rev]],$Q$13,$Q$15,FALSE)</f>
        <v>5.9354555295898383E-6</v>
      </c>
      <c r="J1463" s="3">
        <f>kag[[#This Row],[Number_of_Customers_Per_Day (any given day)]]*kag[[#This Row],[Average_Order_Value]]</f>
        <v>495.03999999999996</v>
      </c>
      <c r="K1463" s="3">
        <f>kag[[#This Row],[Operational Profit - Daily Revenue]]/kag[[#This Row],[Number_of_Employees]]</f>
        <v>142.17571428571429</v>
      </c>
      <c r="L1463" s="3">
        <f>kag[[#This Row],[Operational Profit - Daily Revenue]]/kag[[#This Row],[Operating_Hours_Per_Day]]</f>
        <v>142.17571428571429</v>
      </c>
      <c r="M1463" s="3">
        <f>kag[[#This Row],[Operational Profit - Daily Revenue]]/kag[[#This Row],[Marketing_Spend_Per_Day]]</f>
        <v>2.7392656611251791</v>
      </c>
      <c r="N1463" s="3"/>
    </row>
    <row r="1464" spans="1:14">
      <c r="A1464" s="1">
        <v>125</v>
      </c>
      <c r="B1464" s="2">
        <v>3.98</v>
      </c>
      <c r="C1464" s="1">
        <v>12</v>
      </c>
      <c r="D1464" s="1">
        <v>9</v>
      </c>
      <c r="E1464" s="3">
        <v>363.51</v>
      </c>
      <c r="F1464" s="1">
        <v>882</v>
      </c>
      <c r="G1464" s="3">
        <v>881.58</v>
      </c>
      <c r="H1464" s="3">
        <f>kag[[#This Row],[Operational Profit - Daily Revenue]]-$Q$13</f>
        <v>-1035.7459399999993</v>
      </c>
      <c r="I1464" s="1">
        <f>_xlfn.NORM.DIST(kag[[#This Row],[Diff Average Rev]],$Q$13,$Q$15,FALSE)</f>
        <v>4.2011945204263364E-6</v>
      </c>
      <c r="J1464" s="3">
        <f>kag[[#This Row],[Number_of_Customers_Per_Day (any given day)]]*kag[[#This Row],[Average_Order_Value]]</f>
        <v>497.5</v>
      </c>
      <c r="K1464" s="3">
        <f>kag[[#This Row],[Operational Profit - Daily Revenue]]/kag[[#This Row],[Number_of_Employees]]</f>
        <v>97.953333333333333</v>
      </c>
      <c r="L1464" s="3">
        <f>kag[[#This Row],[Operational Profit - Daily Revenue]]/kag[[#This Row],[Operating_Hours_Per_Day]]</f>
        <v>73.465000000000003</v>
      </c>
      <c r="M1464" s="3">
        <f>kag[[#This Row],[Operational Profit - Daily Revenue]]/kag[[#This Row],[Marketing_Spend_Per_Day]]</f>
        <v>2.4251877527440788</v>
      </c>
      <c r="N1464" s="3"/>
    </row>
    <row r="1465" spans="1:14">
      <c r="A1465" s="1">
        <v>127</v>
      </c>
      <c r="B1465" s="2">
        <v>4.49</v>
      </c>
      <c r="C1465" s="1">
        <v>16</v>
      </c>
      <c r="D1465" s="1">
        <v>9</v>
      </c>
      <c r="E1465" s="3">
        <v>363.96</v>
      </c>
      <c r="F1465" s="1">
        <v>283</v>
      </c>
      <c r="G1465" s="3">
        <v>889.56</v>
      </c>
      <c r="H1465" s="3">
        <f>kag[[#This Row],[Operational Profit - Daily Revenue]]-$Q$13</f>
        <v>-1027.7659399999993</v>
      </c>
      <c r="I1465" s="1">
        <f>_xlfn.NORM.DIST(kag[[#This Row],[Diff Average Rev]],$Q$13,$Q$15,FALSE)</f>
        <v>4.3062880195116727E-6</v>
      </c>
      <c r="J1465" s="3">
        <f>kag[[#This Row],[Number_of_Customers_Per_Day (any given day)]]*kag[[#This Row],[Average_Order_Value]]</f>
        <v>570.23</v>
      </c>
      <c r="K1465" s="3">
        <f>kag[[#This Row],[Operational Profit - Daily Revenue]]/kag[[#This Row],[Number_of_Employees]]</f>
        <v>98.839999999999989</v>
      </c>
      <c r="L1465" s="3">
        <f>kag[[#This Row],[Operational Profit - Daily Revenue]]/kag[[#This Row],[Operating_Hours_Per_Day]]</f>
        <v>55.597499999999997</v>
      </c>
      <c r="M1465" s="3">
        <f>kag[[#This Row],[Operational Profit - Daily Revenue]]/kag[[#This Row],[Marketing_Spend_Per_Day]]</f>
        <v>2.4441147378832837</v>
      </c>
      <c r="N1465" s="3"/>
    </row>
    <row r="1466" spans="1:14">
      <c r="A1466" s="1">
        <v>184</v>
      </c>
      <c r="B1466" s="2">
        <v>4.33</v>
      </c>
      <c r="C1466" s="1">
        <v>15</v>
      </c>
      <c r="D1466" s="1">
        <v>7</v>
      </c>
      <c r="E1466" s="3">
        <v>364.11</v>
      </c>
      <c r="F1466" s="1">
        <v>965</v>
      </c>
      <c r="G1466" s="3">
        <v>1113.96</v>
      </c>
      <c r="H1466" s="3">
        <f>kag[[#This Row],[Operational Profit - Daily Revenue]]-$Q$13</f>
        <v>-803.36593999999923</v>
      </c>
      <c r="I1466" s="1">
        <f>_xlfn.NORM.DIST(kag[[#This Row],[Diff Average Rev]],$Q$13,$Q$15,FALSE)</f>
        <v>8.3937058924227605E-6</v>
      </c>
      <c r="J1466" s="3">
        <f>kag[[#This Row],[Number_of_Customers_Per_Day (any given day)]]*kag[[#This Row],[Average_Order_Value]]</f>
        <v>796.72</v>
      </c>
      <c r="K1466" s="3">
        <f>kag[[#This Row],[Operational Profit - Daily Revenue]]/kag[[#This Row],[Number_of_Employees]]</f>
        <v>159.13714285714286</v>
      </c>
      <c r="L1466" s="3">
        <f>kag[[#This Row],[Operational Profit - Daily Revenue]]/kag[[#This Row],[Operating_Hours_Per_Day]]</f>
        <v>74.263999999999996</v>
      </c>
      <c r="M1466" s="3">
        <f>kag[[#This Row],[Operational Profit - Daily Revenue]]/kag[[#This Row],[Marketing_Spend_Per_Day]]</f>
        <v>3.0594051248249157</v>
      </c>
      <c r="N1466" s="3"/>
    </row>
    <row r="1467" spans="1:14">
      <c r="A1467" s="1">
        <v>148</v>
      </c>
      <c r="B1467" s="2">
        <v>7.96</v>
      </c>
      <c r="C1467" s="1">
        <v>7</v>
      </c>
      <c r="D1467" s="1">
        <v>10</v>
      </c>
      <c r="E1467" s="3">
        <v>364.19</v>
      </c>
      <c r="F1467" s="1">
        <v>955</v>
      </c>
      <c r="G1467" s="3">
        <v>2019.47</v>
      </c>
      <c r="H1467" s="3">
        <f>kag[[#This Row],[Operational Profit - Daily Revenue]]-$Q$13</f>
        <v>102.14406000000076</v>
      </c>
      <c r="I1467" s="1">
        <f>_xlfn.NORM.DIST(kag[[#This Row],[Diff Average Rev]],$Q$13,$Q$15,FALSE)</f>
        <v>7.24969668255823E-5</v>
      </c>
      <c r="J1467" s="3">
        <f>kag[[#This Row],[Number_of_Customers_Per_Day (any given day)]]*kag[[#This Row],[Average_Order_Value]]</f>
        <v>1178.08</v>
      </c>
      <c r="K1467" s="3">
        <f>kag[[#This Row],[Operational Profit - Daily Revenue]]/kag[[#This Row],[Number_of_Employees]]</f>
        <v>201.947</v>
      </c>
      <c r="L1467" s="3">
        <f>kag[[#This Row],[Operational Profit - Daily Revenue]]/kag[[#This Row],[Operating_Hours_Per_Day]]</f>
        <v>288.49571428571431</v>
      </c>
      <c r="M1467" s="3">
        <f>kag[[#This Row],[Operational Profit - Daily Revenue]]/kag[[#This Row],[Marketing_Spend_Per_Day]]</f>
        <v>5.5451000851204046</v>
      </c>
      <c r="N1467" s="3"/>
    </row>
    <row r="1468" spans="1:14">
      <c r="A1468" s="1">
        <v>210</v>
      </c>
      <c r="B1468" s="2">
        <v>4.13</v>
      </c>
      <c r="C1468" s="1">
        <v>6</v>
      </c>
      <c r="D1468" s="1">
        <v>9</v>
      </c>
      <c r="E1468" s="3">
        <v>364.43</v>
      </c>
      <c r="F1468" s="1">
        <v>416</v>
      </c>
      <c r="G1468" s="3">
        <v>1507.63</v>
      </c>
      <c r="H1468" s="3">
        <f>kag[[#This Row],[Operational Profit - Daily Revenue]]-$Q$13</f>
        <v>-409.69593999999915</v>
      </c>
      <c r="I1468" s="1">
        <f>_xlfn.NORM.DIST(kag[[#This Row],[Diff Average Rev]],$Q$13,$Q$15,FALSE)</f>
        <v>2.3821819398363652E-5</v>
      </c>
      <c r="J1468" s="3">
        <f>kag[[#This Row],[Number_of_Customers_Per_Day (any given day)]]*kag[[#This Row],[Average_Order_Value]]</f>
        <v>867.3</v>
      </c>
      <c r="K1468" s="3">
        <f>kag[[#This Row],[Operational Profit - Daily Revenue]]/kag[[#This Row],[Number_of_Employees]]</f>
        <v>167.51444444444445</v>
      </c>
      <c r="L1468" s="3">
        <f>kag[[#This Row],[Operational Profit - Daily Revenue]]/kag[[#This Row],[Operating_Hours_Per_Day]]</f>
        <v>251.27166666666668</v>
      </c>
      <c r="M1468" s="3">
        <f>kag[[#This Row],[Operational Profit - Daily Revenue]]/kag[[#This Row],[Marketing_Spend_Per_Day]]</f>
        <v>4.1369535987706829</v>
      </c>
      <c r="N1468" s="3"/>
    </row>
    <row r="1469" spans="1:14">
      <c r="A1469" s="1">
        <v>72</v>
      </c>
      <c r="B1469" s="2">
        <v>5.7</v>
      </c>
      <c r="C1469" s="1">
        <v>8</v>
      </c>
      <c r="D1469" s="1">
        <v>4</v>
      </c>
      <c r="E1469" s="3">
        <v>364.53</v>
      </c>
      <c r="F1469" s="1">
        <v>571</v>
      </c>
      <c r="G1469" s="3">
        <v>1105</v>
      </c>
      <c r="H1469" s="3">
        <f>kag[[#This Row],[Operational Profit - Daily Revenue]]-$Q$13</f>
        <v>-812.32593999999926</v>
      </c>
      <c r="I1469" s="1">
        <f>_xlfn.NORM.DIST(kag[[#This Row],[Diff Average Rev]],$Q$13,$Q$15,FALSE)</f>
        <v>8.1812650295038533E-6</v>
      </c>
      <c r="J1469" s="3">
        <f>kag[[#This Row],[Number_of_Customers_Per_Day (any given day)]]*kag[[#This Row],[Average_Order_Value]]</f>
        <v>410.40000000000003</v>
      </c>
      <c r="K1469" s="3">
        <f>kag[[#This Row],[Operational Profit - Daily Revenue]]/kag[[#This Row],[Number_of_Employees]]</f>
        <v>276.25</v>
      </c>
      <c r="L1469" s="3">
        <f>kag[[#This Row],[Operational Profit - Daily Revenue]]/kag[[#This Row],[Operating_Hours_Per_Day]]</f>
        <v>138.125</v>
      </c>
      <c r="M1469" s="3">
        <f>kag[[#This Row],[Operational Profit - Daily Revenue]]/kag[[#This Row],[Marketing_Spend_Per_Day]]</f>
        <v>3.0313005788275316</v>
      </c>
      <c r="N1469" s="3"/>
    </row>
    <row r="1470" spans="1:14">
      <c r="A1470" s="1">
        <v>334</v>
      </c>
      <c r="B1470" s="2">
        <v>9.9600000000000009</v>
      </c>
      <c r="C1470" s="1">
        <v>15</v>
      </c>
      <c r="D1470" s="1">
        <v>12</v>
      </c>
      <c r="E1470" s="3">
        <v>365.03</v>
      </c>
      <c r="F1470" s="1">
        <v>174</v>
      </c>
      <c r="G1470" s="3">
        <v>3682.8</v>
      </c>
      <c r="H1470" s="3">
        <f>kag[[#This Row],[Operational Profit - Daily Revenue]]-$Q$13</f>
        <v>1765.4740600000009</v>
      </c>
      <c r="I1470" s="1">
        <f>_xlfn.NORM.DIST(kag[[#This Row],[Diff Average Rev]],$Q$13,$Q$15,FALSE)</f>
        <v>4.0385151480039046E-4</v>
      </c>
      <c r="J1470" s="3">
        <f>kag[[#This Row],[Number_of_Customers_Per_Day (any given day)]]*kag[[#This Row],[Average_Order_Value]]</f>
        <v>3326.6400000000003</v>
      </c>
      <c r="K1470" s="3">
        <f>kag[[#This Row],[Operational Profit - Daily Revenue]]/kag[[#This Row],[Number_of_Employees]]</f>
        <v>306.90000000000003</v>
      </c>
      <c r="L1470" s="3">
        <f>kag[[#This Row],[Operational Profit - Daily Revenue]]/kag[[#This Row],[Operating_Hours_Per_Day]]</f>
        <v>245.52</v>
      </c>
      <c r="M1470" s="3">
        <f>kag[[#This Row],[Operational Profit - Daily Revenue]]/kag[[#This Row],[Marketing_Spend_Per_Day]]</f>
        <v>10.089033778045641</v>
      </c>
      <c r="N1470" s="3"/>
    </row>
    <row r="1471" spans="1:14">
      <c r="A1471" s="1">
        <v>226</v>
      </c>
      <c r="B1471" s="2">
        <v>2.89</v>
      </c>
      <c r="C1471" s="1">
        <v>13</v>
      </c>
      <c r="D1471" s="1">
        <v>12</v>
      </c>
      <c r="E1471" s="3">
        <v>365.21</v>
      </c>
      <c r="F1471" s="1">
        <v>905</v>
      </c>
      <c r="G1471" s="3">
        <v>696.76</v>
      </c>
      <c r="H1471" s="3">
        <f>kag[[#This Row],[Operational Profit - Daily Revenue]]-$Q$13</f>
        <v>-1220.5659399999993</v>
      </c>
      <c r="I1471" s="1">
        <f>_xlfn.NORM.DIST(kag[[#This Row],[Diff Average Rev]],$Q$13,$Q$15,FALSE)</f>
        <v>2.3266526320053666E-6</v>
      </c>
      <c r="J1471" s="3">
        <f>kag[[#This Row],[Number_of_Customers_Per_Day (any given day)]]*kag[[#This Row],[Average_Order_Value]]</f>
        <v>653.14</v>
      </c>
      <c r="K1471" s="3">
        <f>kag[[#This Row],[Operational Profit - Daily Revenue]]/kag[[#This Row],[Number_of_Employees]]</f>
        <v>58.063333333333333</v>
      </c>
      <c r="L1471" s="3">
        <f>kag[[#This Row],[Operational Profit - Daily Revenue]]/kag[[#This Row],[Operating_Hours_Per_Day]]</f>
        <v>53.596923076923076</v>
      </c>
      <c r="M1471" s="3">
        <f>kag[[#This Row],[Operational Profit - Daily Revenue]]/kag[[#This Row],[Marketing_Spend_Per_Day]]</f>
        <v>1.9078338490183731</v>
      </c>
      <c r="N1471" s="3"/>
    </row>
    <row r="1472" spans="1:14">
      <c r="A1472" s="1">
        <v>414</v>
      </c>
      <c r="B1472" s="2">
        <v>3.36</v>
      </c>
      <c r="C1472" s="1">
        <v>9</v>
      </c>
      <c r="D1472" s="1">
        <v>3</v>
      </c>
      <c r="E1472" s="3">
        <v>365.48</v>
      </c>
      <c r="F1472" s="1">
        <v>951</v>
      </c>
      <c r="G1472" s="3">
        <v>1931.6</v>
      </c>
      <c r="H1472" s="3">
        <f>kag[[#This Row],[Operational Profit - Daily Revenue]]-$Q$13</f>
        <v>14.274060000000645</v>
      </c>
      <c r="I1472" s="1">
        <f>_xlfn.NORM.DIST(kag[[#This Row],[Diff Average Rev]],$Q$13,$Q$15,FALSE)</f>
        <v>6.1070973555822367E-5</v>
      </c>
      <c r="J1472" s="3">
        <f>kag[[#This Row],[Number_of_Customers_Per_Day (any given day)]]*kag[[#This Row],[Average_Order_Value]]</f>
        <v>1391.04</v>
      </c>
      <c r="K1472" s="3">
        <f>kag[[#This Row],[Operational Profit - Daily Revenue]]/kag[[#This Row],[Number_of_Employees]]</f>
        <v>643.86666666666667</v>
      </c>
      <c r="L1472" s="3">
        <f>kag[[#This Row],[Operational Profit - Daily Revenue]]/kag[[#This Row],[Operating_Hours_Per_Day]]</f>
        <v>214.62222222222221</v>
      </c>
      <c r="M1472" s="3">
        <f>kag[[#This Row],[Operational Profit - Daily Revenue]]/kag[[#This Row],[Marketing_Spend_Per_Day]]</f>
        <v>5.2851045200831779</v>
      </c>
      <c r="N1472" s="3"/>
    </row>
    <row r="1473" spans="1:14">
      <c r="A1473" s="1">
        <v>269</v>
      </c>
      <c r="B1473" s="2">
        <v>7.57</v>
      </c>
      <c r="C1473" s="1">
        <v>13</v>
      </c>
      <c r="D1473" s="1">
        <v>4</v>
      </c>
      <c r="E1473" s="3">
        <v>366.31</v>
      </c>
      <c r="F1473" s="1">
        <v>940</v>
      </c>
      <c r="G1473" s="3">
        <v>2353.9299999999998</v>
      </c>
      <c r="H1473" s="3">
        <f>kag[[#This Row],[Operational Profit - Daily Revenue]]-$Q$13</f>
        <v>436.60406000000057</v>
      </c>
      <c r="I1473" s="1">
        <f>_xlfn.NORM.DIST(kag[[#This Row],[Diff Average Rev]],$Q$13,$Q$15,FALSE)</f>
        <v>1.293093922751664E-4</v>
      </c>
      <c r="J1473" s="3">
        <f>kag[[#This Row],[Number_of_Customers_Per_Day (any given day)]]*kag[[#This Row],[Average_Order_Value]]</f>
        <v>2036.3300000000002</v>
      </c>
      <c r="K1473" s="3">
        <f>kag[[#This Row],[Operational Profit - Daily Revenue]]/kag[[#This Row],[Number_of_Employees]]</f>
        <v>588.48249999999996</v>
      </c>
      <c r="L1473" s="3">
        <f>kag[[#This Row],[Operational Profit - Daily Revenue]]/kag[[#This Row],[Operating_Hours_Per_Day]]</f>
        <v>181.07153846153844</v>
      </c>
      <c r="M1473" s="3">
        <f>kag[[#This Row],[Operational Profit - Daily Revenue]]/kag[[#This Row],[Marketing_Spend_Per_Day]]</f>
        <v>6.4260598946247711</v>
      </c>
      <c r="N1473" s="3"/>
    </row>
    <row r="1474" spans="1:14">
      <c r="A1474" s="1">
        <v>361</v>
      </c>
      <c r="B1474" s="2">
        <v>5.98</v>
      </c>
      <c r="C1474" s="1">
        <v>10</v>
      </c>
      <c r="D1474" s="1">
        <v>6</v>
      </c>
      <c r="E1474" s="3">
        <v>366.96</v>
      </c>
      <c r="F1474" s="1">
        <v>265</v>
      </c>
      <c r="G1474" s="3">
        <v>2119.58</v>
      </c>
      <c r="H1474" s="3">
        <f>kag[[#This Row],[Operational Profit - Daily Revenue]]-$Q$13</f>
        <v>202.25406000000066</v>
      </c>
      <c r="I1474" s="1">
        <f>_xlfn.NORM.DIST(kag[[#This Row],[Diff Average Rev]],$Q$13,$Q$15,FALSE)</f>
        <v>8.7275051334193509E-5</v>
      </c>
      <c r="J1474" s="3">
        <f>kag[[#This Row],[Number_of_Customers_Per_Day (any given day)]]*kag[[#This Row],[Average_Order_Value]]</f>
        <v>2158.7800000000002</v>
      </c>
      <c r="K1474" s="3">
        <f>kag[[#This Row],[Operational Profit - Daily Revenue]]/kag[[#This Row],[Number_of_Employees]]</f>
        <v>353.26333333333332</v>
      </c>
      <c r="L1474" s="3">
        <f>kag[[#This Row],[Operational Profit - Daily Revenue]]/kag[[#This Row],[Operating_Hours_Per_Day]]</f>
        <v>211.958</v>
      </c>
      <c r="M1474" s="3">
        <f>kag[[#This Row],[Operational Profit - Daily Revenue]]/kag[[#This Row],[Marketing_Spend_Per_Day]]</f>
        <v>5.7760518857641161</v>
      </c>
      <c r="N1474" s="3"/>
    </row>
    <row r="1475" spans="1:14">
      <c r="A1475" s="1">
        <v>131</v>
      </c>
      <c r="B1475" s="2">
        <v>4.49</v>
      </c>
      <c r="C1475" s="1">
        <v>13</v>
      </c>
      <c r="D1475" s="1">
        <v>12</v>
      </c>
      <c r="E1475" s="3">
        <v>367.02</v>
      </c>
      <c r="F1475" s="1">
        <v>382</v>
      </c>
      <c r="G1475" s="3">
        <v>995.95</v>
      </c>
      <c r="H1475" s="3">
        <f>kag[[#This Row],[Operational Profit - Daily Revenue]]-$Q$13</f>
        <v>-921.37593999999922</v>
      </c>
      <c r="I1475" s="1">
        <f>_xlfn.NORM.DIST(kag[[#This Row],[Diff Average Rev]],$Q$13,$Q$15,FALSE)</f>
        <v>5.9482071289457899E-6</v>
      </c>
      <c r="J1475" s="3">
        <f>kag[[#This Row],[Number_of_Customers_Per_Day (any given day)]]*kag[[#This Row],[Average_Order_Value]]</f>
        <v>588.19000000000005</v>
      </c>
      <c r="K1475" s="3">
        <f>kag[[#This Row],[Operational Profit - Daily Revenue]]/kag[[#This Row],[Number_of_Employees]]</f>
        <v>82.995833333333337</v>
      </c>
      <c r="L1475" s="3">
        <f>kag[[#This Row],[Operational Profit - Daily Revenue]]/kag[[#This Row],[Operating_Hours_Per_Day]]</f>
        <v>76.611538461538458</v>
      </c>
      <c r="M1475" s="3">
        <f>kag[[#This Row],[Operational Profit - Daily Revenue]]/kag[[#This Row],[Marketing_Spend_Per_Day]]</f>
        <v>2.7136123372023326</v>
      </c>
      <c r="N1475" s="3"/>
    </row>
    <row r="1476" spans="1:14">
      <c r="A1476" s="1">
        <v>95</v>
      </c>
      <c r="B1476" s="2">
        <v>3.33</v>
      </c>
      <c r="C1476" s="1">
        <v>8</v>
      </c>
      <c r="D1476" s="1">
        <v>7</v>
      </c>
      <c r="E1476" s="3">
        <v>367.33</v>
      </c>
      <c r="F1476" s="1">
        <v>622</v>
      </c>
      <c r="G1476" s="3">
        <v>614.69000000000005</v>
      </c>
      <c r="H1476" s="3">
        <f>kag[[#This Row],[Operational Profit - Daily Revenue]]-$Q$13</f>
        <v>-1302.6359399999992</v>
      </c>
      <c r="I1476" s="1">
        <f>_xlfn.NORM.DIST(kag[[#This Row],[Diff Average Rev]],$Q$13,$Q$15,FALSE)</f>
        <v>1.7691942758041996E-6</v>
      </c>
      <c r="J1476" s="3">
        <f>kag[[#This Row],[Number_of_Customers_Per_Day (any given day)]]*kag[[#This Row],[Average_Order_Value]]</f>
        <v>316.35000000000002</v>
      </c>
      <c r="K1476" s="3">
        <f>kag[[#This Row],[Operational Profit - Daily Revenue]]/kag[[#This Row],[Number_of_Employees]]</f>
        <v>87.812857142857155</v>
      </c>
      <c r="L1476" s="3">
        <f>kag[[#This Row],[Operational Profit - Daily Revenue]]/kag[[#This Row],[Operating_Hours_Per_Day]]</f>
        <v>76.836250000000007</v>
      </c>
      <c r="M1476" s="3">
        <f>kag[[#This Row],[Operational Profit - Daily Revenue]]/kag[[#This Row],[Marketing_Spend_Per_Day]]</f>
        <v>1.6733999401083497</v>
      </c>
      <c r="N1476" s="3"/>
    </row>
    <row r="1477" spans="1:14">
      <c r="A1477" s="1">
        <v>484</v>
      </c>
      <c r="B1477" s="2">
        <v>6.77</v>
      </c>
      <c r="C1477" s="1">
        <v>15</v>
      </c>
      <c r="D1477" s="1">
        <v>6</v>
      </c>
      <c r="E1477" s="3">
        <v>367.47</v>
      </c>
      <c r="F1477" s="1">
        <v>672</v>
      </c>
      <c r="G1477" s="3">
        <v>3447.32</v>
      </c>
      <c r="H1477" s="3">
        <f>kag[[#This Row],[Operational Profit - Daily Revenue]]-$Q$13</f>
        <v>1529.9940600000009</v>
      </c>
      <c r="I1477" s="1">
        <f>_xlfn.NORM.DIST(kag[[#This Row],[Diff Average Rev]],$Q$13,$Q$15,FALSE)</f>
        <v>3.7781233551992819E-4</v>
      </c>
      <c r="J1477" s="3">
        <f>kag[[#This Row],[Number_of_Customers_Per_Day (any given day)]]*kag[[#This Row],[Average_Order_Value]]</f>
        <v>3276.68</v>
      </c>
      <c r="K1477" s="3">
        <f>kag[[#This Row],[Operational Profit - Daily Revenue]]/kag[[#This Row],[Number_of_Employees]]</f>
        <v>574.5533333333334</v>
      </c>
      <c r="L1477" s="3">
        <f>kag[[#This Row],[Operational Profit - Daily Revenue]]/kag[[#This Row],[Operating_Hours_Per_Day]]</f>
        <v>229.82133333333334</v>
      </c>
      <c r="M1477" s="3">
        <f>kag[[#This Row],[Operational Profit - Daily Revenue]]/kag[[#This Row],[Marketing_Spend_Per_Day]]</f>
        <v>9.3812283995972461</v>
      </c>
      <c r="N1477" s="3"/>
    </row>
    <row r="1478" spans="1:14">
      <c r="A1478" s="1">
        <v>487</v>
      </c>
      <c r="B1478" s="2">
        <v>7.03</v>
      </c>
      <c r="C1478" s="1">
        <v>17</v>
      </c>
      <c r="D1478" s="1">
        <v>12</v>
      </c>
      <c r="E1478" s="3">
        <v>367.65</v>
      </c>
      <c r="F1478" s="1">
        <v>221</v>
      </c>
      <c r="G1478" s="3">
        <v>3781.42</v>
      </c>
      <c r="H1478" s="3">
        <f>kag[[#This Row],[Operational Profit - Daily Revenue]]-$Q$13</f>
        <v>1864.0940600000008</v>
      </c>
      <c r="I1478" s="1">
        <f>_xlfn.NORM.DIST(kag[[#This Row],[Diff Average Rev]],$Q$13,$Q$15,FALSE)</f>
        <v>4.0816206435377128E-4</v>
      </c>
      <c r="J1478" s="3">
        <f>kag[[#This Row],[Number_of_Customers_Per_Day (any given day)]]*kag[[#This Row],[Average_Order_Value]]</f>
        <v>3423.61</v>
      </c>
      <c r="K1478" s="3">
        <f>kag[[#This Row],[Operational Profit - Daily Revenue]]/kag[[#This Row],[Number_of_Employees]]</f>
        <v>315.11833333333334</v>
      </c>
      <c r="L1478" s="3">
        <f>kag[[#This Row],[Operational Profit - Daily Revenue]]/kag[[#This Row],[Operating_Hours_Per_Day]]</f>
        <v>222.4364705882353</v>
      </c>
      <c r="M1478" s="3">
        <f>kag[[#This Row],[Operational Profit - Daily Revenue]]/kag[[#This Row],[Marketing_Spend_Per_Day]]</f>
        <v>10.285380116959065</v>
      </c>
      <c r="N1478" s="3"/>
    </row>
    <row r="1479" spans="1:14">
      <c r="A1479" s="1">
        <v>458</v>
      </c>
      <c r="B1479" s="2">
        <v>6.79</v>
      </c>
      <c r="C1479" s="1">
        <v>9</v>
      </c>
      <c r="D1479" s="1">
        <v>14</v>
      </c>
      <c r="E1479" s="3">
        <v>368.03</v>
      </c>
      <c r="F1479" s="1">
        <v>214</v>
      </c>
      <c r="G1479" s="3">
        <v>3081.02</v>
      </c>
      <c r="H1479" s="3">
        <f>kag[[#This Row],[Operational Profit - Daily Revenue]]-$Q$13</f>
        <v>1163.6940600000007</v>
      </c>
      <c r="I1479" s="1">
        <f>_xlfn.NORM.DIST(kag[[#This Row],[Diff Average Rev]],$Q$13,$Q$15,FALSE)</f>
        <v>3.0338664913130838E-4</v>
      </c>
      <c r="J1479" s="3">
        <f>kag[[#This Row],[Number_of_Customers_Per_Day (any given day)]]*kag[[#This Row],[Average_Order_Value]]</f>
        <v>3109.82</v>
      </c>
      <c r="K1479" s="3">
        <f>kag[[#This Row],[Operational Profit - Daily Revenue]]/kag[[#This Row],[Number_of_Employees]]</f>
        <v>220.07285714285715</v>
      </c>
      <c r="L1479" s="3">
        <f>kag[[#This Row],[Operational Profit - Daily Revenue]]/kag[[#This Row],[Operating_Hours_Per_Day]]</f>
        <v>342.33555555555557</v>
      </c>
      <c r="M1479" s="3">
        <f>kag[[#This Row],[Operational Profit - Daily Revenue]]/kag[[#This Row],[Marketing_Spend_Per_Day]]</f>
        <v>8.3716544846887491</v>
      </c>
      <c r="N1479" s="3"/>
    </row>
    <row r="1480" spans="1:14">
      <c r="A1480" s="1">
        <v>239</v>
      </c>
      <c r="B1480" s="2">
        <v>9.01</v>
      </c>
      <c r="C1480" s="1">
        <v>11</v>
      </c>
      <c r="D1480" s="1">
        <v>5</v>
      </c>
      <c r="E1480" s="3">
        <v>368.62</v>
      </c>
      <c r="F1480" s="1">
        <v>516</v>
      </c>
      <c r="G1480" s="3">
        <v>2622.95</v>
      </c>
      <c r="H1480" s="3">
        <f>kag[[#This Row],[Operational Profit - Daily Revenue]]-$Q$13</f>
        <v>705.62406000000055</v>
      </c>
      <c r="I1480" s="1">
        <f>_xlfn.NORM.DIST(kag[[#This Row],[Diff Average Rev]],$Q$13,$Q$15,FALSE)</f>
        <v>1.8912876533919005E-4</v>
      </c>
      <c r="J1480" s="3">
        <f>kag[[#This Row],[Number_of_Customers_Per_Day (any given day)]]*kag[[#This Row],[Average_Order_Value]]</f>
        <v>2153.39</v>
      </c>
      <c r="K1480" s="3">
        <f>kag[[#This Row],[Operational Profit - Daily Revenue]]/kag[[#This Row],[Number_of_Employees]]</f>
        <v>524.58999999999992</v>
      </c>
      <c r="L1480" s="3">
        <f>kag[[#This Row],[Operational Profit - Daily Revenue]]/kag[[#This Row],[Operating_Hours_Per_Day]]</f>
        <v>238.45</v>
      </c>
      <c r="M1480" s="3">
        <f>kag[[#This Row],[Operational Profit - Daily Revenue]]/kag[[#This Row],[Marketing_Spend_Per_Day]]</f>
        <v>7.1155932939070041</v>
      </c>
      <c r="N1480" s="3"/>
    </row>
    <row r="1481" spans="1:14">
      <c r="A1481" s="1">
        <v>97</v>
      </c>
      <c r="B1481" s="2">
        <v>2.57</v>
      </c>
      <c r="C1481" s="1">
        <v>11</v>
      </c>
      <c r="D1481" s="1">
        <v>11</v>
      </c>
      <c r="E1481" s="3">
        <v>368.79</v>
      </c>
      <c r="F1481" s="1">
        <v>413</v>
      </c>
      <c r="G1481" s="3">
        <v>470.62</v>
      </c>
      <c r="H1481" s="3">
        <f>kag[[#This Row],[Operational Profit - Daily Revenue]]-$Q$13</f>
        <v>-1446.7059399999994</v>
      </c>
      <c r="I1481" s="1">
        <f>_xlfn.NORM.DIST(kag[[#This Row],[Diff Average Rev]],$Q$13,$Q$15,FALSE)</f>
        <v>1.0752918722949759E-6</v>
      </c>
      <c r="J1481" s="3">
        <f>kag[[#This Row],[Number_of_Customers_Per_Day (any given day)]]*kag[[#This Row],[Average_Order_Value]]</f>
        <v>249.29</v>
      </c>
      <c r="K1481" s="3">
        <f>kag[[#This Row],[Operational Profit - Daily Revenue]]/kag[[#This Row],[Number_of_Employees]]</f>
        <v>42.783636363636361</v>
      </c>
      <c r="L1481" s="3">
        <f>kag[[#This Row],[Operational Profit - Daily Revenue]]/kag[[#This Row],[Operating_Hours_Per_Day]]</f>
        <v>42.783636363636361</v>
      </c>
      <c r="M1481" s="3">
        <f>kag[[#This Row],[Operational Profit - Daily Revenue]]/kag[[#This Row],[Marketing_Spend_Per_Day]]</f>
        <v>1.2761192006290842</v>
      </c>
      <c r="N1481" s="3"/>
    </row>
    <row r="1482" spans="1:14">
      <c r="A1482" s="1">
        <v>274</v>
      </c>
      <c r="B1482" s="2">
        <v>5.79</v>
      </c>
      <c r="C1482" s="1">
        <v>8</v>
      </c>
      <c r="D1482" s="1">
        <v>9</v>
      </c>
      <c r="E1482" s="3">
        <v>368.98</v>
      </c>
      <c r="F1482" s="1">
        <v>790</v>
      </c>
      <c r="G1482" s="3">
        <v>2004.2</v>
      </c>
      <c r="H1482" s="3">
        <f>kag[[#This Row],[Operational Profit - Daily Revenue]]-$Q$13</f>
        <v>86.874060000000782</v>
      </c>
      <c r="I1482" s="1">
        <f>_xlfn.NORM.DIST(kag[[#This Row],[Diff Average Rev]],$Q$13,$Q$15,FALSE)</f>
        <v>7.0409070608994518E-5</v>
      </c>
      <c r="J1482" s="3">
        <f>kag[[#This Row],[Number_of_Customers_Per_Day (any given day)]]*kag[[#This Row],[Average_Order_Value]]</f>
        <v>1586.46</v>
      </c>
      <c r="K1482" s="3">
        <f>kag[[#This Row],[Operational Profit - Daily Revenue]]/kag[[#This Row],[Number_of_Employees]]</f>
        <v>222.6888888888889</v>
      </c>
      <c r="L1482" s="3">
        <f>kag[[#This Row],[Operational Profit - Daily Revenue]]/kag[[#This Row],[Operating_Hours_Per_Day]]</f>
        <v>250.52500000000001</v>
      </c>
      <c r="M1482" s="3">
        <f>kag[[#This Row],[Operational Profit - Daily Revenue]]/kag[[#This Row],[Marketing_Spend_Per_Day]]</f>
        <v>5.4317307171120381</v>
      </c>
      <c r="N1482" s="3"/>
    </row>
    <row r="1483" spans="1:14">
      <c r="A1483" s="1">
        <v>219</v>
      </c>
      <c r="B1483" s="2">
        <v>2.59</v>
      </c>
      <c r="C1483" s="1">
        <v>17</v>
      </c>
      <c r="D1483" s="1">
        <v>14</v>
      </c>
      <c r="E1483" s="3">
        <v>370.41</v>
      </c>
      <c r="F1483" s="1">
        <v>647</v>
      </c>
      <c r="G1483" s="3">
        <v>1353.08</v>
      </c>
      <c r="H1483" s="3">
        <f>kag[[#This Row],[Operational Profit - Daily Revenue]]-$Q$13</f>
        <v>-564.24593999999934</v>
      </c>
      <c r="I1483" s="1">
        <f>_xlfn.NORM.DIST(kag[[#This Row],[Diff Average Rev]],$Q$13,$Q$15,FALSE)</f>
        <v>1.6126848646851405E-5</v>
      </c>
      <c r="J1483" s="3">
        <f>kag[[#This Row],[Number_of_Customers_Per_Day (any given day)]]*kag[[#This Row],[Average_Order_Value]]</f>
        <v>567.20999999999992</v>
      </c>
      <c r="K1483" s="3">
        <f>kag[[#This Row],[Operational Profit - Daily Revenue]]/kag[[#This Row],[Number_of_Employees]]</f>
        <v>96.648571428571429</v>
      </c>
      <c r="L1483" s="3">
        <f>kag[[#This Row],[Operational Profit - Daily Revenue]]/kag[[#This Row],[Operating_Hours_Per_Day]]</f>
        <v>79.592941176470589</v>
      </c>
      <c r="M1483" s="3">
        <f>kag[[#This Row],[Operational Profit - Daily Revenue]]/kag[[#This Row],[Marketing_Spend_Per_Day]]</f>
        <v>3.6529251370103393</v>
      </c>
      <c r="N1483" s="3"/>
    </row>
    <row r="1484" spans="1:14">
      <c r="A1484" s="1">
        <v>185</v>
      </c>
      <c r="B1484" s="2">
        <v>2.59</v>
      </c>
      <c r="C1484" s="1">
        <v>11</v>
      </c>
      <c r="D1484" s="1">
        <v>6</v>
      </c>
      <c r="E1484" s="3">
        <v>370.66</v>
      </c>
      <c r="F1484" s="1">
        <v>302</v>
      </c>
      <c r="G1484" s="3">
        <v>679.1</v>
      </c>
      <c r="H1484" s="3">
        <f>kag[[#This Row],[Operational Profit - Daily Revenue]]-$Q$13</f>
        <v>-1238.2259399999994</v>
      </c>
      <c r="I1484" s="1">
        <f>_xlfn.NORM.DIST(kag[[#This Row],[Diff Average Rev]],$Q$13,$Q$15,FALSE)</f>
        <v>2.1947934415894612E-6</v>
      </c>
      <c r="J1484" s="3">
        <f>kag[[#This Row],[Number_of_Customers_Per_Day (any given day)]]*kag[[#This Row],[Average_Order_Value]]</f>
        <v>479.15</v>
      </c>
      <c r="K1484" s="3">
        <f>kag[[#This Row],[Operational Profit - Daily Revenue]]/kag[[#This Row],[Number_of_Employees]]</f>
        <v>113.18333333333334</v>
      </c>
      <c r="L1484" s="3">
        <f>kag[[#This Row],[Operational Profit - Daily Revenue]]/kag[[#This Row],[Operating_Hours_Per_Day]]</f>
        <v>61.736363636363642</v>
      </c>
      <c r="M1484" s="3">
        <f>kag[[#This Row],[Operational Profit - Daily Revenue]]/kag[[#This Row],[Marketing_Spend_Per_Day]]</f>
        <v>1.832137268655911</v>
      </c>
      <c r="N1484" s="3"/>
    </row>
    <row r="1485" spans="1:14">
      <c r="A1485" s="1">
        <v>71</v>
      </c>
      <c r="B1485" s="2">
        <v>6.7</v>
      </c>
      <c r="C1485" s="1">
        <v>9</v>
      </c>
      <c r="D1485" s="1">
        <v>11</v>
      </c>
      <c r="E1485" s="3">
        <v>371.03</v>
      </c>
      <c r="F1485" s="1">
        <v>68</v>
      </c>
      <c r="G1485" s="3">
        <v>955.7</v>
      </c>
      <c r="H1485" s="3">
        <f>kag[[#This Row],[Operational Profit - Daily Revenue]]-$Q$13</f>
        <v>-961.62593999999922</v>
      </c>
      <c r="I1485" s="1">
        <f>_xlfn.NORM.DIST(kag[[#This Row],[Diff Average Rev]],$Q$13,$Q$15,FALSE)</f>
        <v>5.2713325526929451E-6</v>
      </c>
      <c r="J1485" s="3">
        <f>kag[[#This Row],[Number_of_Customers_Per_Day (any given day)]]*kag[[#This Row],[Average_Order_Value]]</f>
        <v>475.7</v>
      </c>
      <c r="K1485" s="3">
        <f>kag[[#This Row],[Operational Profit - Daily Revenue]]/kag[[#This Row],[Number_of_Employees]]</f>
        <v>86.88181818181819</v>
      </c>
      <c r="L1485" s="3">
        <f>kag[[#This Row],[Operational Profit - Daily Revenue]]/kag[[#This Row],[Operating_Hours_Per_Day]]</f>
        <v>106.1888888888889</v>
      </c>
      <c r="M1485" s="3">
        <f>kag[[#This Row],[Operational Profit - Daily Revenue]]/kag[[#This Row],[Marketing_Spend_Per_Day]]</f>
        <v>2.5758024957550605</v>
      </c>
      <c r="N1485" s="3"/>
    </row>
    <row r="1486" spans="1:14">
      <c r="A1486" s="1">
        <v>239</v>
      </c>
      <c r="B1486" s="2">
        <v>7.24</v>
      </c>
      <c r="C1486" s="1">
        <v>9</v>
      </c>
      <c r="D1486" s="1">
        <v>8</v>
      </c>
      <c r="E1486" s="3">
        <v>371.34</v>
      </c>
      <c r="F1486" s="1">
        <v>842</v>
      </c>
      <c r="G1486" s="3">
        <v>1909.37</v>
      </c>
      <c r="H1486" s="3">
        <f>kag[[#This Row],[Operational Profit - Daily Revenue]]-$Q$13</f>
        <v>-7.955939999999373</v>
      </c>
      <c r="I1486" s="1">
        <f>_xlfn.NORM.DIST(kag[[#This Row],[Diff Average Rev]],$Q$13,$Q$15,FALSE)</f>
        <v>5.8402723676765012E-5</v>
      </c>
      <c r="J1486" s="3">
        <f>kag[[#This Row],[Number_of_Customers_Per_Day (any given day)]]*kag[[#This Row],[Average_Order_Value]]</f>
        <v>1730.3600000000001</v>
      </c>
      <c r="K1486" s="3">
        <f>kag[[#This Row],[Operational Profit - Daily Revenue]]/kag[[#This Row],[Number_of_Employees]]</f>
        <v>238.67124999999999</v>
      </c>
      <c r="L1486" s="3">
        <f>kag[[#This Row],[Operational Profit - Daily Revenue]]/kag[[#This Row],[Operating_Hours_Per_Day]]</f>
        <v>212.15222222222221</v>
      </c>
      <c r="M1486" s="3">
        <f>kag[[#This Row],[Operational Profit - Daily Revenue]]/kag[[#This Row],[Marketing_Spend_Per_Day]]</f>
        <v>5.1418376689826033</v>
      </c>
      <c r="N1486" s="3"/>
    </row>
    <row r="1487" spans="1:14">
      <c r="A1487" s="1">
        <v>310</v>
      </c>
      <c r="B1487" s="2">
        <v>7.17</v>
      </c>
      <c r="C1487" s="1">
        <v>7</v>
      </c>
      <c r="D1487" s="1">
        <v>9</v>
      </c>
      <c r="E1487" s="3">
        <v>371.69</v>
      </c>
      <c r="F1487" s="1">
        <v>669</v>
      </c>
      <c r="G1487" s="3">
        <v>2775.05</v>
      </c>
      <c r="H1487" s="3">
        <f>kag[[#This Row],[Operational Profit - Daily Revenue]]-$Q$13</f>
        <v>857.72406000000092</v>
      </c>
      <c r="I1487" s="1">
        <f>_xlfn.NORM.DIST(kag[[#This Row],[Diff Average Rev]],$Q$13,$Q$15,FALSE)</f>
        <v>2.2673356104617072E-4</v>
      </c>
      <c r="J1487" s="3">
        <f>kag[[#This Row],[Number_of_Customers_Per_Day (any given day)]]*kag[[#This Row],[Average_Order_Value]]</f>
        <v>2222.6999999999998</v>
      </c>
      <c r="K1487" s="3">
        <f>kag[[#This Row],[Operational Profit - Daily Revenue]]/kag[[#This Row],[Number_of_Employees]]</f>
        <v>308.3388888888889</v>
      </c>
      <c r="L1487" s="3">
        <f>kag[[#This Row],[Operational Profit - Daily Revenue]]/kag[[#This Row],[Operating_Hours_Per_Day]]</f>
        <v>396.43571428571431</v>
      </c>
      <c r="M1487" s="3">
        <f>kag[[#This Row],[Operational Profit - Daily Revenue]]/kag[[#This Row],[Marketing_Spend_Per_Day]]</f>
        <v>7.4660335225591226</v>
      </c>
      <c r="N1487" s="3"/>
    </row>
    <row r="1488" spans="1:14">
      <c r="A1488" s="1">
        <v>446</v>
      </c>
      <c r="B1488" s="2">
        <v>6.83</v>
      </c>
      <c r="C1488" s="1">
        <v>13</v>
      </c>
      <c r="D1488" s="1">
        <v>14</v>
      </c>
      <c r="E1488" s="3">
        <v>371.76</v>
      </c>
      <c r="F1488" s="1">
        <v>844</v>
      </c>
      <c r="G1488" s="3">
        <v>3521.52</v>
      </c>
      <c r="H1488" s="3">
        <f>kag[[#This Row],[Operational Profit - Daily Revenue]]-$Q$13</f>
        <v>1604.1940600000007</v>
      </c>
      <c r="I1488" s="1">
        <f>_xlfn.NORM.DIST(kag[[#This Row],[Diff Average Rev]],$Q$13,$Q$15,FALSE)</f>
        <v>3.8826220405013335E-4</v>
      </c>
      <c r="J1488" s="3">
        <f>kag[[#This Row],[Number_of_Customers_Per_Day (any given day)]]*kag[[#This Row],[Average_Order_Value]]</f>
        <v>3046.18</v>
      </c>
      <c r="K1488" s="3">
        <f>kag[[#This Row],[Operational Profit - Daily Revenue]]/kag[[#This Row],[Number_of_Employees]]</f>
        <v>251.53714285714287</v>
      </c>
      <c r="L1488" s="3">
        <f>kag[[#This Row],[Operational Profit - Daily Revenue]]/kag[[#This Row],[Operating_Hours_Per_Day]]</f>
        <v>270.88615384615383</v>
      </c>
      <c r="M1488" s="3">
        <f>kag[[#This Row],[Operational Profit - Daily Revenue]]/kag[[#This Row],[Marketing_Spend_Per_Day]]</f>
        <v>9.472562943834733</v>
      </c>
      <c r="N1488" s="3"/>
    </row>
    <row r="1489" spans="1:14">
      <c r="A1489" s="1">
        <v>377</v>
      </c>
      <c r="B1489" s="2">
        <v>8.56</v>
      </c>
      <c r="C1489" s="1">
        <v>11</v>
      </c>
      <c r="D1489" s="1">
        <v>12</v>
      </c>
      <c r="E1489" s="3">
        <v>371.88</v>
      </c>
      <c r="F1489" s="1">
        <v>439</v>
      </c>
      <c r="G1489" s="3">
        <v>3229.09</v>
      </c>
      <c r="H1489" s="3">
        <f>kag[[#This Row],[Operational Profit - Daily Revenue]]-$Q$13</f>
        <v>1311.7640600000009</v>
      </c>
      <c r="I1489" s="1">
        <f>_xlfn.NORM.DIST(kag[[#This Row],[Diff Average Rev]],$Q$13,$Q$15,FALSE)</f>
        <v>3.3719273509646958E-4</v>
      </c>
      <c r="J1489" s="3">
        <f>kag[[#This Row],[Number_of_Customers_Per_Day (any given day)]]*kag[[#This Row],[Average_Order_Value]]</f>
        <v>3227.1200000000003</v>
      </c>
      <c r="K1489" s="3">
        <f>kag[[#This Row],[Operational Profit - Daily Revenue]]/kag[[#This Row],[Number_of_Employees]]</f>
        <v>269.09083333333336</v>
      </c>
      <c r="L1489" s="3">
        <f>kag[[#This Row],[Operational Profit - Daily Revenue]]/kag[[#This Row],[Operating_Hours_Per_Day]]</f>
        <v>293.55363636363637</v>
      </c>
      <c r="M1489" s="3">
        <f>kag[[#This Row],[Operational Profit - Daily Revenue]]/kag[[#This Row],[Marketing_Spend_Per_Day]]</f>
        <v>8.6831504786490274</v>
      </c>
      <c r="N1489" s="3"/>
    </row>
    <row r="1490" spans="1:14">
      <c r="A1490" s="1">
        <v>341</v>
      </c>
      <c r="B1490" s="2">
        <v>4.3099999999999996</v>
      </c>
      <c r="C1490" s="1">
        <v>10</v>
      </c>
      <c r="D1490" s="1">
        <v>9</v>
      </c>
      <c r="E1490" s="3">
        <v>372.34</v>
      </c>
      <c r="F1490" s="1">
        <v>947</v>
      </c>
      <c r="G1490" s="3">
        <v>1696.93</v>
      </c>
      <c r="H1490" s="3">
        <f>kag[[#This Row],[Operational Profit - Daily Revenue]]-$Q$13</f>
        <v>-220.3959399999992</v>
      </c>
      <c r="I1490" s="1">
        <f>_xlfn.NORM.DIST(kag[[#This Row],[Diff Average Rev]],$Q$13,$Q$15,FALSE)</f>
        <v>3.7124089185590044E-5</v>
      </c>
      <c r="J1490" s="3">
        <f>kag[[#This Row],[Number_of_Customers_Per_Day (any given day)]]*kag[[#This Row],[Average_Order_Value]]</f>
        <v>1469.7099999999998</v>
      </c>
      <c r="K1490" s="3">
        <f>kag[[#This Row],[Operational Profit - Daily Revenue]]/kag[[#This Row],[Number_of_Employees]]</f>
        <v>188.54777777777778</v>
      </c>
      <c r="L1490" s="3">
        <f>kag[[#This Row],[Operational Profit - Daily Revenue]]/kag[[#This Row],[Operating_Hours_Per_Day]]</f>
        <v>169.69300000000001</v>
      </c>
      <c r="M1490" s="3">
        <f>kag[[#This Row],[Operational Profit - Daily Revenue]]/kag[[#This Row],[Marketing_Spend_Per_Day]]</f>
        <v>4.557474351399259</v>
      </c>
      <c r="N1490" s="3"/>
    </row>
    <row r="1491" spans="1:14">
      <c r="A1491" s="1">
        <v>139</v>
      </c>
      <c r="B1491" s="2">
        <v>4.62</v>
      </c>
      <c r="C1491" s="1">
        <v>15</v>
      </c>
      <c r="D1491" s="1">
        <v>6</v>
      </c>
      <c r="E1491" s="3">
        <v>372.39</v>
      </c>
      <c r="F1491" s="1">
        <v>753</v>
      </c>
      <c r="G1491" s="3">
        <v>1237.5</v>
      </c>
      <c r="H1491" s="3">
        <f>kag[[#This Row],[Operational Profit - Daily Revenue]]-$Q$13</f>
        <v>-679.82593999999926</v>
      </c>
      <c r="I1491" s="1">
        <f>_xlfn.NORM.DIST(kag[[#This Row],[Diff Average Rev]],$Q$13,$Q$15,FALSE)</f>
        <v>1.1850239567237974E-5</v>
      </c>
      <c r="J1491" s="3">
        <f>kag[[#This Row],[Number_of_Customers_Per_Day (any given day)]]*kag[[#This Row],[Average_Order_Value]]</f>
        <v>642.18000000000006</v>
      </c>
      <c r="K1491" s="3">
        <f>kag[[#This Row],[Operational Profit - Daily Revenue]]/kag[[#This Row],[Number_of_Employees]]</f>
        <v>206.25</v>
      </c>
      <c r="L1491" s="3">
        <f>kag[[#This Row],[Operational Profit - Daily Revenue]]/kag[[#This Row],[Operating_Hours_Per_Day]]</f>
        <v>82.5</v>
      </c>
      <c r="M1491" s="3">
        <f>kag[[#This Row],[Operational Profit - Daily Revenue]]/kag[[#This Row],[Marketing_Spend_Per_Day]]</f>
        <v>3.3231289776846857</v>
      </c>
      <c r="N1491" s="3"/>
    </row>
    <row r="1492" spans="1:14">
      <c r="A1492" s="1">
        <v>96</v>
      </c>
      <c r="B1492" s="2">
        <v>7</v>
      </c>
      <c r="C1492" s="1">
        <v>9</v>
      </c>
      <c r="D1492" s="1">
        <v>2</v>
      </c>
      <c r="E1492" s="3">
        <v>372.85</v>
      </c>
      <c r="F1492" s="1">
        <v>904</v>
      </c>
      <c r="G1492" s="3">
        <v>1199.3</v>
      </c>
      <c r="H1492" s="3">
        <f>kag[[#This Row],[Operational Profit - Daily Revenue]]-$Q$13</f>
        <v>-718.02593999999931</v>
      </c>
      <c r="I1492" s="1">
        <f>_xlfn.NORM.DIST(kag[[#This Row],[Diff Average Rev]],$Q$13,$Q$15,FALSE)</f>
        <v>1.0669858680651019E-5</v>
      </c>
      <c r="J1492" s="3">
        <f>kag[[#This Row],[Number_of_Customers_Per_Day (any given day)]]*kag[[#This Row],[Average_Order_Value]]</f>
        <v>672</v>
      </c>
      <c r="K1492" s="3">
        <f>kag[[#This Row],[Operational Profit - Daily Revenue]]/kag[[#This Row],[Number_of_Employees]]</f>
        <v>599.65</v>
      </c>
      <c r="L1492" s="3">
        <f>kag[[#This Row],[Operational Profit - Daily Revenue]]/kag[[#This Row],[Operating_Hours_Per_Day]]</f>
        <v>133.25555555555556</v>
      </c>
      <c r="M1492" s="3">
        <f>kag[[#This Row],[Operational Profit - Daily Revenue]]/kag[[#This Row],[Marketing_Spend_Per_Day]]</f>
        <v>3.2165750301729914</v>
      </c>
      <c r="N1492" s="3"/>
    </row>
    <row r="1493" spans="1:14">
      <c r="A1493" s="1">
        <v>456</v>
      </c>
      <c r="B1493" s="2">
        <v>3.88</v>
      </c>
      <c r="C1493" s="1">
        <v>6</v>
      </c>
      <c r="D1493" s="1">
        <v>3</v>
      </c>
      <c r="E1493" s="3">
        <v>373.03</v>
      </c>
      <c r="F1493" s="1">
        <v>276</v>
      </c>
      <c r="G1493" s="3">
        <v>2272.88</v>
      </c>
      <c r="H1493" s="3">
        <f>kag[[#This Row],[Operational Profit - Daily Revenue]]-$Q$13</f>
        <v>355.55406000000085</v>
      </c>
      <c r="I1493" s="1">
        <f>_xlfn.NORM.DIST(kag[[#This Row],[Diff Average Rev]],$Q$13,$Q$15,FALSE)</f>
        <v>1.1360886656933751E-4</v>
      </c>
      <c r="J1493" s="3">
        <f>kag[[#This Row],[Number_of_Customers_Per_Day (any given day)]]*kag[[#This Row],[Average_Order_Value]]</f>
        <v>1769.28</v>
      </c>
      <c r="K1493" s="3">
        <f>kag[[#This Row],[Operational Profit - Daily Revenue]]/kag[[#This Row],[Number_of_Employees]]</f>
        <v>757.62666666666667</v>
      </c>
      <c r="L1493" s="3">
        <f>kag[[#This Row],[Operational Profit - Daily Revenue]]/kag[[#This Row],[Operating_Hours_Per_Day]]</f>
        <v>378.81333333333333</v>
      </c>
      <c r="M1493" s="3">
        <f>kag[[#This Row],[Operational Profit - Daily Revenue]]/kag[[#This Row],[Marketing_Spend_Per_Day]]</f>
        <v>6.0930220089537039</v>
      </c>
      <c r="N1493" s="3"/>
    </row>
    <row r="1494" spans="1:14">
      <c r="A1494" s="1">
        <v>467</v>
      </c>
      <c r="B1494" s="2">
        <v>7.6</v>
      </c>
      <c r="C1494" s="1">
        <v>12</v>
      </c>
      <c r="D1494" s="1">
        <v>14</v>
      </c>
      <c r="E1494" s="3">
        <v>373.24</v>
      </c>
      <c r="F1494" s="1">
        <v>904</v>
      </c>
      <c r="G1494" s="3">
        <v>3425.14</v>
      </c>
      <c r="H1494" s="3">
        <f>kag[[#This Row],[Operational Profit - Daily Revenue]]-$Q$13</f>
        <v>1507.8140600000006</v>
      </c>
      <c r="I1494" s="1">
        <f>_xlfn.NORM.DIST(kag[[#This Row],[Diff Average Rev]],$Q$13,$Q$15,FALSE)</f>
        <v>3.743233036960886E-4</v>
      </c>
      <c r="J1494" s="3">
        <f>kag[[#This Row],[Number_of_Customers_Per_Day (any given day)]]*kag[[#This Row],[Average_Order_Value]]</f>
        <v>3549.2</v>
      </c>
      <c r="K1494" s="3">
        <f>kag[[#This Row],[Operational Profit - Daily Revenue]]/kag[[#This Row],[Number_of_Employees]]</f>
        <v>244.65285714285713</v>
      </c>
      <c r="L1494" s="3">
        <f>kag[[#This Row],[Operational Profit - Daily Revenue]]/kag[[#This Row],[Operating_Hours_Per_Day]]</f>
        <v>285.42833333333334</v>
      </c>
      <c r="M1494" s="3">
        <f>kag[[#This Row],[Operational Profit - Daily Revenue]]/kag[[#This Row],[Marketing_Spend_Per_Day]]</f>
        <v>9.1767763369413782</v>
      </c>
      <c r="N1494" s="3"/>
    </row>
    <row r="1495" spans="1:14">
      <c r="A1495" s="1">
        <v>447</v>
      </c>
      <c r="B1495" s="2">
        <v>9.67</v>
      </c>
      <c r="C1495" s="1">
        <v>11</v>
      </c>
      <c r="D1495" s="1">
        <v>13</v>
      </c>
      <c r="E1495" s="3">
        <v>373.58</v>
      </c>
      <c r="F1495" s="1">
        <v>530</v>
      </c>
      <c r="G1495" s="3">
        <v>4525.3</v>
      </c>
      <c r="H1495" s="3">
        <f>kag[[#This Row],[Operational Profit - Daily Revenue]]-$Q$13</f>
        <v>2607.9740600000009</v>
      </c>
      <c r="I1495" s="1">
        <f>_xlfn.NORM.DIST(kag[[#This Row],[Diff Average Rev]],$Q$13,$Q$15,FALSE)</f>
        <v>3.1822528481576667E-4</v>
      </c>
      <c r="J1495" s="3">
        <f>kag[[#This Row],[Number_of_Customers_Per_Day (any given day)]]*kag[[#This Row],[Average_Order_Value]]</f>
        <v>4322.49</v>
      </c>
      <c r="K1495" s="3">
        <f>kag[[#This Row],[Operational Profit - Daily Revenue]]/kag[[#This Row],[Number_of_Employees]]</f>
        <v>348.1</v>
      </c>
      <c r="L1495" s="3">
        <f>kag[[#This Row],[Operational Profit - Daily Revenue]]/kag[[#This Row],[Operating_Hours_Per_Day]]</f>
        <v>411.39090909090913</v>
      </c>
      <c r="M1495" s="3">
        <f>kag[[#This Row],[Operational Profit - Daily Revenue]]/kag[[#This Row],[Marketing_Spend_Per_Day]]</f>
        <v>12.113335831682638</v>
      </c>
      <c r="N1495" s="3"/>
    </row>
    <row r="1496" spans="1:14">
      <c r="A1496" s="1">
        <v>266</v>
      </c>
      <c r="B1496" s="2">
        <v>5.12</v>
      </c>
      <c r="C1496" s="1">
        <v>8</v>
      </c>
      <c r="D1496" s="1">
        <v>14</v>
      </c>
      <c r="E1496" s="3">
        <v>373.89</v>
      </c>
      <c r="F1496" s="1">
        <v>747</v>
      </c>
      <c r="G1496" s="3">
        <v>1873.39</v>
      </c>
      <c r="H1496" s="3">
        <f>kag[[#This Row],[Operational Profit - Daily Revenue]]-$Q$13</f>
        <v>-43.935939999999164</v>
      </c>
      <c r="I1496" s="1">
        <f>_xlfn.NORM.DIST(kag[[#This Row],[Diff Average Rev]],$Q$13,$Q$15,FALSE)</f>
        <v>5.4269179732052888E-5</v>
      </c>
      <c r="J1496" s="3">
        <f>kag[[#This Row],[Number_of_Customers_Per_Day (any given day)]]*kag[[#This Row],[Average_Order_Value]]</f>
        <v>1361.92</v>
      </c>
      <c r="K1496" s="3">
        <f>kag[[#This Row],[Operational Profit - Daily Revenue]]/kag[[#This Row],[Number_of_Employees]]</f>
        <v>133.81357142857144</v>
      </c>
      <c r="L1496" s="3">
        <f>kag[[#This Row],[Operational Profit - Daily Revenue]]/kag[[#This Row],[Operating_Hours_Per_Day]]</f>
        <v>234.17375000000001</v>
      </c>
      <c r="M1496" s="3">
        <f>kag[[#This Row],[Operational Profit - Daily Revenue]]/kag[[#This Row],[Marketing_Spend_Per_Day]]</f>
        <v>5.0105378587285037</v>
      </c>
      <c r="N1496" s="3"/>
    </row>
    <row r="1497" spans="1:14">
      <c r="A1497" s="1">
        <v>465</v>
      </c>
      <c r="B1497" s="2">
        <v>8.9700000000000006</v>
      </c>
      <c r="C1497" s="1">
        <v>11</v>
      </c>
      <c r="D1497" s="1">
        <v>5</v>
      </c>
      <c r="E1497" s="3">
        <v>374.24</v>
      </c>
      <c r="F1497" s="1">
        <v>512</v>
      </c>
      <c r="G1497" s="3">
        <v>4328.67</v>
      </c>
      <c r="H1497" s="3">
        <f>kag[[#This Row],[Operational Profit - Daily Revenue]]-$Q$13</f>
        <v>2411.3440600000008</v>
      </c>
      <c r="I1497" s="1">
        <f>_xlfn.NORM.DIST(kag[[#This Row],[Diff Average Rev]],$Q$13,$Q$15,FALSE)</f>
        <v>3.5961674810217092E-4</v>
      </c>
      <c r="J1497" s="3">
        <f>kag[[#This Row],[Number_of_Customers_Per_Day (any given day)]]*kag[[#This Row],[Average_Order_Value]]</f>
        <v>4171.05</v>
      </c>
      <c r="K1497" s="3">
        <f>kag[[#This Row],[Operational Profit - Daily Revenue]]/kag[[#This Row],[Number_of_Employees]]</f>
        <v>865.73400000000004</v>
      </c>
      <c r="L1497" s="3">
        <f>kag[[#This Row],[Operational Profit - Daily Revenue]]/kag[[#This Row],[Operating_Hours_Per_Day]]</f>
        <v>393.51545454545453</v>
      </c>
      <c r="M1497" s="3">
        <f>kag[[#This Row],[Operational Profit - Daily Revenue]]/kag[[#This Row],[Marketing_Spend_Per_Day]]</f>
        <v>11.56656156477127</v>
      </c>
      <c r="N1497" s="3"/>
    </row>
    <row r="1498" spans="1:14">
      <c r="A1498" s="1">
        <v>247</v>
      </c>
      <c r="B1498" s="2">
        <v>4.58</v>
      </c>
      <c r="C1498" s="1">
        <v>17</v>
      </c>
      <c r="D1498" s="1">
        <v>7</v>
      </c>
      <c r="E1498" s="3">
        <v>374.77</v>
      </c>
      <c r="F1498" s="1">
        <v>837</v>
      </c>
      <c r="G1498" s="3">
        <v>1688.31</v>
      </c>
      <c r="H1498" s="3">
        <f>kag[[#This Row],[Operational Profit - Daily Revenue]]-$Q$13</f>
        <v>-229.01593999999932</v>
      </c>
      <c r="I1498" s="1">
        <f>_xlfn.NORM.DIST(kag[[#This Row],[Diff Average Rev]],$Q$13,$Q$15,FALSE)</f>
        <v>3.6411361692738308E-5</v>
      </c>
      <c r="J1498" s="3">
        <f>kag[[#This Row],[Number_of_Customers_Per_Day (any given day)]]*kag[[#This Row],[Average_Order_Value]]</f>
        <v>1131.26</v>
      </c>
      <c r="K1498" s="3">
        <f>kag[[#This Row],[Operational Profit - Daily Revenue]]/kag[[#This Row],[Number_of_Employees]]</f>
        <v>241.18714285714285</v>
      </c>
      <c r="L1498" s="3">
        <f>kag[[#This Row],[Operational Profit - Daily Revenue]]/kag[[#This Row],[Operating_Hours_Per_Day]]</f>
        <v>99.312352941176471</v>
      </c>
      <c r="M1498" s="3">
        <f>kag[[#This Row],[Operational Profit - Daily Revenue]]/kag[[#This Row],[Marketing_Spend_Per_Day]]</f>
        <v>4.5049230194519305</v>
      </c>
      <c r="N1498" s="3"/>
    </row>
    <row r="1499" spans="1:14">
      <c r="A1499" s="1">
        <v>498</v>
      </c>
      <c r="B1499" s="2">
        <v>6.54</v>
      </c>
      <c r="C1499" s="1">
        <v>14</v>
      </c>
      <c r="D1499" s="1">
        <v>5</v>
      </c>
      <c r="E1499" s="3">
        <v>374.78</v>
      </c>
      <c r="F1499" s="1">
        <v>788</v>
      </c>
      <c r="G1499" s="3">
        <v>3190.37</v>
      </c>
      <c r="H1499" s="3">
        <f>kag[[#This Row],[Operational Profit - Daily Revenue]]-$Q$13</f>
        <v>1273.0440600000006</v>
      </c>
      <c r="I1499" s="1">
        <f>_xlfn.NORM.DIST(kag[[#This Row],[Diff Average Rev]],$Q$13,$Q$15,FALSE)</f>
        <v>3.2873465568140019E-4</v>
      </c>
      <c r="J1499" s="3">
        <f>kag[[#This Row],[Number_of_Customers_Per_Day (any given day)]]*kag[[#This Row],[Average_Order_Value]]</f>
        <v>3256.92</v>
      </c>
      <c r="K1499" s="3">
        <f>kag[[#This Row],[Operational Profit - Daily Revenue]]/kag[[#This Row],[Number_of_Employees]]</f>
        <v>638.07399999999996</v>
      </c>
      <c r="L1499" s="3">
        <f>kag[[#This Row],[Operational Profit - Daily Revenue]]/kag[[#This Row],[Operating_Hours_Per_Day]]</f>
        <v>227.88357142857143</v>
      </c>
      <c r="M1499" s="3">
        <f>kag[[#This Row],[Operational Profit - Daily Revenue]]/kag[[#This Row],[Marketing_Spend_Per_Day]]</f>
        <v>8.5126474198196274</v>
      </c>
      <c r="N1499" s="3"/>
    </row>
    <row r="1500" spans="1:14">
      <c r="A1500" s="1">
        <v>385</v>
      </c>
      <c r="B1500" s="2">
        <v>2.59</v>
      </c>
      <c r="C1500" s="1">
        <v>17</v>
      </c>
      <c r="D1500" s="1">
        <v>13</v>
      </c>
      <c r="E1500" s="3">
        <v>374.93</v>
      </c>
      <c r="F1500" s="1">
        <v>754</v>
      </c>
      <c r="G1500" s="3">
        <v>1412.93</v>
      </c>
      <c r="H1500" s="3">
        <f>kag[[#This Row],[Operational Profit - Daily Revenue]]-$Q$13</f>
        <v>-504.3959399999992</v>
      </c>
      <c r="I1500" s="1">
        <f>_xlfn.NORM.DIST(kag[[#This Row],[Diff Average Rev]],$Q$13,$Q$15,FALSE)</f>
        <v>1.8812746050413398E-5</v>
      </c>
      <c r="J1500" s="3">
        <f>kag[[#This Row],[Number_of_Customers_Per_Day (any given day)]]*kag[[#This Row],[Average_Order_Value]]</f>
        <v>997.15</v>
      </c>
      <c r="K1500" s="3">
        <f>kag[[#This Row],[Operational Profit - Daily Revenue]]/kag[[#This Row],[Number_of_Employees]]</f>
        <v>108.68692307692308</v>
      </c>
      <c r="L1500" s="3">
        <f>kag[[#This Row],[Operational Profit - Daily Revenue]]/kag[[#This Row],[Operating_Hours_Per_Day]]</f>
        <v>83.113529411764716</v>
      </c>
      <c r="M1500" s="3">
        <f>kag[[#This Row],[Operational Profit - Daily Revenue]]/kag[[#This Row],[Marketing_Spend_Per_Day]]</f>
        <v>3.768516789800763</v>
      </c>
      <c r="N1500" s="3"/>
    </row>
    <row r="1501" spans="1:14">
      <c r="A1501" s="1">
        <v>124</v>
      </c>
      <c r="B1501" s="2">
        <v>3.13</v>
      </c>
      <c r="C1501" s="1">
        <v>6</v>
      </c>
      <c r="D1501" s="1">
        <v>11</v>
      </c>
      <c r="E1501" s="3">
        <v>375.24</v>
      </c>
      <c r="F1501" s="1">
        <v>958</v>
      </c>
      <c r="G1501" s="3">
        <v>983.87</v>
      </c>
      <c r="H1501" s="3">
        <f>kag[[#This Row],[Operational Profit - Daily Revenue]]-$Q$13</f>
        <v>-933.45593999999926</v>
      </c>
      <c r="I1501" s="1">
        <f>_xlfn.NORM.DIST(kag[[#This Row],[Diff Average Rev]],$Q$13,$Q$15,FALSE)</f>
        <v>5.737430589462354E-6</v>
      </c>
      <c r="J1501" s="3">
        <f>kag[[#This Row],[Number_of_Customers_Per_Day (any given day)]]*kag[[#This Row],[Average_Order_Value]]</f>
        <v>388.12</v>
      </c>
      <c r="K1501" s="3">
        <f>kag[[#This Row],[Operational Profit - Daily Revenue]]/kag[[#This Row],[Number_of_Employees]]</f>
        <v>89.442727272727268</v>
      </c>
      <c r="L1501" s="3">
        <f>kag[[#This Row],[Operational Profit - Daily Revenue]]/kag[[#This Row],[Operating_Hours_Per_Day]]</f>
        <v>163.97833333333332</v>
      </c>
      <c r="M1501" s="3">
        <f>kag[[#This Row],[Operational Profit - Daily Revenue]]/kag[[#This Row],[Marketing_Spend_Per_Day]]</f>
        <v>2.6219752691610703</v>
      </c>
      <c r="N1501" s="3"/>
    </row>
    <row r="1502" spans="1:14">
      <c r="A1502" s="1">
        <v>351</v>
      </c>
      <c r="B1502" s="2">
        <v>3.84</v>
      </c>
      <c r="C1502" s="1">
        <v>17</v>
      </c>
      <c r="D1502" s="1">
        <v>8</v>
      </c>
      <c r="E1502" s="3">
        <v>375.69</v>
      </c>
      <c r="F1502" s="1">
        <v>662</v>
      </c>
      <c r="G1502" s="3">
        <v>2061.31</v>
      </c>
      <c r="H1502" s="3">
        <f>kag[[#This Row],[Operational Profit - Daily Revenue]]-$Q$13</f>
        <v>143.98406000000068</v>
      </c>
      <c r="I1502" s="1">
        <f>_xlfn.NORM.DIST(kag[[#This Row],[Diff Average Rev]],$Q$13,$Q$15,FALSE)</f>
        <v>7.8442099972635414E-5</v>
      </c>
      <c r="J1502" s="3">
        <f>kag[[#This Row],[Number_of_Customers_Per_Day (any given day)]]*kag[[#This Row],[Average_Order_Value]]</f>
        <v>1347.84</v>
      </c>
      <c r="K1502" s="3">
        <f>kag[[#This Row],[Operational Profit - Daily Revenue]]/kag[[#This Row],[Number_of_Employees]]</f>
        <v>257.66374999999999</v>
      </c>
      <c r="L1502" s="3">
        <f>kag[[#This Row],[Operational Profit - Daily Revenue]]/kag[[#This Row],[Operating_Hours_Per_Day]]</f>
        <v>121.2535294117647</v>
      </c>
      <c r="M1502" s="3">
        <f>kag[[#This Row],[Operational Profit - Daily Revenue]]/kag[[#This Row],[Marketing_Spend_Per_Day]]</f>
        <v>5.4867310814767496</v>
      </c>
      <c r="N1502" s="3"/>
    </row>
    <row r="1503" spans="1:14">
      <c r="A1503" s="1">
        <v>222</v>
      </c>
      <c r="B1503" s="2">
        <v>2.7</v>
      </c>
      <c r="C1503" s="1">
        <v>13</v>
      </c>
      <c r="D1503" s="1">
        <v>11</v>
      </c>
      <c r="E1503" s="3">
        <v>375.76</v>
      </c>
      <c r="F1503" s="1">
        <v>414</v>
      </c>
      <c r="G1503" s="3">
        <v>1486.36</v>
      </c>
      <c r="H1503" s="3">
        <f>kag[[#This Row],[Operational Profit - Daily Revenue]]-$Q$13</f>
        <v>-430.96593999999936</v>
      </c>
      <c r="I1503" s="1">
        <f>_xlfn.NORM.DIST(kag[[#This Row],[Diff Average Rev]],$Q$13,$Q$15,FALSE)</f>
        <v>2.2610177814175844E-5</v>
      </c>
      <c r="J1503" s="3">
        <f>kag[[#This Row],[Number_of_Customers_Per_Day (any given day)]]*kag[[#This Row],[Average_Order_Value]]</f>
        <v>599.40000000000009</v>
      </c>
      <c r="K1503" s="3">
        <f>kag[[#This Row],[Operational Profit - Daily Revenue]]/kag[[#This Row],[Number_of_Employees]]</f>
        <v>135.12363636363636</v>
      </c>
      <c r="L1503" s="3">
        <f>kag[[#This Row],[Operational Profit - Daily Revenue]]/kag[[#This Row],[Operating_Hours_Per_Day]]</f>
        <v>114.33538461538461</v>
      </c>
      <c r="M1503" s="3">
        <f>kag[[#This Row],[Operational Profit - Daily Revenue]]/kag[[#This Row],[Marketing_Spend_Per_Day]]</f>
        <v>3.9556099638066851</v>
      </c>
      <c r="N1503" s="3"/>
    </row>
    <row r="1504" spans="1:14">
      <c r="A1504" s="1">
        <v>78</v>
      </c>
      <c r="B1504" s="2">
        <v>5.76</v>
      </c>
      <c r="C1504" s="1">
        <v>13</v>
      </c>
      <c r="D1504" s="1">
        <v>3</v>
      </c>
      <c r="E1504" s="3">
        <v>376.14</v>
      </c>
      <c r="F1504" s="1">
        <v>536</v>
      </c>
      <c r="G1504" s="3">
        <v>1079.45</v>
      </c>
      <c r="H1504" s="3">
        <f>kag[[#This Row],[Operational Profit - Daily Revenue]]-$Q$13</f>
        <v>-837.87593999999922</v>
      </c>
      <c r="I1504" s="1">
        <f>_xlfn.NORM.DIST(kag[[#This Row],[Diff Average Rev]],$Q$13,$Q$15,FALSE)</f>
        <v>7.601025437923872E-6</v>
      </c>
      <c r="J1504" s="3">
        <f>kag[[#This Row],[Number_of_Customers_Per_Day (any given day)]]*kag[[#This Row],[Average_Order_Value]]</f>
        <v>449.28</v>
      </c>
      <c r="K1504" s="3">
        <f>kag[[#This Row],[Operational Profit - Daily Revenue]]/kag[[#This Row],[Number_of_Employees]]</f>
        <v>359.81666666666666</v>
      </c>
      <c r="L1504" s="3">
        <f>kag[[#This Row],[Operational Profit - Daily Revenue]]/kag[[#This Row],[Operating_Hours_Per_Day]]</f>
        <v>83.034615384615392</v>
      </c>
      <c r="M1504" s="3">
        <f>kag[[#This Row],[Operational Profit - Daily Revenue]]/kag[[#This Row],[Marketing_Spend_Per_Day]]</f>
        <v>2.8698091136279049</v>
      </c>
      <c r="N1504" s="3"/>
    </row>
    <row r="1505" spans="1:14">
      <c r="A1505" s="1">
        <v>138</v>
      </c>
      <c r="B1505" s="2">
        <v>5.39</v>
      </c>
      <c r="C1505" s="1">
        <v>9</v>
      </c>
      <c r="D1505" s="1">
        <v>9</v>
      </c>
      <c r="E1505" s="3">
        <v>376.35</v>
      </c>
      <c r="F1505" s="1">
        <v>541</v>
      </c>
      <c r="G1505" s="3">
        <v>1527.08</v>
      </c>
      <c r="H1505" s="3">
        <f>kag[[#This Row],[Operational Profit - Daily Revenue]]-$Q$13</f>
        <v>-390.24593999999934</v>
      </c>
      <c r="I1505" s="1">
        <f>_xlfn.NORM.DIST(kag[[#This Row],[Diff Average Rev]],$Q$13,$Q$15,FALSE)</f>
        <v>2.4976147152237026E-5</v>
      </c>
      <c r="J1505" s="3">
        <f>kag[[#This Row],[Number_of_Customers_Per_Day (any given day)]]*kag[[#This Row],[Average_Order_Value]]</f>
        <v>743.81999999999994</v>
      </c>
      <c r="K1505" s="3">
        <f>kag[[#This Row],[Operational Profit - Daily Revenue]]/kag[[#This Row],[Number_of_Employees]]</f>
        <v>169.67555555555555</v>
      </c>
      <c r="L1505" s="3">
        <f>kag[[#This Row],[Operational Profit - Daily Revenue]]/kag[[#This Row],[Operating_Hours_Per_Day]]</f>
        <v>169.67555555555555</v>
      </c>
      <c r="M1505" s="3">
        <f>kag[[#This Row],[Operational Profit - Daily Revenue]]/kag[[#This Row],[Marketing_Spend_Per_Day]]</f>
        <v>4.0576059519064698</v>
      </c>
      <c r="N1505" s="3"/>
    </row>
    <row r="1506" spans="1:14">
      <c r="A1506" s="1">
        <v>89</v>
      </c>
      <c r="B1506" s="2">
        <v>5.28</v>
      </c>
      <c r="C1506" s="1">
        <v>16</v>
      </c>
      <c r="D1506" s="1">
        <v>9</v>
      </c>
      <c r="E1506" s="3">
        <v>376.64</v>
      </c>
      <c r="F1506" s="1">
        <v>310</v>
      </c>
      <c r="G1506" s="3">
        <v>951.34</v>
      </c>
      <c r="H1506" s="3">
        <f>kag[[#This Row],[Operational Profit - Daily Revenue]]-$Q$13</f>
        <v>-965.98593999999923</v>
      </c>
      <c r="I1506" s="1">
        <f>_xlfn.NORM.DIST(kag[[#This Row],[Diff Average Rev]],$Q$13,$Q$15,FALSE)</f>
        <v>5.2022693757760242E-6</v>
      </c>
      <c r="J1506" s="3">
        <f>kag[[#This Row],[Number_of_Customers_Per_Day (any given day)]]*kag[[#This Row],[Average_Order_Value]]</f>
        <v>469.92</v>
      </c>
      <c r="K1506" s="3">
        <f>kag[[#This Row],[Operational Profit - Daily Revenue]]/kag[[#This Row],[Number_of_Employees]]</f>
        <v>105.70444444444445</v>
      </c>
      <c r="L1506" s="3">
        <f>kag[[#This Row],[Operational Profit - Daily Revenue]]/kag[[#This Row],[Operating_Hours_Per_Day]]</f>
        <v>59.458750000000002</v>
      </c>
      <c r="M1506" s="3">
        <f>kag[[#This Row],[Operational Profit - Daily Revenue]]/kag[[#This Row],[Marketing_Spend_Per_Day]]</f>
        <v>2.5258602378929482</v>
      </c>
      <c r="N1506" s="3"/>
    </row>
    <row r="1507" spans="1:14">
      <c r="A1507" s="1">
        <v>448</v>
      </c>
      <c r="B1507" s="2">
        <v>3.57</v>
      </c>
      <c r="C1507" s="1">
        <v>11</v>
      </c>
      <c r="D1507" s="1">
        <v>5</v>
      </c>
      <c r="E1507" s="3">
        <v>376.85</v>
      </c>
      <c r="F1507" s="1">
        <v>71</v>
      </c>
      <c r="G1507" s="3">
        <v>2153.9</v>
      </c>
      <c r="H1507" s="3">
        <f>kag[[#This Row],[Operational Profit - Daily Revenue]]-$Q$13</f>
        <v>236.57406000000083</v>
      </c>
      <c r="I1507" s="1">
        <f>_xlfn.NORM.DIST(kag[[#This Row],[Diff Average Rev]],$Q$13,$Q$15,FALSE)</f>
        <v>9.2781127094372927E-5</v>
      </c>
      <c r="J1507" s="3">
        <f>kag[[#This Row],[Number_of_Customers_Per_Day (any given day)]]*kag[[#This Row],[Average_Order_Value]]</f>
        <v>1599.36</v>
      </c>
      <c r="K1507" s="3">
        <f>kag[[#This Row],[Operational Profit - Daily Revenue]]/kag[[#This Row],[Number_of_Employees]]</f>
        <v>430.78000000000003</v>
      </c>
      <c r="L1507" s="3">
        <f>kag[[#This Row],[Operational Profit - Daily Revenue]]/kag[[#This Row],[Operating_Hours_Per_Day]]</f>
        <v>195.80909090909091</v>
      </c>
      <c r="M1507" s="3">
        <f>kag[[#This Row],[Operational Profit - Daily Revenue]]/kag[[#This Row],[Marketing_Spend_Per_Day]]</f>
        <v>5.7155366856839587</v>
      </c>
      <c r="N1507" s="3"/>
    </row>
    <row r="1508" spans="1:14">
      <c r="A1508" s="1">
        <v>496</v>
      </c>
      <c r="B1508" s="2">
        <v>2.97</v>
      </c>
      <c r="C1508" s="1">
        <v>8</v>
      </c>
      <c r="D1508" s="1">
        <v>10</v>
      </c>
      <c r="E1508" s="3">
        <v>377.01</v>
      </c>
      <c r="F1508" s="1">
        <v>578</v>
      </c>
      <c r="G1508" s="3">
        <v>1905.42</v>
      </c>
      <c r="H1508" s="3">
        <f>kag[[#This Row],[Operational Profit - Daily Revenue]]-$Q$13</f>
        <v>-11.905939999999191</v>
      </c>
      <c r="I1508" s="1">
        <f>_xlfn.NORM.DIST(kag[[#This Row],[Diff Average Rev]],$Q$13,$Q$15,FALSE)</f>
        <v>5.7937809708158993E-5</v>
      </c>
      <c r="J1508" s="3">
        <f>kag[[#This Row],[Number_of_Customers_Per_Day (any given day)]]*kag[[#This Row],[Average_Order_Value]]</f>
        <v>1473.1200000000001</v>
      </c>
      <c r="K1508" s="3">
        <f>kag[[#This Row],[Operational Profit - Daily Revenue]]/kag[[#This Row],[Number_of_Employees]]</f>
        <v>190.542</v>
      </c>
      <c r="L1508" s="3">
        <f>kag[[#This Row],[Operational Profit - Daily Revenue]]/kag[[#This Row],[Operating_Hours_Per_Day]]</f>
        <v>238.17750000000001</v>
      </c>
      <c r="M1508" s="3">
        <f>kag[[#This Row],[Operational Profit - Daily Revenue]]/kag[[#This Row],[Marketing_Spend_Per_Day]]</f>
        <v>5.0540303970716964</v>
      </c>
      <c r="N1508" s="3"/>
    </row>
    <row r="1509" spans="1:14">
      <c r="A1509" s="1">
        <v>378</v>
      </c>
      <c r="B1509" s="2">
        <v>8.8000000000000007</v>
      </c>
      <c r="C1509" s="1">
        <v>7</v>
      </c>
      <c r="D1509" s="1">
        <v>6</v>
      </c>
      <c r="E1509" s="3">
        <v>377.16</v>
      </c>
      <c r="F1509" s="1">
        <v>306</v>
      </c>
      <c r="G1509" s="3">
        <v>3671.42</v>
      </c>
      <c r="H1509" s="3">
        <f>kag[[#This Row],[Operational Profit - Daily Revenue]]-$Q$13</f>
        <v>1754.0940600000008</v>
      </c>
      <c r="I1509" s="1">
        <f>_xlfn.NORM.DIST(kag[[#This Row],[Diff Average Rev]],$Q$13,$Q$15,FALSE)</f>
        <v>4.0309208349793705E-4</v>
      </c>
      <c r="J1509" s="3">
        <f>kag[[#This Row],[Number_of_Customers_Per_Day (any given day)]]*kag[[#This Row],[Average_Order_Value]]</f>
        <v>3326.4</v>
      </c>
      <c r="K1509" s="3">
        <f>kag[[#This Row],[Operational Profit - Daily Revenue]]/kag[[#This Row],[Number_of_Employees]]</f>
        <v>611.90333333333331</v>
      </c>
      <c r="L1509" s="3">
        <f>kag[[#This Row],[Operational Profit - Daily Revenue]]/kag[[#This Row],[Operating_Hours_Per_Day]]</f>
        <v>524.48857142857139</v>
      </c>
      <c r="M1509" s="3">
        <f>kag[[#This Row],[Operational Profit - Daily Revenue]]/kag[[#This Row],[Marketing_Spend_Per_Day]]</f>
        <v>9.7343832856082297</v>
      </c>
      <c r="N1509" s="3"/>
    </row>
    <row r="1510" spans="1:14">
      <c r="A1510" s="1">
        <v>203</v>
      </c>
      <c r="B1510" s="2">
        <v>8.67</v>
      </c>
      <c r="C1510" s="1">
        <v>12</v>
      </c>
      <c r="D1510" s="1">
        <v>13</v>
      </c>
      <c r="E1510" s="3">
        <v>377.37</v>
      </c>
      <c r="F1510" s="1">
        <v>806</v>
      </c>
      <c r="G1510" s="3">
        <v>2087.2399999999998</v>
      </c>
      <c r="H1510" s="3">
        <f>kag[[#This Row],[Operational Profit - Daily Revenue]]-$Q$13</f>
        <v>169.91406000000052</v>
      </c>
      <c r="I1510" s="1">
        <f>_xlfn.NORM.DIST(kag[[#This Row],[Diff Average Rev]],$Q$13,$Q$15,FALSE)</f>
        <v>8.2292824694555434E-5</v>
      </c>
      <c r="J1510" s="3">
        <f>kag[[#This Row],[Number_of_Customers_Per_Day (any given day)]]*kag[[#This Row],[Average_Order_Value]]</f>
        <v>1760.01</v>
      </c>
      <c r="K1510" s="3">
        <f>kag[[#This Row],[Operational Profit - Daily Revenue]]/kag[[#This Row],[Number_of_Employees]]</f>
        <v>160.55692307692306</v>
      </c>
      <c r="L1510" s="3">
        <f>kag[[#This Row],[Operational Profit - Daily Revenue]]/kag[[#This Row],[Operating_Hours_Per_Day]]</f>
        <v>173.93666666666664</v>
      </c>
      <c r="M1510" s="3">
        <f>kag[[#This Row],[Operational Profit - Daily Revenue]]/kag[[#This Row],[Marketing_Spend_Per_Day]]</f>
        <v>5.5310173039722281</v>
      </c>
      <c r="N1510" s="3"/>
    </row>
    <row r="1511" spans="1:14">
      <c r="A1511" s="1">
        <v>406</v>
      </c>
      <c r="B1511" s="2">
        <v>3.24</v>
      </c>
      <c r="C1511" s="1">
        <v>13</v>
      </c>
      <c r="D1511" s="1">
        <v>9</v>
      </c>
      <c r="E1511" s="3">
        <v>377.58</v>
      </c>
      <c r="F1511" s="1">
        <v>832</v>
      </c>
      <c r="G1511" s="3">
        <v>1617.91</v>
      </c>
      <c r="H1511" s="3">
        <f>kag[[#This Row],[Operational Profit - Daily Revenue]]-$Q$13</f>
        <v>-299.41593999999918</v>
      </c>
      <c r="I1511" s="1">
        <f>_xlfn.NORM.DIST(kag[[#This Row],[Diff Average Rev]],$Q$13,$Q$15,FALSE)</f>
        <v>3.0989258564411023E-5</v>
      </c>
      <c r="J1511" s="3">
        <f>kag[[#This Row],[Number_of_Customers_Per_Day (any given day)]]*kag[[#This Row],[Average_Order_Value]]</f>
        <v>1315.44</v>
      </c>
      <c r="K1511" s="3">
        <f>kag[[#This Row],[Operational Profit - Daily Revenue]]/kag[[#This Row],[Number_of_Employees]]</f>
        <v>179.76777777777778</v>
      </c>
      <c r="L1511" s="3">
        <f>kag[[#This Row],[Operational Profit - Daily Revenue]]/kag[[#This Row],[Operating_Hours_Per_Day]]</f>
        <v>124.45461538461539</v>
      </c>
      <c r="M1511" s="3">
        <f>kag[[#This Row],[Operational Profit - Daily Revenue]]/kag[[#This Row],[Marketing_Spend_Per_Day]]</f>
        <v>4.28494623655914</v>
      </c>
      <c r="N1511" s="3"/>
    </row>
    <row r="1512" spans="1:14">
      <c r="A1512" s="1">
        <v>101</v>
      </c>
      <c r="B1512" s="2">
        <v>5.67</v>
      </c>
      <c r="C1512" s="1">
        <v>7</v>
      </c>
      <c r="D1512" s="1">
        <v>8</v>
      </c>
      <c r="E1512" s="3">
        <v>377.83</v>
      </c>
      <c r="F1512" s="1">
        <v>672</v>
      </c>
      <c r="G1512" s="3">
        <v>1130.78</v>
      </c>
      <c r="H1512" s="3">
        <f>kag[[#This Row],[Operational Profit - Daily Revenue]]-$Q$13</f>
        <v>-786.54593999999929</v>
      </c>
      <c r="I1512" s="1">
        <f>_xlfn.NORM.DIST(kag[[#This Row],[Diff Average Rev]],$Q$13,$Q$15,FALSE)</f>
        <v>8.8055128480853621E-6</v>
      </c>
      <c r="J1512" s="3">
        <f>kag[[#This Row],[Number_of_Customers_Per_Day (any given day)]]*kag[[#This Row],[Average_Order_Value]]</f>
        <v>572.66999999999996</v>
      </c>
      <c r="K1512" s="3">
        <f>kag[[#This Row],[Operational Profit - Daily Revenue]]/kag[[#This Row],[Number_of_Employees]]</f>
        <v>141.3475</v>
      </c>
      <c r="L1512" s="3">
        <f>kag[[#This Row],[Operational Profit - Daily Revenue]]/kag[[#This Row],[Operating_Hours_Per_Day]]</f>
        <v>161.54</v>
      </c>
      <c r="M1512" s="3">
        <f>kag[[#This Row],[Operational Profit - Daily Revenue]]/kag[[#This Row],[Marketing_Spend_Per_Day]]</f>
        <v>2.9928274620861233</v>
      </c>
      <c r="N1512" s="3"/>
    </row>
    <row r="1513" spans="1:14">
      <c r="A1513" s="1">
        <v>87</v>
      </c>
      <c r="B1513" s="2">
        <v>4.3600000000000003</v>
      </c>
      <c r="C1513" s="1">
        <v>15</v>
      </c>
      <c r="D1513" s="1">
        <v>5</v>
      </c>
      <c r="E1513" s="3">
        <v>377.89</v>
      </c>
      <c r="F1513" s="1">
        <v>319</v>
      </c>
      <c r="G1513" s="3">
        <v>874.63</v>
      </c>
      <c r="H1513" s="3">
        <f>kag[[#This Row],[Operational Profit - Daily Revenue]]-$Q$13</f>
        <v>-1042.6959399999992</v>
      </c>
      <c r="I1513" s="1">
        <f>_xlfn.NORM.DIST(kag[[#This Row],[Diff Average Rev]],$Q$13,$Q$15,FALSE)</f>
        <v>4.1115335445630449E-6</v>
      </c>
      <c r="J1513" s="3">
        <f>kag[[#This Row],[Number_of_Customers_Per_Day (any given day)]]*kag[[#This Row],[Average_Order_Value]]</f>
        <v>379.32000000000005</v>
      </c>
      <c r="K1513" s="3">
        <f>kag[[#This Row],[Operational Profit - Daily Revenue]]/kag[[#This Row],[Number_of_Employees]]</f>
        <v>174.92599999999999</v>
      </c>
      <c r="L1513" s="3">
        <f>kag[[#This Row],[Operational Profit - Daily Revenue]]/kag[[#This Row],[Operating_Hours_Per_Day]]</f>
        <v>58.308666666666667</v>
      </c>
      <c r="M1513" s="3">
        <f>kag[[#This Row],[Operational Profit - Daily Revenue]]/kag[[#This Row],[Marketing_Spend_Per_Day]]</f>
        <v>2.3145095133504459</v>
      </c>
      <c r="N1513" s="3"/>
    </row>
    <row r="1514" spans="1:14">
      <c r="A1514" s="1">
        <v>264</v>
      </c>
      <c r="B1514" s="2">
        <v>7.08</v>
      </c>
      <c r="C1514" s="1">
        <v>8</v>
      </c>
      <c r="D1514" s="1">
        <v>11</v>
      </c>
      <c r="E1514" s="3">
        <v>378.68</v>
      </c>
      <c r="F1514" s="1">
        <v>103</v>
      </c>
      <c r="G1514" s="3">
        <v>2645.65</v>
      </c>
      <c r="H1514" s="3">
        <f>kag[[#This Row],[Operational Profit - Daily Revenue]]-$Q$13</f>
        <v>728.32406000000083</v>
      </c>
      <c r="I1514" s="1">
        <f>_xlfn.NORM.DIST(kag[[#This Row],[Diff Average Rev]],$Q$13,$Q$15,FALSE)</f>
        <v>1.9461729357054215E-4</v>
      </c>
      <c r="J1514" s="3">
        <f>kag[[#This Row],[Number_of_Customers_Per_Day (any given day)]]*kag[[#This Row],[Average_Order_Value]]</f>
        <v>1869.1200000000001</v>
      </c>
      <c r="K1514" s="3">
        <f>kag[[#This Row],[Operational Profit - Daily Revenue]]/kag[[#This Row],[Number_of_Employees]]</f>
        <v>240.51363636363638</v>
      </c>
      <c r="L1514" s="3">
        <f>kag[[#This Row],[Operational Profit - Daily Revenue]]/kag[[#This Row],[Operating_Hours_Per_Day]]</f>
        <v>330.70625000000001</v>
      </c>
      <c r="M1514" s="3">
        <f>kag[[#This Row],[Operational Profit - Daily Revenue]]/kag[[#This Row],[Marketing_Spend_Per_Day]]</f>
        <v>6.9865057568395477</v>
      </c>
      <c r="N1514" s="3"/>
    </row>
    <row r="1515" spans="1:14">
      <c r="A1515" s="1">
        <v>87</v>
      </c>
      <c r="B1515" s="2">
        <v>6.69</v>
      </c>
      <c r="C1515" s="1">
        <v>17</v>
      </c>
      <c r="D1515" s="1">
        <v>8</v>
      </c>
      <c r="E1515" s="3">
        <v>378.84</v>
      </c>
      <c r="F1515" s="1">
        <v>746</v>
      </c>
      <c r="G1515" s="3">
        <v>1091.27</v>
      </c>
      <c r="H1515" s="3">
        <f>kag[[#This Row],[Operational Profit - Daily Revenue]]-$Q$13</f>
        <v>-826.05593999999928</v>
      </c>
      <c r="I1515" s="1">
        <f>_xlfn.NORM.DIST(kag[[#This Row],[Diff Average Rev]],$Q$13,$Q$15,FALSE)</f>
        <v>7.8648269120390235E-6</v>
      </c>
      <c r="J1515" s="3">
        <f>kag[[#This Row],[Number_of_Customers_Per_Day (any given day)]]*kag[[#This Row],[Average_Order_Value]]</f>
        <v>582.03000000000009</v>
      </c>
      <c r="K1515" s="3">
        <f>kag[[#This Row],[Operational Profit - Daily Revenue]]/kag[[#This Row],[Number_of_Employees]]</f>
        <v>136.40875</v>
      </c>
      <c r="L1515" s="3">
        <f>kag[[#This Row],[Operational Profit - Daily Revenue]]/kag[[#This Row],[Operating_Hours_Per_Day]]</f>
        <v>64.192352941176466</v>
      </c>
      <c r="M1515" s="3">
        <f>kag[[#This Row],[Operational Profit - Daily Revenue]]/kag[[#This Row],[Marketing_Spend_Per_Day]]</f>
        <v>2.8805564354344844</v>
      </c>
      <c r="N1515" s="3"/>
    </row>
    <row r="1516" spans="1:14">
      <c r="A1516" s="1">
        <v>226</v>
      </c>
      <c r="B1516" s="2">
        <v>4.8499999999999996</v>
      </c>
      <c r="C1516" s="1">
        <v>17</v>
      </c>
      <c r="D1516" s="1">
        <v>14</v>
      </c>
      <c r="E1516" s="3">
        <v>379.12</v>
      </c>
      <c r="F1516" s="1">
        <v>507</v>
      </c>
      <c r="G1516" s="3">
        <v>1656.48</v>
      </c>
      <c r="H1516" s="3">
        <f>kag[[#This Row],[Operational Profit - Daily Revenue]]-$Q$13</f>
        <v>-260.84593999999925</v>
      </c>
      <c r="I1516" s="1">
        <f>_xlfn.NORM.DIST(kag[[#This Row],[Diff Average Rev]],$Q$13,$Q$15,FALSE)</f>
        <v>3.387318399560069E-5</v>
      </c>
      <c r="J1516" s="3">
        <f>kag[[#This Row],[Number_of_Customers_Per_Day (any given day)]]*kag[[#This Row],[Average_Order_Value]]</f>
        <v>1096.0999999999999</v>
      </c>
      <c r="K1516" s="3">
        <f>kag[[#This Row],[Operational Profit - Daily Revenue]]/kag[[#This Row],[Number_of_Employees]]</f>
        <v>118.32000000000001</v>
      </c>
      <c r="L1516" s="3">
        <f>kag[[#This Row],[Operational Profit - Daily Revenue]]/kag[[#This Row],[Operating_Hours_Per_Day]]</f>
        <v>97.44</v>
      </c>
      <c r="M1516" s="3">
        <f>kag[[#This Row],[Operational Profit - Daily Revenue]]/kag[[#This Row],[Marketing_Spend_Per_Day]]</f>
        <v>4.369276218611521</v>
      </c>
      <c r="N1516" s="3"/>
    </row>
    <row r="1517" spans="1:14">
      <c r="A1517" s="1">
        <v>398</v>
      </c>
      <c r="B1517" s="2">
        <v>6.17</v>
      </c>
      <c r="C1517" s="1">
        <v>15</v>
      </c>
      <c r="D1517" s="1">
        <v>14</v>
      </c>
      <c r="E1517" s="3">
        <v>379.2</v>
      </c>
      <c r="F1517" s="1">
        <v>967</v>
      </c>
      <c r="G1517" s="3">
        <v>2985.47</v>
      </c>
      <c r="H1517" s="3">
        <f>kag[[#This Row],[Operational Profit - Daily Revenue]]-$Q$13</f>
        <v>1068.1440600000005</v>
      </c>
      <c r="I1517" s="1">
        <f>_xlfn.NORM.DIST(kag[[#This Row],[Diff Average Rev]],$Q$13,$Q$15,FALSE)</f>
        <v>2.7995099409621447E-4</v>
      </c>
      <c r="J1517" s="3">
        <f>kag[[#This Row],[Number_of_Customers_Per_Day (any given day)]]*kag[[#This Row],[Average_Order_Value]]</f>
        <v>2455.66</v>
      </c>
      <c r="K1517" s="3">
        <f>kag[[#This Row],[Operational Profit - Daily Revenue]]/kag[[#This Row],[Number_of_Employees]]</f>
        <v>213.24785714285713</v>
      </c>
      <c r="L1517" s="3">
        <f>kag[[#This Row],[Operational Profit - Daily Revenue]]/kag[[#This Row],[Operating_Hours_Per_Day]]</f>
        <v>199.03133333333332</v>
      </c>
      <c r="M1517" s="3">
        <f>kag[[#This Row],[Operational Profit - Daily Revenue]]/kag[[#This Row],[Marketing_Spend_Per_Day]]</f>
        <v>7.8730748945147679</v>
      </c>
      <c r="N1517" s="3"/>
    </row>
    <row r="1518" spans="1:14">
      <c r="A1518" s="1">
        <v>263</v>
      </c>
      <c r="B1518" s="2">
        <v>3.05</v>
      </c>
      <c r="C1518" s="1">
        <v>9</v>
      </c>
      <c r="D1518" s="1">
        <v>4</v>
      </c>
      <c r="E1518" s="3">
        <v>379.37</v>
      </c>
      <c r="F1518" s="1">
        <v>779</v>
      </c>
      <c r="G1518" s="3">
        <v>1214.72</v>
      </c>
      <c r="H1518" s="3">
        <f>kag[[#This Row],[Operational Profit - Daily Revenue]]-$Q$13</f>
        <v>-702.60593999999924</v>
      </c>
      <c r="I1518" s="1">
        <f>_xlfn.NORM.DIST(kag[[#This Row],[Diff Average Rev]],$Q$13,$Q$15,FALSE)</f>
        <v>1.1133536528510871E-5</v>
      </c>
      <c r="J1518" s="3">
        <f>kag[[#This Row],[Number_of_Customers_Per_Day (any given day)]]*kag[[#This Row],[Average_Order_Value]]</f>
        <v>802.15</v>
      </c>
      <c r="K1518" s="3">
        <f>kag[[#This Row],[Operational Profit - Daily Revenue]]/kag[[#This Row],[Number_of_Employees]]</f>
        <v>303.68</v>
      </c>
      <c r="L1518" s="3">
        <f>kag[[#This Row],[Operational Profit - Daily Revenue]]/kag[[#This Row],[Operating_Hours_Per_Day]]</f>
        <v>134.9688888888889</v>
      </c>
      <c r="M1518" s="3">
        <f>kag[[#This Row],[Operational Profit - Daily Revenue]]/kag[[#This Row],[Marketing_Spend_Per_Day]]</f>
        <v>3.2019400585180695</v>
      </c>
      <c r="N1518" s="3"/>
    </row>
    <row r="1519" spans="1:14">
      <c r="A1519" s="1">
        <v>282</v>
      </c>
      <c r="B1519" s="2">
        <v>9.56</v>
      </c>
      <c r="C1519" s="1">
        <v>7</v>
      </c>
      <c r="D1519" s="1">
        <v>7</v>
      </c>
      <c r="E1519" s="3">
        <v>379.92</v>
      </c>
      <c r="F1519" s="1">
        <v>367</v>
      </c>
      <c r="G1519" s="3">
        <v>3338.99</v>
      </c>
      <c r="H1519" s="3">
        <f>kag[[#This Row],[Operational Profit - Daily Revenue]]-$Q$13</f>
        <v>1421.6640600000005</v>
      </c>
      <c r="I1519" s="1">
        <f>_xlfn.NORM.DIST(kag[[#This Row],[Diff Average Rev]],$Q$13,$Q$15,FALSE)</f>
        <v>3.5930977887263364E-4</v>
      </c>
      <c r="J1519" s="3">
        <f>kag[[#This Row],[Number_of_Customers_Per_Day (any given day)]]*kag[[#This Row],[Average_Order_Value]]</f>
        <v>2695.92</v>
      </c>
      <c r="K1519" s="3">
        <f>kag[[#This Row],[Operational Profit - Daily Revenue]]/kag[[#This Row],[Number_of_Employees]]</f>
        <v>476.99857142857138</v>
      </c>
      <c r="L1519" s="3">
        <f>kag[[#This Row],[Operational Profit - Daily Revenue]]/kag[[#This Row],[Operating_Hours_Per_Day]]</f>
        <v>476.99857142857138</v>
      </c>
      <c r="M1519" s="3">
        <f>kag[[#This Row],[Operational Profit - Daily Revenue]]/kag[[#This Row],[Marketing_Spend_Per_Day]]</f>
        <v>8.7886660349547263</v>
      </c>
      <c r="N1519" s="3"/>
    </row>
    <row r="1520" spans="1:14">
      <c r="A1520" s="1">
        <v>53</v>
      </c>
      <c r="B1520" s="2">
        <v>2.83</v>
      </c>
      <c r="C1520" s="1">
        <v>8</v>
      </c>
      <c r="D1520" s="1">
        <v>9</v>
      </c>
      <c r="E1520" s="3">
        <v>380.59</v>
      </c>
      <c r="F1520" s="1">
        <v>513</v>
      </c>
      <c r="G1520" s="3">
        <v>723.22</v>
      </c>
      <c r="H1520" s="3">
        <f>kag[[#This Row],[Operational Profit - Daily Revenue]]-$Q$13</f>
        <v>-1194.1059399999992</v>
      </c>
      <c r="I1520" s="1">
        <f>_xlfn.NORM.DIST(kag[[#This Row],[Diff Average Rev]],$Q$13,$Q$15,FALSE)</f>
        <v>2.5376352760542848E-6</v>
      </c>
      <c r="J1520" s="3">
        <f>kag[[#This Row],[Number_of_Customers_Per_Day (any given day)]]*kag[[#This Row],[Average_Order_Value]]</f>
        <v>149.99</v>
      </c>
      <c r="K1520" s="3">
        <f>kag[[#This Row],[Operational Profit - Daily Revenue]]/kag[[#This Row],[Number_of_Employees]]</f>
        <v>80.357777777777784</v>
      </c>
      <c r="L1520" s="3">
        <f>kag[[#This Row],[Operational Profit - Daily Revenue]]/kag[[#This Row],[Operating_Hours_Per_Day]]</f>
        <v>90.402500000000003</v>
      </c>
      <c r="M1520" s="3">
        <f>kag[[#This Row],[Operational Profit - Daily Revenue]]/kag[[#This Row],[Marketing_Spend_Per_Day]]</f>
        <v>1.9002601224414726</v>
      </c>
      <c r="N1520" s="3"/>
    </row>
    <row r="1521" spans="1:14">
      <c r="A1521" s="1">
        <v>154</v>
      </c>
      <c r="B1521" s="2">
        <v>5.59</v>
      </c>
      <c r="C1521" s="1">
        <v>16</v>
      </c>
      <c r="D1521" s="1">
        <v>4</v>
      </c>
      <c r="E1521" s="3">
        <v>380.61</v>
      </c>
      <c r="F1521" s="1">
        <v>873</v>
      </c>
      <c r="G1521" s="3">
        <v>1292.1500000000001</v>
      </c>
      <c r="H1521" s="3">
        <f>kag[[#This Row],[Operational Profit - Daily Revenue]]-$Q$13</f>
        <v>-625.17593999999917</v>
      </c>
      <c r="I1521" s="1">
        <f>_xlfn.NORM.DIST(kag[[#This Row],[Diff Average Rev]],$Q$13,$Q$15,FALSE)</f>
        <v>1.3732887032561559E-5</v>
      </c>
      <c r="J1521" s="3">
        <f>kag[[#This Row],[Number_of_Customers_Per_Day (any given day)]]*kag[[#This Row],[Average_Order_Value]]</f>
        <v>860.86</v>
      </c>
      <c r="K1521" s="3">
        <f>kag[[#This Row],[Operational Profit - Daily Revenue]]/kag[[#This Row],[Number_of_Employees]]</f>
        <v>323.03750000000002</v>
      </c>
      <c r="L1521" s="3">
        <f>kag[[#This Row],[Operational Profit - Daily Revenue]]/kag[[#This Row],[Operating_Hours_Per_Day]]</f>
        <v>80.759375000000006</v>
      </c>
      <c r="M1521" s="3">
        <f>kag[[#This Row],[Operational Profit - Daily Revenue]]/kag[[#This Row],[Marketing_Spend_Per_Day]]</f>
        <v>3.3949449567799062</v>
      </c>
      <c r="N1521" s="3"/>
    </row>
    <row r="1522" spans="1:14">
      <c r="A1522" s="1">
        <v>309</v>
      </c>
      <c r="B1522" s="2">
        <v>5.98</v>
      </c>
      <c r="C1522" s="1">
        <v>11</v>
      </c>
      <c r="D1522" s="1">
        <v>11</v>
      </c>
      <c r="E1522" s="3">
        <v>380.83</v>
      </c>
      <c r="F1522" s="1">
        <v>320</v>
      </c>
      <c r="G1522" s="3">
        <v>2337.67</v>
      </c>
      <c r="H1522" s="3">
        <f>kag[[#This Row],[Operational Profit - Daily Revenue]]-$Q$13</f>
        <v>420.34406000000081</v>
      </c>
      <c r="I1522" s="1">
        <f>_xlfn.NORM.DIST(kag[[#This Row],[Diff Average Rev]],$Q$13,$Q$15,FALSE)</f>
        <v>1.2606426371292799E-4</v>
      </c>
      <c r="J1522" s="3">
        <f>kag[[#This Row],[Number_of_Customers_Per_Day (any given day)]]*kag[[#This Row],[Average_Order_Value]]</f>
        <v>1847.8200000000002</v>
      </c>
      <c r="K1522" s="3">
        <f>kag[[#This Row],[Operational Profit - Daily Revenue]]/kag[[#This Row],[Number_of_Employees]]</f>
        <v>212.51545454545456</v>
      </c>
      <c r="L1522" s="3">
        <f>kag[[#This Row],[Operational Profit - Daily Revenue]]/kag[[#This Row],[Operating_Hours_Per_Day]]</f>
        <v>212.51545454545456</v>
      </c>
      <c r="M1522" s="3">
        <f>kag[[#This Row],[Operational Profit - Daily Revenue]]/kag[[#This Row],[Marketing_Spend_Per_Day]]</f>
        <v>6.1383556967675874</v>
      </c>
      <c r="N1522" s="3"/>
    </row>
    <row r="1523" spans="1:14">
      <c r="A1523" s="1">
        <v>404</v>
      </c>
      <c r="B1523" s="2">
        <v>6.37</v>
      </c>
      <c r="C1523" s="1">
        <v>10</v>
      </c>
      <c r="D1523" s="1">
        <v>6</v>
      </c>
      <c r="E1523" s="3">
        <v>380.89</v>
      </c>
      <c r="F1523" s="1">
        <v>298</v>
      </c>
      <c r="G1523" s="3">
        <v>3139.38</v>
      </c>
      <c r="H1523" s="3">
        <f>kag[[#This Row],[Operational Profit - Daily Revenue]]-$Q$13</f>
        <v>1222.0540600000008</v>
      </c>
      <c r="I1523" s="1">
        <f>_xlfn.NORM.DIST(kag[[#This Row],[Diff Average Rev]],$Q$13,$Q$15,FALSE)</f>
        <v>3.171566113343838E-4</v>
      </c>
      <c r="J1523" s="3">
        <f>kag[[#This Row],[Number_of_Customers_Per_Day (any given day)]]*kag[[#This Row],[Average_Order_Value]]</f>
        <v>2573.48</v>
      </c>
      <c r="K1523" s="3">
        <f>kag[[#This Row],[Operational Profit - Daily Revenue]]/kag[[#This Row],[Number_of_Employees]]</f>
        <v>523.23</v>
      </c>
      <c r="L1523" s="3">
        <f>kag[[#This Row],[Operational Profit - Daily Revenue]]/kag[[#This Row],[Operating_Hours_Per_Day]]</f>
        <v>313.93799999999999</v>
      </c>
      <c r="M1523" s="3">
        <f>kag[[#This Row],[Operational Profit - Daily Revenue]]/kag[[#This Row],[Marketing_Spend_Per_Day]]</f>
        <v>8.2422221638793367</v>
      </c>
      <c r="N1523" s="3"/>
    </row>
    <row r="1524" spans="1:14">
      <c r="A1524" s="1">
        <v>298</v>
      </c>
      <c r="B1524" s="2">
        <v>6.39</v>
      </c>
      <c r="C1524" s="1">
        <v>16</v>
      </c>
      <c r="D1524" s="1">
        <v>4</v>
      </c>
      <c r="E1524" s="3">
        <v>381.61</v>
      </c>
      <c r="F1524" s="1">
        <v>801</v>
      </c>
      <c r="G1524" s="3">
        <v>2331.9299999999998</v>
      </c>
      <c r="H1524" s="3">
        <f>kag[[#This Row],[Operational Profit - Daily Revenue]]-$Q$13</f>
        <v>414.60406000000057</v>
      </c>
      <c r="I1524" s="1">
        <f>_xlfn.NORM.DIST(kag[[#This Row],[Diff Average Rev]],$Q$13,$Q$15,FALSE)</f>
        <v>1.2492996302462914E-4</v>
      </c>
      <c r="J1524" s="3">
        <f>kag[[#This Row],[Number_of_Customers_Per_Day (any given day)]]*kag[[#This Row],[Average_Order_Value]]</f>
        <v>1904.2199999999998</v>
      </c>
      <c r="K1524" s="3">
        <f>kag[[#This Row],[Operational Profit - Daily Revenue]]/kag[[#This Row],[Number_of_Employees]]</f>
        <v>582.98249999999996</v>
      </c>
      <c r="L1524" s="3">
        <f>kag[[#This Row],[Operational Profit - Daily Revenue]]/kag[[#This Row],[Operating_Hours_Per_Day]]</f>
        <v>145.74562499999999</v>
      </c>
      <c r="M1524" s="3">
        <f>kag[[#This Row],[Operational Profit - Daily Revenue]]/kag[[#This Row],[Marketing_Spend_Per_Day]]</f>
        <v>6.1107675375383241</v>
      </c>
      <c r="N1524" s="3"/>
    </row>
    <row r="1525" spans="1:14">
      <c r="A1525" s="1">
        <v>395</v>
      </c>
      <c r="B1525" s="2">
        <v>3.3</v>
      </c>
      <c r="C1525" s="1">
        <v>8</v>
      </c>
      <c r="D1525" s="1">
        <v>2</v>
      </c>
      <c r="E1525" s="3">
        <v>381.85</v>
      </c>
      <c r="F1525" s="1">
        <v>222</v>
      </c>
      <c r="G1525" s="3">
        <v>1727.14</v>
      </c>
      <c r="H1525" s="3">
        <f>kag[[#This Row],[Operational Profit - Daily Revenue]]-$Q$13</f>
        <v>-190.18593999999916</v>
      </c>
      <c r="I1525" s="1">
        <f>_xlfn.NORM.DIST(kag[[#This Row],[Diff Average Rev]],$Q$13,$Q$15,FALSE)</f>
        <v>3.9709420339104908E-5</v>
      </c>
      <c r="J1525" s="3">
        <f>kag[[#This Row],[Number_of_Customers_Per_Day (any given day)]]*kag[[#This Row],[Average_Order_Value]]</f>
        <v>1303.5</v>
      </c>
      <c r="K1525" s="3">
        <f>kag[[#This Row],[Operational Profit - Daily Revenue]]/kag[[#This Row],[Number_of_Employees]]</f>
        <v>863.57</v>
      </c>
      <c r="L1525" s="3">
        <f>kag[[#This Row],[Operational Profit - Daily Revenue]]/kag[[#This Row],[Operating_Hours_Per_Day]]</f>
        <v>215.89250000000001</v>
      </c>
      <c r="M1525" s="3">
        <f>kag[[#This Row],[Operational Profit - Daily Revenue]]/kag[[#This Row],[Marketing_Spend_Per_Day]]</f>
        <v>4.5230849810134872</v>
      </c>
      <c r="N1525" s="3"/>
    </row>
    <row r="1526" spans="1:14">
      <c r="A1526" s="1">
        <v>243</v>
      </c>
      <c r="B1526" s="2">
        <v>5.0599999999999996</v>
      </c>
      <c r="C1526" s="1">
        <v>12</v>
      </c>
      <c r="D1526" s="1">
        <v>9</v>
      </c>
      <c r="E1526" s="3">
        <v>382.16</v>
      </c>
      <c r="F1526" s="1">
        <v>762</v>
      </c>
      <c r="G1526" s="3">
        <v>1600.62</v>
      </c>
      <c r="H1526" s="3">
        <f>kag[[#This Row],[Operational Profit - Daily Revenue]]-$Q$13</f>
        <v>-316.70593999999937</v>
      </c>
      <c r="I1526" s="1">
        <f>_xlfn.NORM.DIST(kag[[#This Row],[Diff Average Rev]],$Q$13,$Q$15,FALSE)</f>
        <v>2.976236605086288E-5</v>
      </c>
      <c r="J1526" s="3">
        <f>kag[[#This Row],[Number_of_Customers_Per_Day (any given day)]]*kag[[#This Row],[Average_Order_Value]]</f>
        <v>1229.58</v>
      </c>
      <c r="K1526" s="3">
        <f>kag[[#This Row],[Operational Profit - Daily Revenue]]/kag[[#This Row],[Number_of_Employees]]</f>
        <v>177.84666666666666</v>
      </c>
      <c r="L1526" s="3">
        <f>kag[[#This Row],[Operational Profit - Daily Revenue]]/kag[[#This Row],[Operating_Hours_Per_Day]]</f>
        <v>133.38499999999999</v>
      </c>
      <c r="M1526" s="3">
        <f>kag[[#This Row],[Operational Profit - Daily Revenue]]/kag[[#This Row],[Marketing_Spend_Per_Day]]</f>
        <v>4.1883504291396267</v>
      </c>
      <c r="N1526" s="3"/>
    </row>
    <row r="1527" spans="1:14">
      <c r="A1527" s="1">
        <v>499</v>
      </c>
      <c r="B1527" s="2">
        <v>8.5500000000000007</v>
      </c>
      <c r="C1527" s="1">
        <v>15</v>
      </c>
      <c r="D1527" s="1">
        <v>11</v>
      </c>
      <c r="E1527" s="3">
        <v>382.63</v>
      </c>
      <c r="F1527" s="1">
        <v>663</v>
      </c>
      <c r="G1527" s="3">
        <v>4251.28</v>
      </c>
      <c r="H1527" s="3">
        <f>kag[[#This Row],[Operational Profit - Daily Revenue]]-$Q$13</f>
        <v>2333.9540600000005</v>
      </c>
      <c r="I1527" s="1">
        <f>_xlfn.NORM.DIST(kag[[#This Row],[Diff Average Rev]],$Q$13,$Q$15,FALSE)</f>
        <v>3.7316988153866733E-4</v>
      </c>
      <c r="J1527" s="3">
        <f>kag[[#This Row],[Number_of_Customers_Per_Day (any given day)]]*kag[[#This Row],[Average_Order_Value]]</f>
        <v>4266.4500000000007</v>
      </c>
      <c r="K1527" s="3">
        <f>kag[[#This Row],[Operational Profit - Daily Revenue]]/kag[[#This Row],[Number_of_Employees]]</f>
        <v>386.47999999999996</v>
      </c>
      <c r="L1527" s="3">
        <f>kag[[#This Row],[Operational Profit - Daily Revenue]]/kag[[#This Row],[Operating_Hours_Per_Day]]</f>
        <v>283.41866666666664</v>
      </c>
      <c r="M1527" s="3">
        <f>kag[[#This Row],[Operational Profit - Daily Revenue]]/kag[[#This Row],[Marketing_Spend_Per_Day]]</f>
        <v>11.110681337061912</v>
      </c>
      <c r="N1527" s="3"/>
    </row>
    <row r="1528" spans="1:14">
      <c r="A1528" s="1">
        <v>69</v>
      </c>
      <c r="B1528" s="2">
        <v>8.74</v>
      </c>
      <c r="C1528" s="1">
        <v>16</v>
      </c>
      <c r="D1528" s="1">
        <v>8</v>
      </c>
      <c r="E1528" s="3">
        <v>382.89</v>
      </c>
      <c r="F1528" s="1">
        <v>103</v>
      </c>
      <c r="G1528" s="3">
        <v>1359.82</v>
      </c>
      <c r="H1528" s="3">
        <f>kag[[#This Row],[Operational Profit - Daily Revenue]]-$Q$13</f>
        <v>-557.50593999999933</v>
      </c>
      <c r="I1528" s="1">
        <f>_xlfn.NORM.DIST(kag[[#This Row],[Diff Average Rev]],$Q$13,$Q$15,FALSE)</f>
        <v>1.6412145332848527E-5</v>
      </c>
      <c r="J1528" s="3">
        <f>kag[[#This Row],[Number_of_Customers_Per_Day (any given day)]]*kag[[#This Row],[Average_Order_Value]]</f>
        <v>603.06000000000006</v>
      </c>
      <c r="K1528" s="3">
        <f>kag[[#This Row],[Operational Profit - Daily Revenue]]/kag[[#This Row],[Number_of_Employees]]</f>
        <v>169.97749999999999</v>
      </c>
      <c r="L1528" s="3">
        <f>kag[[#This Row],[Operational Profit - Daily Revenue]]/kag[[#This Row],[Operating_Hours_Per_Day]]</f>
        <v>84.988749999999996</v>
      </c>
      <c r="M1528" s="3">
        <f>kag[[#This Row],[Operational Profit - Daily Revenue]]/kag[[#This Row],[Marketing_Spend_Per_Day]]</f>
        <v>3.5514638669069445</v>
      </c>
      <c r="N1528" s="3"/>
    </row>
    <row r="1529" spans="1:14">
      <c r="A1529" s="1">
        <v>417</v>
      </c>
      <c r="B1529" s="2">
        <v>7.42</v>
      </c>
      <c r="C1529" s="1">
        <v>9</v>
      </c>
      <c r="D1529" s="1">
        <v>2</v>
      </c>
      <c r="E1529" s="3">
        <v>383.35</v>
      </c>
      <c r="F1529" s="1">
        <v>815</v>
      </c>
      <c r="G1529" s="3">
        <v>3575.63</v>
      </c>
      <c r="H1529" s="3">
        <f>kag[[#This Row],[Operational Profit - Daily Revenue]]-$Q$13</f>
        <v>1658.3040600000008</v>
      </c>
      <c r="I1529" s="1">
        <f>_xlfn.NORM.DIST(kag[[#This Row],[Diff Average Rev]],$Q$13,$Q$15,FALSE)</f>
        <v>3.9462365732903618E-4</v>
      </c>
      <c r="J1529" s="3">
        <f>kag[[#This Row],[Number_of_Customers_Per_Day (any given day)]]*kag[[#This Row],[Average_Order_Value]]</f>
        <v>3094.14</v>
      </c>
      <c r="K1529" s="3">
        <f>kag[[#This Row],[Operational Profit - Daily Revenue]]/kag[[#This Row],[Number_of_Employees]]</f>
        <v>1787.8150000000001</v>
      </c>
      <c r="L1529" s="3">
        <f>kag[[#This Row],[Operational Profit - Daily Revenue]]/kag[[#This Row],[Operating_Hours_Per_Day]]</f>
        <v>397.29222222222222</v>
      </c>
      <c r="M1529" s="3">
        <f>kag[[#This Row],[Operational Profit - Daily Revenue]]/kag[[#This Row],[Marketing_Spend_Per_Day]]</f>
        <v>9.3273248989174373</v>
      </c>
      <c r="N1529" s="3"/>
    </row>
    <row r="1530" spans="1:14">
      <c r="A1530" s="1">
        <v>451</v>
      </c>
      <c r="B1530" s="2">
        <v>8</v>
      </c>
      <c r="C1530" s="1">
        <v>11</v>
      </c>
      <c r="D1530" s="1">
        <v>14</v>
      </c>
      <c r="E1530" s="3">
        <v>383.4</v>
      </c>
      <c r="F1530" s="1">
        <v>165</v>
      </c>
      <c r="G1530" s="3">
        <v>3720.5</v>
      </c>
      <c r="H1530" s="3">
        <f>kag[[#This Row],[Operational Profit - Daily Revenue]]-$Q$13</f>
        <v>1803.1740600000007</v>
      </c>
      <c r="I1530" s="1">
        <f>_xlfn.NORM.DIST(kag[[#This Row],[Diff Average Rev]],$Q$13,$Q$15,FALSE)</f>
        <v>4.0598309469884518E-4</v>
      </c>
      <c r="J1530" s="3">
        <f>kag[[#This Row],[Number_of_Customers_Per_Day (any given day)]]*kag[[#This Row],[Average_Order_Value]]</f>
        <v>3608</v>
      </c>
      <c r="K1530" s="3">
        <f>kag[[#This Row],[Operational Profit - Daily Revenue]]/kag[[#This Row],[Number_of_Employees]]</f>
        <v>265.75</v>
      </c>
      <c r="L1530" s="3">
        <f>kag[[#This Row],[Operational Profit - Daily Revenue]]/kag[[#This Row],[Operating_Hours_Per_Day]]</f>
        <v>338.22727272727275</v>
      </c>
      <c r="M1530" s="3">
        <f>kag[[#This Row],[Operational Profit - Daily Revenue]]/kag[[#This Row],[Marketing_Spend_Per_Day]]</f>
        <v>9.703964527908191</v>
      </c>
      <c r="N1530" s="3"/>
    </row>
    <row r="1531" spans="1:14">
      <c r="A1531" s="1">
        <v>98</v>
      </c>
      <c r="B1531" s="2">
        <v>3.3</v>
      </c>
      <c r="C1531" s="1">
        <v>11</v>
      </c>
      <c r="D1531" s="1">
        <v>4</v>
      </c>
      <c r="E1531" s="3">
        <v>383.44</v>
      </c>
      <c r="F1531" s="1">
        <v>228</v>
      </c>
      <c r="G1531" s="3">
        <v>733.78</v>
      </c>
      <c r="H1531" s="3">
        <f>kag[[#This Row],[Operational Profit - Daily Revenue]]-$Q$13</f>
        <v>-1183.5459399999993</v>
      </c>
      <c r="I1531" s="1">
        <f>_xlfn.NORM.DIST(kag[[#This Row],[Diff Average Rev]],$Q$13,$Q$15,FALSE)</f>
        <v>2.6265456203795945E-6</v>
      </c>
      <c r="J1531" s="3">
        <f>kag[[#This Row],[Number_of_Customers_Per_Day (any given day)]]*kag[[#This Row],[Average_Order_Value]]</f>
        <v>323.39999999999998</v>
      </c>
      <c r="K1531" s="3">
        <f>kag[[#This Row],[Operational Profit - Daily Revenue]]/kag[[#This Row],[Number_of_Employees]]</f>
        <v>183.44499999999999</v>
      </c>
      <c r="L1531" s="3">
        <f>kag[[#This Row],[Operational Profit - Daily Revenue]]/kag[[#This Row],[Operating_Hours_Per_Day]]</f>
        <v>66.707272727272724</v>
      </c>
      <c r="M1531" s="3">
        <f>kag[[#This Row],[Operational Profit - Daily Revenue]]/kag[[#This Row],[Marketing_Spend_Per_Day]]</f>
        <v>1.9136761944502398</v>
      </c>
      <c r="N1531" s="3"/>
    </row>
    <row r="1532" spans="1:14">
      <c r="A1532" s="1">
        <v>422</v>
      </c>
      <c r="B1532" s="2">
        <v>6.62</v>
      </c>
      <c r="C1532" s="1">
        <v>13</v>
      </c>
      <c r="D1532" s="1">
        <v>8</v>
      </c>
      <c r="E1532" s="3">
        <v>383.47</v>
      </c>
      <c r="F1532" s="1">
        <v>70</v>
      </c>
      <c r="G1532" s="3">
        <v>3142.09</v>
      </c>
      <c r="H1532" s="3">
        <f>kag[[#This Row],[Operational Profit - Daily Revenue]]-$Q$13</f>
        <v>1224.7640600000009</v>
      </c>
      <c r="I1532" s="1">
        <f>_xlfn.NORM.DIST(kag[[#This Row],[Diff Average Rev]],$Q$13,$Q$15,FALSE)</f>
        <v>3.1778339323733129E-4</v>
      </c>
      <c r="J1532" s="3">
        <f>kag[[#This Row],[Number_of_Customers_Per_Day (any given day)]]*kag[[#This Row],[Average_Order_Value]]</f>
        <v>2793.64</v>
      </c>
      <c r="K1532" s="3">
        <f>kag[[#This Row],[Operational Profit - Daily Revenue]]/kag[[#This Row],[Number_of_Employees]]</f>
        <v>392.76125000000002</v>
      </c>
      <c r="L1532" s="3">
        <f>kag[[#This Row],[Operational Profit - Daily Revenue]]/kag[[#This Row],[Operating_Hours_Per_Day]]</f>
        <v>241.69923076923078</v>
      </c>
      <c r="M1532" s="3">
        <f>kag[[#This Row],[Operational Profit - Daily Revenue]]/kag[[#This Row],[Marketing_Spend_Per_Day]]</f>
        <v>8.1938352413487365</v>
      </c>
      <c r="N1532" s="3"/>
    </row>
    <row r="1533" spans="1:14">
      <c r="A1533" s="1">
        <v>428</v>
      </c>
      <c r="B1533" s="2">
        <v>8.35</v>
      </c>
      <c r="C1533" s="1">
        <v>15</v>
      </c>
      <c r="D1533" s="1">
        <v>14</v>
      </c>
      <c r="E1533" s="3">
        <v>383.56</v>
      </c>
      <c r="F1533" s="1">
        <v>309</v>
      </c>
      <c r="G1533" s="3">
        <v>3564.08</v>
      </c>
      <c r="H1533" s="3">
        <f>kag[[#This Row],[Operational Profit - Daily Revenue]]-$Q$13</f>
        <v>1646.7540600000007</v>
      </c>
      <c r="I1533" s="1">
        <f>_xlfn.NORM.DIST(kag[[#This Row],[Diff Average Rev]],$Q$13,$Q$15,FALSE)</f>
        <v>3.9335857713410316E-4</v>
      </c>
      <c r="J1533" s="3">
        <f>kag[[#This Row],[Number_of_Customers_Per_Day (any given day)]]*kag[[#This Row],[Average_Order_Value]]</f>
        <v>3573.7999999999997</v>
      </c>
      <c r="K1533" s="3">
        <f>kag[[#This Row],[Operational Profit - Daily Revenue]]/kag[[#This Row],[Number_of_Employees]]</f>
        <v>254.57714285714286</v>
      </c>
      <c r="L1533" s="3">
        <f>kag[[#This Row],[Operational Profit - Daily Revenue]]/kag[[#This Row],[Operating_Hours_Per_Day]]</f>
        <v>237.60533333333333</v>
      </c>
      <c r="M1533" s="3">
        <f>kag[[#This Row],[Operational Profit - Daily Revenue]]/kag[[#This Row],[Marketing_Spend_Per_Day]]</f>
        <v>9.2921055375951607</v>
      </c>
      <c r="N1533" s="3"/>
    </row>
    <row r="1534" spans="1:14">
      <c r="A1534" s="1">
        <v>96</v>
      </c>
      <c r="B1534" s="2">
        <v>4.71</v>
      </c>
      <c r="C1534" s="1">
        <v>10</v>
      </c>
      <c r="D1534" s="1">
        <v>6</v>
      </c>
      <c r="E1534" s="3">
        <v>384.01</v>
      </c>
      <c r="F1534" s="1">
        <v>484</v>
      </c>
      <c r="G1534" s="3">
        <v>860.44</v>
      </c>
      <c r="H1534" s="3">
        <f>kag[[#This Row],[Operational Profit - Daily Revenue]]-$Q$13</f>
        <v>-1056.8859399999992</v>
      </c>
      <c r="I1534" s="1">
        <f>_xlfn.NORM.DIST(kag[[#This Row],[Diff Average Rev]],$Q$13,$Q$15,FALSE)</f>
        <v>3.9337486811927186E-6</v>
      </c>
      <c r="J1534" s="3">
        <f>kag[[#This Row],[Number_of_Customers_Per_Day (any given day)]]*kag[[#This Row],[Average_Order_Value]]</f>
        <v>452.15999999999997</v>
      </c>
      <c r="K1534" s="3">
        <f>kag[[#This Row],[Operational Profit - Daily Revenue]]/kag[[#This Row],[Number_of_Employees]]</f>
        <v>143.40666666666667</v>
      </c>
      <c r="L1534" s="3">
        <f>kag[[#This Row],[Operational Profit - Daily Revenue]]/kag[[#This Row],[Operating_Hours_Per_Day]]</f>
        <v>86.044000000000011</v>
      </c>
      <c r="M1534" s="3">
        <f>kag[[#This Row],[Operational Profit - Daily Revenue]]/kag[[#This Row],[Marketing_Spend_Per_Day]]</f>
        <v>2.2406708158641706</v>
      </c>
      <c r="N1534" s="3"/>
    </row>
    <row r="1535" spans="1:14">
      <c r="A1535" s="1">
        <v>352</v>
      </c>
      <c r="B1535" s="2">
        <v>4.42</v>
      </c>
      <c r="C1535" s="1">
        <v>14</v>
      </c>
      <c r="D1535" s="1">
        <v>13</v>
      </c>
      <c r="E1535" s="3">
        <v>384.41</v>
      </c>
      <c r="F1535" s="1">
        <v>777</v>
      </c>
      <c r="G1535" s="3">
        <v>1957.62</v>
      </c>
      <c r="H1535" s="3">
        <f>kag[[#This Row],[Operational Profit - Daily Revenue]]-$Q$13</f>
        <v>40.294060000000627</v>
      </c>
      <c r="I1535" s="1">
        <f>_xlfn.NORM.DIST(kag[[#This Row],[Diff Average Rev]],$Q$13,$Q$15,FALSE)</f>
        <v>6.4306989256930012E-5</v>
      </c>
      <c r="J1535" s="3">
        <f>kag[[#This Row],[Number_of_Customers_Per_Day (any given day)]]*kag[[#This Row],[Average_Order_Value]]</f>
        <v>1555.84</v>
      </c>
      <c r="K1535" s="3">
        <f>kag[[#This Row],[Operational Profit - Daily Revenue]]/kag[[#This Row],[Number_of_Employees]]</f>
        <v>150.58615384615385</v>
      </c>
      <c r="L1535" s="3">
        <f>kag[[#This Row],[Operational Profit - Daily Revenue]]/kag[[#This Row],[Operating_Hours_Per_Day]]</f>
        <v>139.82999999999998</v>
      </c>
      <c r="M1535" s="3">
        <f>kag[[#This Row],[Operational Profit - Daily Revenue]]/kag[[#This Row],[Marketing_Spend_Per_Day]]</f>
        <v>5.0925314117738862</v>
      </c>
      <c r="N1535" s="3"/>
    </row>
    <row r="1536" spans="1:14">
      <c r="A1536" s="1">
        <v>352</v>
      </c>
      <c r="B1536" s="2">
        <v>9.86</v>
      </c>
      <c r="C1536" s="1">
        <v>13</v>
      </c>
      <c r="D1536" s="1">
        <v>8</v>
      </c>
      <c r="E1536" s="3">
        <v>384.9</v>
      </c>
      <c r="F1536" s="1">
        <v>606</v>
      </c>
      <c r="G1536" s="3">
        <v>3323.63</v>
      </c>
      <c r="H1536" s="3">
        <f>kag[[#This Row],[Operational Profit - Daily Revenue]]-$Q$13</f>
        <v>1406.3040600000008</v>
      </c>
      <c r="I1536" s="1">
        <f>_xlfn.NORM.DIST(kag[[#This Row],[Diff Average Rev]],$Q$13,$Q$15,FALSE)</f>
        <v>3.5640509351218152E-4</v>
      </c>
      <c r="J1536" s="3">
        <f>kag[[#This Row],[Number_of_Customers_Per_Day (any given day)]]*kag[[#This Row],[Average_Order_Value]]</f>
        <v>3470.72</v>
      </c>
      <c r="K1536" s="3">
        <f>kag[[#This Row],[Operational Profit - Daily Revenue]]/kag[[#This Row],[Number_of_Employees]]</f>
        <v>415.45375000000001</v>
      </c>
      <c r="L1536" s="3">
        <f>kag[[#This Row],[Operational Profit - Daily Revenue]]/kag[[#This Row],[Operating_Hours_Per_Day]]</f>
        <v>255.66384615384615</v>
      </c>
      <c r="M1536" s="3">
        <f>kag[[#This Row],[Operational Profit - Daily Revenue]]/kag[[#This Row],[Marketing_Spend_Per_Day]]</f>
        <v>8.6350480644323202</v>
      </c>
      <c r="N1536" s="3"/>
    </row>
    <row r="1537" spans="1:14">
      <c r="A1537" s="1">
        <v>233</v>
      </c>
      <c r="B1537" s="2">
        <v>6.48</v>
      </c>
      <c r="C1537" s="1">
        <v>17</v>
      </c>
      <c r="D1537" s="1">
        <v>3</v>
      </c>
      <c r="E1537" s="3">
        <v>384.92</v>
      </c>
      <c r="F1537" s="1">
        <v>688</v>
      </c>
      <c r="G1537" s="3">
        <v>1633.16</v>
      </c>
      <c r="H1537" s="3">
        <f>kag[[#This Row],[Operational Profit - Daily Revenue]]-$Q$13</f>
        <v>-284.16593999999918</v>
      </c>
      <c r="I1537" s="1">
        <f>_xlfn.NORM.DIST(kag[[#This Row],[Diff Average Rev]],$Q$13,$Q$15,FALSE)</f>
        <v>3.2104939068938709E-5</v>
      </c>
      <c r="J1537" s="3">
        <f>kag[[#This Row],[Number_of_Customers_Per_Day (any given day)]]*kag[[#This Row],[Average_Order_Value]]</f>
        <v>1509.8400000000001</v>
      </c>
      <c r="K1537" s="3">
        <f>kag[[#This Row],[Operational Profit - Daily Revenue]]/kag[[#This Row],[Number_of_Employees]]</f>
        <v>544.38666666666666</v>
      </c>
      <c r="L1537" s="3">
        <f>kag[[#This Row],[Operational Profit - Daily Revenue]]/kag[[#This Row],[Operating_Hours_Per_Day]]</f>
        <v>96.068235294117656</v>
      </c>
      <c r="M1537" s="3">
        <f>kag[[#This Row],[Operational Profit - Daily Revenue]]/kag[[#This Row],[Marketing_Spend_Per_Day]]</f>
        <v>4.2428556583186117</v>
      </c>
      <c r="N1537" s="3"/>
    </row>
    <row r="1538" spans="1:14">
      <c r="A1538" s="1">
        <v>229</v>
      </c>
      <c r="B1538" s="2">
        <v>4.87</v>
      </c>
      <c r="C1538" s="1">
        <v>16</v>
      </c>
      <c r="D1538" s="1">
        <v>13</v>
      </c>
      <c r="E1538" s="3">
        <v>385.42</v>
      </c>
      <c r="F1538" s="1">
        <v>974</v>
      </c>
      <c r="G1538" s="3">
        <v>1575.99</v>
      </c>
      <c r="H1538" s="3">
        <f>kag[[#This Row],[Operational Profit - Daily Revenue]]-$Q$13</f>
        <v>-341.33593999999925</v>
      </c>
      <c r="I1538" s="1">
        <f>_xlfn.NORM.DIST(kag[[#This Row],[Diff Average Rev]],$Q$13,$Q$15,FALSE)</f>
        <v>2.8082813963661748E-5</v>
      </c>
      <c r="J1538" s="3">
        <f>kag[[#This Row],[Number_of_Customers_Per_Day (any given day)]]*kag[[#This Row],[Average_Order_Value]]</f>
        <v>1115.23</v>
      </c>
      <c r="K1538" s="3">
        <f>kag[[#This Row],[Operational Profit - Daily Revenue]]/kag[[#This Row],[Number_of_Employees]]</f>
        <v>121.23</v>
      </c>
      <c r="L1538" s="3">
        <f>kag[[#This Row],[Operational Profit - Daily Revenue]]/kag[[#This Row],[Operating_Hours_Per_Day]]</f>
        <v>98.499375000000001</v>
      </c>
      <c r="M1538" s="3">
        <f>kag[[#This Row],[Operational Profit - Daily Revenue]]/kag[[#This Row],[Marketing_Spend_Per_Day]]</f>
        <v>4.0890197706398217</v>
      </c>
      <c r="N1538" s="3"/>
    </row>
    <row r="1539" spans="1:14">
      <c r="A1539" s="1">
        <v>167</v>
      </c>
      <c r="B1539" s="2">
        <v>7.93</v>
      </c>
      <c r="C1539" s="1">
        <v>10</v>
      </c>
      <c r="D1539" s="1">
        <v>3</v>
      </c>
      <c r="E1539" s="3">
        <v>385.49</v>
      </c>
      <c r="F1539" s="1">
        <v>397</v>
      </c>
      <c r="G1539" s="3">
        <v>1404.76</v>
      </c>
      <c r="H1539" s="3">
        <f>kag[[#This Row],[Operational Profit - Daily Revenue]]-$Q$13</f>
        <v>-512.56593999999927</v>
      </c>
      <c r="I1539" s="1">
        <f>_xlfn.NORM.DIST(kag[[#This Row],[Diff Average Rev]],$Q$13,$Q$15,FALSE)</f>
        <v>1.8425348193147503E-5</v>
      </c>
      <c r="J1539" s="3">
        <f>kag[[#This Row],[Number_of_Customers_Per_Day (any given day)]]*kag[[#This Row],[Average_Order_Value]]</f>
        <v>1324.31</v>
      </c>
      <c r="K1539" s="3">
        <f>kag[[#This Row],[Operational Profit - Daily Revenue]]/kag[[#This Row],[Number_of_Employees]]</f>
        <v>468.25333333333333</v>
      </c>
      <c r="L1539" s="3">
        <f>kag[[#This Row],[Operational Profit - Daily Revenue]]/kag[[#This Row],[Operating_Hours_Per_Day]]</f>
        <v>140.476</v>
      </c>
      <c r="M1539" s="3">
        <f>kag[[#This Row],[Operational Profit - Daily Revenue]]/kag[[#This Row],[Marketing_Spend_Per_Day]]</f>
        <v>3.6440893408389323</v>
      </c>
      <c r="N1539" s="3"/>
    </row>
    <row r="1540" spans="1:14">
      <c r="A1540" s="1">
        <v>58</v>
      </c>
      <c r="B1540" s="2">
        <v>2.57</v>
      </c>
      <c r="C1540" s="1">
        <v>6</v>
      </c>
      <c r="D1540" s="1">
        <v>3</v>
      </c>
      <c r="E1540" s="3">
        <v>385.51</v>
      </c>
      <c r="F1540" s="1">
        <v>456</v>
      </c>
      <c r="G1540" s="3">
        <v>887.91</v>
      </c>
      <c r="H1540" s="3">
        <f>kag[[#This Row],[Operational Profit - Daily Revenue]]-$Q$13</f>
        <v>-1029.4159399999994</v>
      </c>
      <c r="I1540" s="1">
        <f>_xlfn.NORM.DIST(kag[[#This Row],[Diff Average Rev]],$Q$13,$Q$15,FALSE)</f>
        <v>4.2843681993712549E-6</v>
      </c>
      <c r="J1540" s="3">
        <f>kag[[#This Row],[Number_of_Customers_Per_Day (any given day)]]*kag[[#This Row],[Average_Order_Value]]</f>
        <v>149.06</v>
      </c>
      <c r="K1540" s="3">
        <f>kag[[#This Row],[Operational Profit - Daily Revenue]]/kag[[#This Row],[Number_of_Employees]]</f>
        <v>295.96999999999997</v>
      </c>
      <c r="L1540" s="3">
        <f>kag[[#This Row],[Operational Profit - Daily Revenue]]/kag[[#This Row],[Operating_Hours_Per_Day]]</f>
        <v>147.98499999999999</v>
      </c>
      <c r="M1540" s="3">
        <f>kag[[#This Row],[Operational Profit - Daily Revenue]]/kag[[#This Row],[Marketing_Spend_Per_Day]]</f>
        <v>2.30320873647895</v>
      </c>
      <c r="N1540" s="3"/>
    </row>
    <row r="1541" spans="1:14">
      <c r="A1541" s="1">
        <v>316</v>
      </c>
      <c r="B1541" s="2">
        <v>3.7</v>
      </c>
      <c r="C1541" s="1">
        <v>17</v>
      </c>
      <c r="D1541" s="1">
        <v>2</v>
      </c>
      <c r="E1541" s="3">
        <v>385.72</v>
      </c>
      <c r="F1541" s="1">
        <v>374</v>
      </c>
      <c r="G1541" s="3">
        <v>1825.22</v>
      </c>
      <c r="H1541" s="3">
        <f>kag[[#This Row],[Operational Profit - Daily Revenue]]-$Q$13</f>
        <v>-92.105939999999237</v>
      </c>
      <c r="I1541" s="1">
        <f>_xlfn.NORM.DIST(kag[[#This Row],[Diff Average Rev]],$Q$13,$Q$15,FALSE)</f>
        <v>4.9084959440673339E-5</v>
      </c>
      <c r="J1541" s="3">
        <f>kag[[#This Row],[Number_of_Customers_Per_Day (any given day)]]*kag[[#This Row],[Average_Order_Value]]</f>
        <v>1169.2</v>
      </c>
      <c r="K1541" s="3">
        <f>kag[[#This Row],[Operational Profit - Daily Revenue]]/kag[[#This Row],[Number_of_Employees]]</f>
        <v>912.61</v>
      </c>
      <c r="L1541" s="3">
        <f>kag[[#This Row],[Operational Profit - Daily Revenue]]/kag[[#This Row],[Operating_Hours_Per_Day]]</f>
        <v>107.36588235294118</v>
      </c>
      <c r="M1541" s="3">
        <f>kag[[#This Row],[Operational Profit - Daily Revenue]]/kag[[#This Row],[Marketing_Spend_Per_Day]]</f>
        <v>4.7319817484185416</v>
      </c>
      <c r="N1541" s="3"/>
    </row>
    <row r="1542" spans="1:14">
      <c r="A1542" s="1">
        <v>494</v>
      </c>
      <c r="B1542" s="2">
        <v>9.57</v>
      </c>
      <c r="C1542" s="1">
        <v>13</v>
      </c>
      <c r="D1542" s="1">
        <v>8</v>
      </c>
      <c r="E1542" s="3">
        <v>385.76</v>
      </c>
      <c r="F1542" s="1">
        <v>686</v>
      </c>
      <c r="G1542" s="3">
        <v>4646.33</v>
      </c>
      <c r="H1542" s="3">
        <f>kag[[#This Row],[Operational Profit - Daily Revenue]]-$Q$13</f>
        <v>2729.0040600000007</v>
      </c>
      <c r="I1542" s="1">
        <f>_xlfn.NORM.DIST(kag[[#This Row],[Diff Average Rev]],$Q$13,$Q$15,FALSE)</f>
        <v>2.8925599740582431E-4</v>
      </c>
      <c r="J1542" s="3">
        <f>kag[[#This Row],[Number_of_Customers_Per_Day (any given day)]]*kag[[#This Row],[Average_Order_Value]]</f>
        <v>4727.58</v>
      </c>
      <c r="K1542" s="3">
        <f>kag[[#This Row],[Operational Profit - Daily Revenue]]/kag[[#This Row],[Number_of_Employees]]</f>
        <v>580.79124999999999</v>
      </c>
      <c r="L1542" s="3">
        <f>kag[[#This Row],[Operational Profit - Daily Revenue]]/kag[[#This Row],[Operating_Hours_Per_Day]]</f>
        <v>357.40999999999997</v>
      </c>
      <c r="M1542" s="3">
        <f>kag[[#This Row],[Operational Profit - Daily Revenue]]/kag[[#This Row],[Marketing_Spend_Per_Day]]</f>
        <v>12.044613231024471</v>
      </c>
      <c r="N1542" s="3"/>
    </row>
    <row r="1543" spans="1:14">
      <c r="A1543" s="1">
        <v>275</v>
      </c>
      <c r="B1543" s="2">
        <v>2.78</v>
      </c>
      <c r="C1543" s="1">
        <v>12</v>
      </c>
      <c r="D1543" s="1">
        <v>10</v>
      </c>
      <c r="E1543" s="3">
        <v>385.94</v>
      </c>
      <c r="F1543" s="1">
        <v>508</v>
      </c>
      <c r="G1543" s="3">
        <v>1226.8900000000001</v>
      </c>
      <c r="H1543" s="3">
        <f>kag[[#This Row],[Operational Profit - Daily Revenue]]-$Q$13</f>
        <v>-690.43593999999916</v>
      </c>
      <c r="I1543" s="1">
        <f>_xlfn.NORM.DIST(kag[[#This Row],[Diff Average Rev]],$Q$13,$Q$15,FALSE)</f>
        <v>1.1511642265830474E-5</v>
      </c>
      <c r="J1543" s="3">
        <f>kag[[#This Row],[Number_of_Customers_Per_Day (any given day)]]*kag[[#This Row],[Average_Order_Value]]</f>
        <v>764.5</v>
      </c>
      <c r="K1543" s="3">
        <f>kag[[#This Row],[Operational Profit - Daily Revenue]]/kag[[#This Row],[Number_of_Employees]]</f>
        <v>122.68900000000001</v>
      </c>
      <c r="L1543" s="3">
        <f>kag[[#This Row],[Operational Profit - Daily Revenue]]/kag[[#This Row],[Operating_Hours_Per_Day]]</f>
        <v>102.24083333333334</v>
      </c>
      <c r="M1543" s="3">
        <f>kag[[#This Row],[Operational Profit - Daily Revenue]]/kag[[#This Row],[Marketing_Spend_Per_Day]]</f>
        <v>3.1789656423278232</v>
      </c>
      <c r="N1543" s="3"/>
    </row>
    <row r="1544" spans="1:14">
      <c r="A1544" s="1">
        <v>172</v>
      </c>
      <c r="B1544" s="2">
        <v>9.36</v>
      </c>
      <c r="C1544" s="1">
        <v>7</v>
      </c>
      <c r="D1544" s="1">
        <v>11</v>
      </c>
      <c r="E1544" s="3">
        <v>386.36</v>
      </c>
      <c r="F1544" s="1">
        <v>528</v>
      </c>
      <c r="G1544" s="3">
        <v>2262.87</v>
      </c>
      <c r="H1544" s="3">
        <f>kag[[#This Row],[Operational Profit - Daily Revenue]]-$Q$13</f>
        <v>345.54406000000063</v>
      </c>
      <c r="I1544" s="1">
        <f>_xlfn.NORM.DIST(kag[[#This Row],[Diff Average Rev]],$Q$13,$Q$15,FALSE)</f>
        <v>1.1175354134109027E-4</v>
      </c>
      <c r="J1544" s="3">
        <f>kag[[#This Row],[Number_of_Customers_Per_Day (any given day)]]*kag[[#This Row],[Average_Order_Value]]</f>
        <v>1609.9199999999998</v>
      </c>
      <c r="K1544" s="3">
        <f>kag[[#This Row],[Operational Profit - Daily Revenue]]/kag[[#This Row],[Number_of_Employees]]</f>
        <v>205.71545454545455</v>
      </c>
      <c r="L1544" s="3">
        <f>kag[[#This Row],[Operational Profit - Daily Revenue]]/kag[[#This Row],[Operating_Hours_Per_Day]]</f>
        <v>323.26714285714286</v>
      </c>
      <c r="M1544" s="3">
        <f>kag[[#This Row],[Operational Profit - Daily Revenue]]/kag[[#This Row],[Marketing_Spend_Per_Day]]</f>
        <v>5.8568951237188109</v>
      </c>
      <c r="N1544" s="3"/>
    </row>
    <row r="1545" spans="1:14">
      <c r="A1545" s="1">
        <v>331</v>
      </c>
      <c r="B1545" s="2">
        <v>2.56</v>
      </c>
      <c r="C1545" s="1">
        <v>14</v>
      </c>
      <c r="D1545" s="1">
        <v>5</v>
      </c>
      <c r="E1545" s="3">
        <v>386.69</v>
      </c>
      <c r="F1545" s="1">
        <v>309</v>
      </c>
      <c r="G1545" s="3">
        <v>1417.77</v>
      </c>
      <c r="H1545" s="3">
        <f>kag[[#This Row],[Operational Profit - Daily Revenue]]-$Q$13</f>
        <v>-499.55593999999928</v>
      </c>
      <c r="I1545" s="1">
        <f>_xlfn.NORM.DIST(kag[[#This Row],[Diff Average Rev]],$Q$13,$Q$15,FALSE)</f>
        <v>1.9045446372982293E-5</v>
      </c>
      <c r="J1545" s="3">
        <f>kag[[#This Row],[Number_of_Customers_Per_Day (any given day)]]*kag[[#This Row],[Average_Order_Value]]</f>
        <v>847.36</v>
      </c>
      <c r="K1545" s="3">
        <f>kag[[#This Row],[Operational Profit - Daily Revenue]]/kag[[#This Row],[Number_of_Employees]]</f>
        <v>283.55399999999997</v>
      </c>
      <c r="L1545" s="3">
        <f>kag[[#This Row],[Operational Profit - Daily Revenue]]/kag[[#This Row],[Operating_Hours_Per_Day]]</f>
        <v>101.26928571428572</v>
      </c>
      <c r="M1545" s="3">
        <f>kag[[#This Row],[Operational Profit - Daily Revenue]]/kag[[#This Row],[Marketing_Spend_Per_Day]]</f>
        <v>3.6664253019214357</v>
      </c>
      <c r="N1545" s="3"/>
    </row>
    <row r="1546" spans="1:14">
      <c r="A1546" s="1">
        <v>145</v>
      </c>
      <c r="B1546" s="2">
        <v>9.0299999999999994</v>
      </c>
      <c r="C1546" s="1">
        <v>16</v>
      </c>
      <c r="D1546" s="1">
        <v>8</v>
      </c>
      <c r="E1546" s="3">
        <v>387.17</v>
      </c>
      <c r="F1546" s="1">
        <v>440</v>
      </c>
      <c r="G1546" s="3">
        <v>1961.05</v>
      </c>
      <c r="H1546" s="3">
        <f>kag[[#This Row],[Operational Profit - Daily Revenue]]-$Q$13</f>
        <v>43.724060000000691</v>
      </c>
      <c r="I1546" s="1">
        <f>_xlfn.NORM.DIST(kag[[#This Row],[Diff Average Rev]],$Q$13,$Q$15,FALSE)</f>
        <v>6.4742733204074208E-5</v>
      </c>
      <c r="J1546" s="3">
        <f>kag[[#This Row],[Number_of_Customers_Per_Day (any given day)]]*kag[[#This Row],[Average_Order_Value]]</f>
        <v>1309.3499999999999</v>
      </c>
      <c r="K1546" s="3">
        <f>kag[[#This Row],[Operational Profit - Daily Revenue]]/kag[[#This Row],[Number_of_Employees]]</f>
        <v>245.13124999999999</v>
      </c>
      <c r="L1546" s="3">
        <f>kag[[#This Row],[Operational Profit - Daily Revenue]]/kag[[#This Row],[Operating_Hours_Per_Day]]</f>
        <v>122.565625</v>
      </c>
      <c r="M1546" s="3">
        <f>kag[[#This Row],[Operational Profit - Daily Revenue]]/kag[[#This Row],[Marketing_Spend_Per_Day]]</f>
        <v>5.0650876875790996</v>
      </c>
      <c r="N1546" s="3"/>
    </row>
    <row r="1547" spans="1:14">
      <c r="A1547" s="1">
        <v>209</v>
      </c>
      <c r="B1547" s="2">
        <v>2.62</v>
      </c>
      <c r="C1547" s="1">
        <v>8</v>
      </c>
      <c r="D1547" s="1">
        <v>12</v>
      </c>
      <c r="E1547" s="3">
        <v>387.19</v>
      </c>
      <c r="F1547" s="1">
        <v>938</v>
      </c>
      <c r="G1547" s="3">
        <v>686.26</v>
      </c>
      <c r="H1547" s="3">
        <f>kag[[#This Row],[Operational Profit - Daily Revenue]]-$Q$13</f>
        <v>-1231.0659399999993</v>
      </c>
      <c r="I1547" s="1">
        <f>_xlfn.NORM.DIST(kag[[#This Row],[Diff Average Rev]],$Q$13,$Q$15,FALSE)</f>
        <v>2.2474171364321183E-6</v>
      </c>
      <c r="J1547" s="3">
        <f>kag[[#This Row],[Number_of_Customers_Per_Day (any given day)]]*kag[[#This Row],[Average_Order_Value]]</f>
        <v>547.58000000000004</v>
      </c>
      <c r="K1547" s="3">
        <f>kag[[#This Row],[Operational Profit - Daily Revenue]]/kag[[#This Row],[Number_of_Employees]]</f>
        <v>57.188333333333333</v>
      </c>
      <c r="L1547" s="3">
        <f>kag[[#This Row],[Operational Profit - Daily Revenue]]/kag[[#This Row],[Operating_Hours_Per_Day]]</f>
        <v>85.782499999999999</v>
      </c>
      <c r="M1547" s="3">
        <f>kag[[#This Row],[Operational Profit - Daily Revenue]]/kag[[#This Row],[Marketing_Spend_Per_Day]]</f>
        <v>1.7724114775691522</v>
      </c>
      <c r="N1547" s="3"/>
    </row>
    <row r="1548" spans="1:14">
      <c r="A1548" s="1">
        <v>351</v>
      </c>
      <c r="B1548" s="2">
        <v>4.6100000000000003</v>
      </c>
      <c r="C1548" s="1">
        <v>12</v>
      </c>
      <c r="D1548" s="1">
        <v>14</v>
      </c>
      <c r="E1548" s="3">
        <v>387.29</v>
      </c>
      <c r="F1548" s="1">
        <v>590</v>
      </c>
      <c r="G1548" s="3">
        <v>1959.54</v>
      </c>
      <c r="H1548" s="3">
        <f>kag[[#This Row],[Operational Profit - Daily Revenue]]-$Q$13</f>
        <v>42.2140600000007</v>
      </c>
      <c r="I1548" s="1">
        <f>_xlfn.NORM.DIST(kag[[#This Row],[Diff Average Rev]],$Q$13,$Q$15,FALSE)</f>
        <v>6.4550639852531389E-5</v>
      </c>
      <c r="J1548" s="3">
        <f>kag[[#This Row],[Number_of_Customers_Per_Day (any given day)]]*kag[[#This Row],[Average_Order_Value]]</f>
        <v>1618.1100000000001</v>
      </c>
      <c r="K1548" s="3">
        <f>kag[[#This Row],[Operational Profit - Daily Revenue]]/kag[[#This Row],[Number_of_Employees]]</f>
        <v>139.96714285714285</v>
      </c>
      <c r="L1548" s="3">
        <f>kag[[#This Row],[Operational Profit - Daily Revenue]]/kag[[#This Row],[Operating_Hours_Per_Day]]</f>
        <v>163.29499999999999</v>
      </c>
      <c r="M1548" s="3">
        <f>kag[[#This Row],[Operational Profit - Daily Revenue]]/kag[[#This Row],[Marketing_Spend_Per_Day]]</f>
        <v>5.0596194066461821</v>
      </c>
      <c r="N1548" s="3"/>
    </row>
    <row r="1549" spans="1:14">
      <c r="A1549" s="1">
        <v>293</v>
      </c>
      <c r="B1549" s="2">
        <v>3.57</v>
      </c>
      <c r="C1549" s="1">
        <v>6</v>
      </c>
      <c r="D1549" s="1">
        <v>8</v>
      </c>
      <c r="E1549" s="3">
        <v>387.51</v>
      </c>
      <c r="F1549" s="1">
        <v>306</v>
      </c>
      <c r="G1549" s="3">
        <v>1385.6</v>
      </c>
      <c r="H1549" s="3">
        <f>kag[[#This Row],[Operational Profit - Daily Revenue]]-$Q$13</f>
        <v>-531.72593999999935</v>
      </c>
      <c r="I1549" s="1">
        <f>_xlfn.NORM.DIST(kag[[#This Row],[Diff Average Rev]],$Q$13,$Q$15,FALSE)</f>
        <v>1.7543016193769254E-5</v>
      </c>
      <c r="J1549" s="3">
        <f>kag[[#This Row],[Number_of_Customers_Per_Day (any given day)]]*kag[[#This Row],[Average_Order_Value]]</f>
        <v>1046.01</v>
      </c>
      <c r="K1549" s="3">
        <f>kag[[#This Row],[Operational Profit - Daily Revenue]]/kag[[#This Row],[Number_of_Employees]]</f>
        <v>173.2</v>
      </c>
      <c r="L1549" s="3">
        <f>kag[[#This Row],[Operational Profit - Daily Revenue]]/kag[[#This Row],[Operating_Hours_Per_Day]]</f>
        <v>230.93333333333331</v>
      </c>
      <c r="M1549" s="3">
        <f>kag[[#This Row],[Operational Profit - Daily Revenue]]/kag[[#This Row],[Marketing_Spend_Per_Day]]</f>
        <v>3.5756496606539185</v>
      </c>
      <c r="N1549" s="3"/>
    </row>
    <row r="1550" spans="1:14">
      <c r="A1550" s="1">
        <v>440</v>
      </c>
      <c r="B1550" s="2">
        <v>7.22</v>
      </c>
      <c r="C1550" s="1">
        <v>11</v>
      </c>
      <c r="D1550" s="1">
        <v>10</v>
      </c>
      <c r="E1550" s="3">
        <v>387.9</v>
      </c>
      <c r="F1550" s="1">
        <v>722</v>
      </c>
      <c r="G1550" s="3">
        <v>3532.43</v>
      </c>
      <c r="H1550" s="3">
        <f>kag[[#This Row],[Operational Profit - Daily Revenue]]-$Q$13</f>
        <v>1615.1040600000006</v>
      </c>
      <c r="I1550" s="1">
        <f>_xlfn.NORM.DIST(kag[[#This Row],[Diff Average Rev]],$Q$13,$Q$15,FALSE)</f>
        <v>3.8963291969300583E-4</v>
      </c>
      <c r="J1550" s="3">
        <f>kag[[#This Row],[Number_of_Customers_Per_Day (any given day)]]*kag[[#This Row],[Average_Order_Value]]</f>
        <v>3176.7999999999997</v>
      </c>
      <c r="K1550" s="3">
        <f>kag[[#This Row],[Operational Profit - Daily Revenue]]/kag[[#This Row],[Number_of_Employees]]</f>
        <v>353.24299999999999</v>
      </c>
      <c r="L1550" s="3">
        <f>kag[[#This Row],[Operational Profit - Daily Revenue]]/kag[[#This Row],[Operating_Hours_Per_Day]]</f>
        <v>321.13</v>
      </c>
      <c r="M1550" s="3">
        <f>kag[[#This Row],[Operational Profit - Daily Revenue]]/kag[[#This Row],[Marketing_Spend_Per_Day]]</f>
        <v>9.1065480794019074</v>
      </c>
      <c r="N1550" s="3"/>
    </row>
    <row r="1551" spans="1:14">
      <c r="A1551" s="1">
        <v>87</v>
      </c>
      <c r="B1551" s="2">
        <v>5.09</v>
      </c>
      <c r="C1551" s="1">
        <v>11</v>
      </c>
      <c r="D1551" s="1">
        <v>3</v>
      </c>
      <c r="E1551" s="3">
        <v>387.91</v>
      </c>
      <c r="F1551" s="1">
        <v>653</v>
      </c>
      <c r="G1551" s="3">
        <v>821.82</v>
      </c>
      <c r="H1551" s="3">
        <f>kag[[#This Row],[Operational Profit - Daily Revenue]]-$Q$13</f>
        <v>-1095.5059399999991</v>
      </c>
      <c r="I1551" s="1">
        <f>_xlfn.NORM.DIST(kag[[#This Row],[Diff Average Rev]],$Q$13,$Q$15,FALSE)</f>
        <v>3.4841255807806953E-6</v>
      </c>
      <c r="J1551" s="3">
        <f>kag[[#This Row],[Number_of_Customers_Per_Day (any given day)]]*kag[[#This Row],[Average_Order_Value]]</f>
        <v>442.83</v>
      </c>
      <c r="K1551" s="3">
        <f>kag[[#This Row],[Operational Profit - Daily Revenue]]/kag[[#This Row],[Number_of_Employees]]</f>
        <v>273.94</v>
      </c>
      <c r="L1551" s="3">
        <f>kag[[#This Row],[Operational Profit - Daily Revenue]]/kag[[#This Row],[Operating_Hours_Per_Day]]</f>
        <v>74.710909090909098</v>
      </c>
      <c r="M1551" s="3">
        <f>kag[[#This Row],[Operational Profit - Daily Revenue]]/kag[[#This Row],[Marketing_Spend_Per_Day]]</f>
        <v>2.1185842076770385</v>
      </c>
      <c r="N1551" s="3"/>
    </row>
    <row r="1552" spans="1:14">
      <c r="A1552" s="1">
        <v>231</v>
      </c>
      <c r="B1552" s="2">
        <v>5.17</v>
      </c>
      <c r="C1552" s="1">
        <v>13</v>
      </c>
      <c r="D1552" s="1">
        <v>14</v>
      </c>
      <c r="E1552" s="3">
        <v>388.02</v>
      </c>
      <c r="F1552" s="1">
        <v>795</v>
      </c>
      <c r="G1552" s="3">
        <v>1729.24</v>
      </c>
      <c r="H1552" s="3">
        <f>kag[[#This Row],[Operational Profit - Daily Revenue]]-$Q$13</f>
        <v>-188.08593999999925</v>
      </c>
      <c r="I1552" s="1">
        <f>_xlfn.NORM.DIST(kag[[#This Row],[Diff Average Rev]],$Q$13,$Q$15,FALSE)</f>
        <v>3.9894267362505956E-5</v>
      </c>
      <c r="J1552" s="3">
        <f>kag[[#This Row],[Number_of_Customers_Per_Day (any given day)]]*kag[[#This Row],[Average_Order_Value]]</f>
        <v>1194.27</v>
      </c>
      <c r="K1552" s="3">
        <f>kag[[#This Row],[Operational Profit - Daily Revenue]]/kag[[#This Row],[Number_of_Employees]]</f>
        <v>123.51714285714286</v>
      </c>
      <c r="L1552" s="3">
        <f>kag[[#This Row],[Operational Profit - Daily Revenue]]/kag[[#This Row],[Operating_Hours_Per_Day]]</f>
        <v>133.01846153846154</v>
      </c>
      <c r="M1552" s="3">
        <f>kag[[#This Row],[Operational Profit - Daily Revenue]]/kag[[#This Row],[Marketing_Spend_Per_Day]]</f>
        <v>4.4565744033812695</v>
      </c>
      <c r="N1552" s="3"/>
    </row>
    <row r="1553" spans="1:14">
      <c r="A1553" s="1">
        <v>491</v>
      </c>
      <c r="B1553" s="2">
        <v>3.73</v>
      </c>
      <c r="C1553" s="1">
        <v>11</v>
      </c>
      <c r="D1553" s="1">
        <v>8</v>
      </c>
      <c r="E1553" s="3">
        <v>388.2</v>
      </c>
      <c r="F1553" s="1">
        <v>282</v>
      </c>
      <c r="G1553" s="3">
        <v>2058.6</v>
      </c>
      <c r="H1553" s="3">
        <f>kag[[#This Row],[Operational Profit - Daily Revenue]]-$Q$13</f>
        <v>141.27406000000065</v>
      </c>
      <c r="I1553" s="1">
        <f>_xlfn.NORM.DIST(kag[[#This Row],[Diff Average Rev]],$Q$13,$Q$15,FALSE)</f>
        <v>7.8047021049776336E-5</v>
      </c>
      <c r="J1553" s="3">
        <f>kag[[#This Row],[Number_of_Customers_Per_Day (any given day)]]*kag[[#This Row],[Average_Order_Value]]</f>
        <v>1831.43</v>
      </c>
      <c r="K1553" s="3">
        <f>kag[[#This Row],[Operational Profit - Daily Revenue]]/kag[[#This Row],[Number_of_Employees]]</f>
        <v>257.32499999999999</v>
      </c>
      <c r="L1553" s="3">
        <f>kag[[#This Row],[Operational Profit - Daily Revenue]]/kag[[#This Row],[Operating_Hours_Per_Day]]</f>
        <v>187.14545454545453</v>
      </c>
      <c r="M1553" s="3">
        <f>kag[[#This Row],[Operational Profit - Daily Revenue]]/kag[[#This Row],[Marketing_Spend_Per_Day]]</f>
        <v>5.3029366306027823</v>
      </c>
      <c r="N1553" s="3"/>
    </row>
    <row r="1554" spans="1:14">
      <c r="A1554" s="1">
        <v>384</v>
      </c>
      <c r="B1554" s="2">
        <v>7.99</v>
      </c>
      <c r="C1554" s="1">
        <v>8</v>
      </c>
      <c r="D1554" s="1">
        <v>11</v>
      </c>
      <c r="E1554" s="3">
        <v>388.41</v>
      </c>
      <c r="F1554" s="1">
        <v>293</v>
      </c>
      <c r="G1554" s="3">
        <v>3118.01</v>
      </c>
      <c r="H1554" s="3">
        <f>kag[[#This Row],[Operational Profit - Daily Revenue]]-$Q$13</f>
        <v>1200.684060000001</v>
      </c>
      <c r="I1554" s="1">
        <f>_xlfn.NORM.DIST(kag[[#This Row],[Diff Average Rev]],$Q$13,$Q$15,FALSE)</f>
        <v>3.1217283177198716E-4</v>
      </c>
      <c r="J1554" s="3">
        <f>kag[[#This Row],[Number_of_Customers_Per_Day (any given day)]]*kag[[#This Row],[Average_Order_Value]]</f>
        <v>3068.16</v>
      </c>
      <c r="K1554" s="3">
        <f>kag[[#This Row],[Operational Profit - Daily Revenue]]/kag[[#This Row],[Number_of_Employees]]</f>
        <v>283.45545454545459</v>
      </c>
      <c r="L1554" s="3">
        <f>kag[[#This Row],[Operational Profit - Daily Revenue]]/kag[[#This Row],[Operating_Hours_Per_Day]]</f>
        <v>389.75125000000003</v>
      </c>
      <c r="M1554" s="3">
        <f>kag[[#This Row],[Operational Profit - Daily Revenue]]/kag[[#This Row],[Marketing_Spend_Per_Day]]</f>
        <v>8.0276254473365771</v>
      </c>
      <c r="N1554" s="3"/>
    </row>
    <row r="1555" spans="1:14">
      <c r="A1555" s="1">
        <v>100</v>
      </c>
      <c r="B1555" s="2">
        <v>5.1100000000000003</v>
      </c>
      <c r="C1555" s="1">
        <v>7</v>
      </c>
      <c r="D1555" s="1">
        <v>13</v>
      </c>
      <c r="E1555" s="3">
        <v>388.69</v>
      </c>
      <c r="F1555" s="1">
        <v>57</v>
      </c>
      <c r="G1555" s="3">
        <v>803.37</v>
      </c>
      <c r="H1555" s="3">
        <f>kag[[#This Row],[Operational Profit - Daily Revenue]]-$Q$13</f>
        <v>-1113.9559399999994</v>
      </c>
      <c r="I1555" s="1">
        <f>_xlfn.NORM.DIST(kag[[#This Row],[Diff Average Rev]],$Q$13,$Q$15,FALSE)</f>
        <v>3.2860273268472733E-6</v>
      </c>
      <c r="J1555" s="3">
        <f>kag[[#This Row],[Number_of_Customers_Per_Day (any given day)]]*kag[[#This Row],[Average_Order_Value]]</f>
        <v>511.00000000000006</v>
      </c>
      <c r="K1555" s="3">
        <f>kag[[#This Row],[Operational Profit - Daily Revenue]]/kag[[#This Row],[Number_of_Employees]]</f>
        <v>61.797692307692309</v>
      </c>
      <c r="L1555" s="3">
        <f>kag[[#This Row],[Operational Profit - Daily Revenue]]/kag[[#This Row],[Operating_Hours_Per_Day]]</f>
        <v>114.76714285714286</v>
      </c>
      <c r="M1555" s="3">
        <f>kag[[#This Row],[Operational Profit - Daily Revenue]]/kag[[#This Row],[Marketing_Spend_Per_Day]]</f>
        <v>2.0668656255627877</v>
      </c>
      <c r="N1555" s="3"/>
    </row>
    <row r="1556" spans="1:14">
      <c r="A1556" s="1">
        <v>404</v>
      </c>
      <c r="B1556" s="2">
        <v>6.99</v>
      </c>
      <c r="C1556" s="1">
        <v>16</v>
      </c>
      <c r="D1556" s="1">
        <v>13</v>
      </c>
      <c r="E1556" s="3">
        <v>389.26</v>
      </c>
      <c r="F1556" s="1">
        <v>920</v>
      </c>
      <c r="G1556" s="3">
        <v>3045.57</v>
      </c>
      <c r="H1556" s="3">
        <f>kag[[#This Row],[Operational Profit - Daily Revenue]]-$Q$13</f>
        <v>1128.2440600000009</v>
      </c>
      <c r="I1556" s="1">
        <f>_xlfn.NORM.DIST(kag[[#This Row],[Diff Average Rev]],$Q$13,$Q$15,FALSE)</f>
        <v>2.9480074210792059E-4</v>
      </c>
      <c r="J1556" s="3">
        <f>kag[[#This Row],[Number_of_Customers_Per_Day (any given day)]]*kag[[#This Row],[Average_Order_Value]]</f>
        <v>2823.96</v>
      </c>
      <c r="K1556" s="3">
        <f>kag[[#This Row],[Operational Profit - Daily Revenue]]/kag[[#This Row],[Number_of_Employees]]</f>
        <v>234.2746153846154</v>
      </c>
      <c r="L1556" s="3">
        <f>kag[[#This Row],[Operational Profit - Daily Revenue]]/kag[[#This Row],[Operating_Hours_Per_Day]]</f>
        <v>190.34812500000001</v>
      </c>
      <c r="M1556" s="3">
        <f>kag[[#This Row],[Operational Profit - Daily Revenue]]/kag[[#This Row],[Marketing_Spend_Per_Day]]</f>
        <v>7.8239993834455124</v>
      </c>
      <c r="N1556" s="3"/>
    </row>
    <row r="1557" spans="1:14">
      <c r="A1557" s="1">
        <v>272</v>
      </c>
      <c r="B1557" s="2">
        <v>8.6199999999999992</v>
      </c>
      <c r="C1557" s="1">
        <v>15</v>
      </c>
      <c r="D1557" s="1">
        <v>7</v>
      </c>
      <c r="E1557" s="3">
        <v>389.58</v>
      </c>
      <c r="F1557" s="1">
        <v>381</v>
      </c>
      <c r="G1557" s="3">
        <v>2552.25</v>
      </c>
      <c r="H1557" s="3">
        <f>kag[[#This Row],[Operational Profit - Daily Revenue]]-$Q$13</f>
        <v>634.92406000000074</v>
      </c>
      <c r="I1557" s="1">
        <f>_xlfn.NORM.DIST(kag[[#This Row],[Diff Average Rev]],$Q$13,$Q$15,FALSE)</f>
        <v>1.7240809295792354E-4</v>
      </c>
      <c r="J1557" s="3">
        <f>kag[[#This Row],[Number_of_Customers_Per_Day (any given day)]]*kag[[#This Row],[Average_Order_Value]]</f>
        <v>2344.64</v>
      </c>
      <c r="K1557" s="3">
        <f>kag[[#This Row],[Operational Profit - Daily Revenue]]/kag[[#This Row],[Number_of_Employees]]</f>
        <v>364.60714285714283</v>
      </c>
      <c r="L1557" s="3">
        <f>kag[[#This Row],[Operational Profit - Daily Revenue]]/kag[[#This Row],[Operating_Hours_Per_Day]]</f>
        <v>170.15</v>
      </c>
      <c r="M1557" s="3">
        <f>kag[[#This Row],[Operational Profit - Daily Revenue]]/kag[[#This Row],[Marketing_Spend_Per_Day]]</f>
        <v>6.551286000308024</v>
      </c>
      <c r="N1557" s="3"/>
    </row>
    <row r="1558" spans="1:14">
      <c r="A1558" s="1">
        <v>100</v>
      </c>
      <c r="B1558" s="2">
        <v>6.25</v>
      </c>
      <c r="C1558" s="1">
        <v>13</v>
      </c>
      <c r="D1558" s="1">
        <v>13</v>
      </c>
      <c r="E1558" s="3">
        <v>389.59</v>
      </c>
      <c r="F1558" s="1">
        <v>862</v>
      </c>
      <c r="G1558" s="3">
        <v>1694.68</v>
      </c>
      <c r="H1558" s="3">
        <f>kag[[#This Row],[Operational Profit - Daily Revenue]]-$Q$13</f>
        <v>-222.6459399999992</v>
      </c>
      <c r="I1558" s="1">
        <f>_xlfn.NORM.DIST(kag[[#This Row],[Diff Average Rev]],$Q$13,$Q$15,FALSE)</f>
        <v>3.6936995765238257E-5</v>
      </c>
      <c r="J1558" s="3">
        <f>kag[[#This Row],[Number_of_Customers_Per_Day (any given day)]]*kag[[#This Row],[Average_Order_Value]]</f>
        <v>625</v>
      </c>
      <c r="K1558" s="3">
        <f>kag[[#This Row],[Operational Profit - Daily Revenue]]/kag[[#This Row],[Number_of_Employees]]</f>
        <v>130.36000000000001</v>
      </c>
      <c r="L1558" s="3">
        <f>kag[[#This Row],[Operational Profit - Daily Revenue]]/kag[[#This Row],[Operating_Hours_Per_Day]]</f>
        <v>130.36000000000001</v>
      </c>
      <c r="M1558" s="3">
        <f>kag[[#This Row],[Operational Profit - Daily Revenue]]/kag[[#This Row],[Marketing_Spend_Per_Day]]</f>
        <v>4.3499063117636494</v>
      </c>
      <c r="N1558" s="3"/>
    </row>
    <row r="1559" spans="1:14">
      <c r="A1559" s="1">
        <v>218</v>
      </c>
      <c r="B1559" s="2">
        <v>7.06</v>
      </c>
      <c r="C1559" s="1">
        <v>13</v>
      </c>
      <c r="D1559" s="1">
        <v>12</v>
      </c>
      <c r="E1559" s="3">
        <v>390.17</v>
      </c>
      <c r="F1559" s="1">
        <v>284</v>
      </c>
      <c r="G1559" s="3">
        <v>1625.61</v>
      </c>
      <c r="H1559" s="3">
        <f>kag[[#This Row],[Operational Profit - Daily Revenue]]-$Q$13</f>
        <v>-291.71593999999936</v>
      </c>
      <c r="I1559" s="1">
        <f>_xlfn.NORM.DIST(kag[[#This Row],[Diff Average Rev]],$Q$13,$Q$15,FALSE)</f>
        <v>3.1548616254823826E-5</v>
      </c>
      <c r="J1559" s="3">
        <f>kag[[#This Row],[Number_of_Customers_Per_Day (any given day)]]*kag[[#This Row],[Average_Order_Value]]</f>
        <v>1539.08</v>
      </c>
      <c r="K1559" s="3">
        <f>kag[[#This Row],[Operational Profit - Daily Revenue]]/kag[[#This Row],[Number_of_Employees]]</f>
        <v>135.4675</v>
      </c>
      <c r="L1559" s="3">
        <f>kag[[#This Row],[Operational Profit - Daily Revenue]]/kag[[#This Row],[Operating_Hours_Per_Day]]</f>
        <v>125.04692307692306</v>
      </c>
      <c r="M1559" s="3">
        <f>kag[[#This Row],[Operational Profit - Daily Revenue]]/kag[[#This Row],[Marketing_Spend_Per_Day]]</f>
        <v>4.1664146397724062</v>
      </c>
      <c r="N1559" s="3"/>
    </row>
    <row r="1560" spans="1:14">
      <c r="A1560" s="1">
        <v>93</v>
      </c>
      <c r="B1560" s="2">
        <v>7.95</v>
      </c>
      <c r="C1560" s="1">
        <v>17</v>
      </c>
      <c r="D1560" s="1">
        <v>13</v>
      </c>
      <c r="E1560" s="3">
        <v>390.64</v>
      </c>
      <c r="F1560" s="1">
        <v>163</v>
      </c>
      <c r="G1560" s="3">
        <v>1285.3800000000001</v>
      </c>
      <c r="H1560" s="3">
        <f>kag[[#This Row],[Operational Profit - Daily Revenue]]-$Q$13</f>
        <v>-631.94593999999915</v>
      </c>
      <c r="I1560" s="1">
        <f>_xlfn.NORM.DIST(kag[[#This Row],[Diff Average Rev]],$Q$13,$Q$15,FALSE)</f>
        <v>1.3486621654655134E-5</v>
      </c>
      <c r="J1560" s="3">
        <f>kag[[#This Row],[Number_of_Customers_Per_Day (any given day)]]*kag[[#This Row],[Average_Order_Value]]</f>
        <v>739.35</v>
      </c>
      <c r="K1560" s="3">
        <f>kag[[#This Row],[Operational Profit - Daily Revenue]]/kag[[#This Row],[Number_of_Employees]]</f>
        <v>98.875384615384618</v>
      </c>
      <c r="L1560" s="3">
        <f>kag[[#This Row],[Operational Profit - Daily Revenue]]/kag[[#This Row],[Operating_Hours_Per_Day]]</f>
        <v>75.610588235294131</v>
      </c>
      <c r="M1560" s="3">
        <f>kag[[#This Row],[Operational Profit - Daily Revenue]]/kag[[#This Row],[Marketing_Spend_Per_Day]]</f>
        <v>3.2904464468564409</v>
      </c>
      <c r="N1560" s="3"/>
    </row>
    <row r="1561" spans="1:14">
      <c r="A1561" s="1">
        <v>428</v>
      </c>
      <c r="B1561" s="2">
        <v>9.59</v>
      </c>
      <c r="C1561" s="1">
        <v>15</v>
      </c>
      <c r="D1561" s="1">
        <v>5</v>
      </c>
      <c r="E1561" s="3">
        <v>391.16</v>
      </c>
      <c r="F1561" s="1">
        <v>353</v>
      </c>
      <c r="G1561" s="3">
        <v>4307.21</v>
      </c>
      <c r="H1561" s="3">
        <f>kag[[#This Row],[Operational Profit - Daily Revenue]]-$Q$13</f>
        <v>2389.8840600000008</v>
      </c>
      <c r="I1561" s="1">
        <f>_xlfn.NORM.DIST(kag[[#This Row],[Diff Average Rev]],$Q$13,$Q$15,FALSE)</f>
        <v>3.6355387559453418E-4</v>
      </c>
      <c r="J1561" s="3">
        <f>kag[[#This Row],[Number_of_Customers_Per_Day (any given day)]]*kag[[#This Row],[Average_Order_Value]]</f>
        <v>4104.5199999999995</v>
      </c>
      <c r="K1561" s="3">
        <f>kag[[#This Row],[Operational Profit - Daily Revenue]]/kag[[#This Row],[Number_of_Employees]]</f>
        <v>861.44200000000001</v>
      </c>
      <c r="L1561" s="3">
        <f>kag[[#This Row],[Operational Profit - Daily Revenue]]/kag[[#This Row],[Operating_Hours_Per_Day]]</f>
        <v>287.14733333333334</v>
      </c>
      <c r="M1561" s="3">
        <f>kag[[#This Row],[Operational Profit - Daily Revenue]]/kag[[#This Row],[Marketing_Spend_Per_Day]]</f>
        <v>11.011376418856733</v>
      </c>
      <c r="N1561" s="3"/>
    </row>
    <row r="1562" spans="1:14">
      <c r="A1562" s="1">
        <v>287</v>
      </c>
      <c r="B1562" s="2">
        <v>3.57</v>
      </c>
      <c r="C1562" s="1">
        <v>13</v>
      </c>
      <c r="D1562" s="1">
        <v>5</v>
      </c>
      <c r="E1562" s="3">
        <v>391.18</v>
      </c>
      <c r="F1562" s="1">
        <v>925</v>
      </c>
      <c r="G1562" s="3">
        <v>1172.27</v>
      </c>
      <c r="H1562" s="3">
        <f>kag[[#This Row],[Operational Profit - Daily Revenue]]-$Q$13</f>
        <v>-745.05593999999928</v>
      </c>
      <c r="I1562" s="1">
        <f>_xlfn.NORM.DIST(kag[[#This Row],[Diff Average Rev]],$Q$13,$Q$15,FALSE)</f>
        <v>9.8972113120352326E-6</v>
      </c>
      <c r="J1562" s="3">
        <f>kag[[#This Row],[Number_of_Customers_Per_Day (any given day)]]*kag[[#This Row],[Average_Order_Value]]</f>
        <v>1024.5899999999999</v>
      </c>
      <c r="K1562" s="3">
        <f>kag[[#This Row],[Operational Profit - Daily Revenue]]/kag[[#This Row],[Number_of_Employees]]</f>
        <v>234.45400000000001</v>
      </c>
      <c r="L1562" s="3">
        <f>kag[[#This Row],[Operational Profit - Daily Revenue]]/kag[[#This Row],[Operating_Hours_Per_Day]]</f>
        <v>90.174615384615379</v>
      </c>
      <c r="M1562" s="3">
        <f>kag[[#This Row],[Operational Profit - Daily Revenue]]/kag[[#This Row],[Marketing_Spend_Per_Day]]</f>
        <v>2.996753412751163</v>
      </c>
      <c r="N1562" s="3"/>
    </row>
    <row r="1563" spans="1:14">
      <c r="A1563" s="1">
        <v>220</v>
      </c>
      <c r="B1563" s="2">
        <v>9.82</v>
      </c>
      <c r="C1563" s="1">
        <v>16</v>
      </c>
      <c r="D1563" s="1">
        <v>12</v>
      </c>
      <c r="E1563" s="3">
        <v>391.21</v>
      </c>
      <c r="F1563" s="1">
        <v>962</v>
      </c>
      <c r="G1563" s="3">
        <v>2331.09</v>
      </c>
      <c r="H1563" s="3">
        <f>kag[[#This Row],[Operational Profit - Daily Revenue]]-$Q$13</f>
        <v>413.76406000000088</v>
      </c>
      <c r="I1563" s="1">
        <f>_xlfn.NORM.DIST(kag[[#This Row],[Diff Average Rev]],$Q$13,$Q$15,FALSE)</f>
        <v>1.2476446408977971E-4</v>
      </c>
      <c r="J1563" s="3">
        <f>kag[[#This Row],[Number_of_Customers_Per_Day (any given day)]]*kag[[#This Row],[Average_Order_Value]]</f>
        <v>2160.4</v>
      </c>
      <c r="K1563" s="3">
        <f>kag[[#This Row],[Operational Profit - Daily Revenue]]/kag[[#This Row],[Number_of_Employees]]</f>
        <v>194.25750000000002</v>
      </c>
      <c r="L1563" s="3">
        <f>kag[[#This Row],[Operational Profit - Daily Revenue]]/kag[[#This Row],[Operating_Hours_Per_Day]]</f>
        <v>145.69312500000001</v>
      </c>
      <c r="M1563" s="3">
        <f>kag[[#This Row],[Operational Profit - Daily Revenue]]/kag[[#This Row],[Marketing_Spend_Per_Day]]</f>
        <v>5.9586667007489593</v>
      </c>
      <c r="N1563" s="3"/>
    </row>
    <row r="1564" spans="1:14">
      <c r="A1564" s="1">
        <v>490</v>
      </c>
      <c r="B1564" s="2">
        <v>4.57</v>
      </c>
      <c r="C1564" s="1">
        <v>15</v>
      </c>
      <c r="D1564" s="1">
        <v>14</v>
      </c>
      <c r="E1564" s="3">
        <v>391.47</v>
      </c>
      <c r="F1564" s="1">
        <v>998</v>
      </c>
      <c r="G1564" s="3">
        <v>2615.44</v>
      </c>
      <c r="H1564" s="3">
        <f>kag[[#This Row],[Operational Profit - Daily Revenue]]-$Q$13</f>
        <v>698.11406000000079</v>
      </c>
      <c r="I1564" s="1">
        <f>_xlfn.NORM.DIST(kag[[#This Row],[Diff Average Rev]],$Q$13,$Q$15,FALSE)</f>
        <v>1.8732493827155103E-4</v>
      </c>
      <c r="J1564" s="3">
        <f>kag[[#This Row],[Number_of_Customers_Per_Day (any given day)]]*kag[[#This Row],[Average_Order_Value]]</f>
        <v>2239.3000000000002</v>
      </c>
      <c r="K1564" s="3">
        <f>kag[[#This Row],[Operational Profit - Daily Revenue]]/kag[[#This Row],[Number_of_Employees]]</f>
        <v>186.81714285714287</v>
      </c>
      <c r="L1564" s="3">
        <f>kag[[#This Row],[Operational Profit - Daily Revenue]]/kag[[#This Row],[Operating_Hours_Per_Day]]</f>
        <v>174.36266666666668</v>
      </c>
      <c r="M1564" s="3">
        <f>kag[[#This Row],[Operational Profit - Daily Revenue]]/kag[[#This Row],[Marketing_Spend_Per_Day]]</f>
        <v>6.6810739009374913</v>
      </c>
      <c r="N1564" s="3"/>
    </row>
    <row r="1565" spans="1:14">
      <c r="A1565" s="1">
        <v>425</v>
      </c>
      <c r="B1565" s="2">
        <v>9.84</v>
      </c>
      <c r="C1565" s="1">
        <v>6</v>
      </c>
      <c r="D1565" s="1">
        <v>6</v>
      </c>
      <c r="E1565" s="3">
        <v>391.97</v>
      </c>
      <c r="F1565" s="1">
        <v>205</v>
      </c>
      <c r="G1565" s="3">
        <v>4388.82</v>
      </c>
      <c r="H1565" s="3">
        <f>kag[[#This Row],[Operational Profit - Daily Revenue]]-$Q$13</f>
        <v>2471.4940600000004</v>
      </c>
      <c r="I1565" s="1">
        <f>_xlfn.NORM.DIST(kag[[#This Row],[Diff Average Rev]],$Q$13,$Q$15,FALSE)</f>
        <v>3.4790951750760207E-4</v>
      </c>
      <c r="J1565" s="3">
        <f>kag[[#This Row],[Number_of_Customers_Per_Day (any given day)]]*kag[[#This Row],[Average_Order_Value]]</f>
        <v>4182</v>
      </c>
      <c r="K1565" s="3">
        <f>kag[[#This Row],[Operational Profit - Daily Revenue]]/kag[[#This Row],[Number_of_Employees]]</f>
        <v>731.46999999999991</v>
      </c>
      <c r="L1565" s="3">
        <f>kag[[#This Row],[Operational Profit - Daily Revenue]]/kag[[#This Row],[Operating_Hours_Per_Day]]</f>
        <v>731.46999999999991</v>
      </c>
      <c r="M1565" s="3">
        <f>kag[[#This Row],[Operational Profit - Daily Revenue]]/kag[[#This Row],[Marketing_Spend_Per_Day]]</f>
        <v>11.1968262877261</v>
      </c>
      <c r="N1565" s="3"/>
    </row>
    <row r="1566" spans="1:14">
      <c r="A1566" s="1">
        <v>435</v>
      </c>
      <c r="B1566" s="2">
        <v>3.5</v>
      </c>
      <c r="C1566" s="1">
        <v>8</v>
      </c>
      <c r="D1566" s="1">
        <v>12</v>
      </c>
      <c r="E1566" s="3">
        <v>392.24</v>
      </c>
      <c r="F1566" s="1">
        <v>326</v>
      </c>
      <c r="G1566" s="3">
        <v>2132.79</v>
      </c>
      <c r="H1566" s="3">
        <f>kag[[#This Row],[Operational Profit - Daily Revenue]]-$Q$13</f>
        <v>215.4640600000007</v>
      </c>
      <c r="I1566" s="1">
        <f>_xlfn.NORM.DIST(kag[[#This Row],[Diff Average Rev]],$Q$13,$Q$15,FALSE)</f>
        <v>8.9367679125740927E-5</v>
      </c>
      <c r="J1566" s="3">
        <f>kag[[#This Row],[Number_of_Customers_Per_Day (any given day)]]*kag[[#This Row],[Average_Order_Value]]</f>
        <v>1522.5</v>
      </c>
      <c r="K1566" s="3">
        <f>kag[[#This Row],[Operational Profit - Daily Revenue]]/kag[[#This Row],[Number_of_Employees]]</f>
        <v>177.73249999999999</v>
      </c>
      <c r="L1566" s="3">
        <f>kag[[#This Row],[Operational Profit - Daily Revenue]]/kag[[#This Row],[Operating_Hours_Per_Day]]</f>
        <v>266.59875</v>
      </c>
      <c r="M1566" s="3">
        <f>kag[[#This Row],[Operational Profit - Daily Revenue]]/kag[[#This Row],[Marketing_Spend_Per_Day]]</f>
        <v>5.4374617581072808</v>
      </c>
      <c r="N1566" s="3"/>
    </row>
    <row r="1567" spans="1:14">
      <c r="A1567" s="1">
        <v>341</v>
      </c>
      <c r="B1567" s="2">
        <v>9.15</v>
      </c>
      <c r="C1567" s="1">
        <v>11</v>
      </c>
      <c r="D1567" s="1">
        <v>13</v>
      </c>
      <c r="E1567" s="3">
        <v>392.43</v>
      </c>
      <c r="F1567" s="1">
        <v>314</v>
      </c>
      <c r="G1567" s="3">
        <v>3660.45</v>
      </c>
      <c r="H1567" s="3">
        <f>kag[[#This Row],[Operational Profit - Daily Revenue]]-$Q$13</f>
        <v>1743.1240600000006</v>
      </c>
      <c r="I1567" s="1">
        <f>_xlfn.NORM.DIST(kag[[#This Row],[Diff Average Rev]],$Q$13,$Q$15,FALSE)</f>
        <v>4.0230958284926326E-4</v>
      </c>
      <c r="J1567" s="3">
        <f>kag[[#This Row],[Number_of_Customers_Per_Day (any given day)]]*kag[[#This Row],[Average_Order_Value]]</f>
        <v>3120.15</v>
      </c>
      <c r="K1567" s="3">
        <f>kag[[#This Row],[Operational Profit - Daily Revenue]]/kag[[#This Row],[Number_of_Employees]]</f>
        <v>281.57307692307688</v>
      </c>
      <c r="L1567" s="3">
        <f>kag[[#This Row],[Operational Profit - Daily Revenue]]/kag[[#This Row],[Operating_Hours_Per_Day]]</f>
        <v>332.7681818181818</v>
      </c>
      <c r="M1567" s="3">
        <f>kag[[#This Row],[Operational Profit - Daily Revenue]]/kag[[#This Row],[Marketing_Spend_Per_Day]]</f>
        <v>9.3276507912239115</v>
      </c>
      <c r="N1567" s="3"/>
    </row>
    <row r="1568" spans="1:14">
      <c r="A1568" s="1">
        <v>320</v>
      </c>
      <c r="B1568" s="2">
        <v>8.16</v>
      </c>
      <c r="C1568" s="1">
        <v>6</v>
      </c>
      <c r="D1568" s="1">
        <v>8</v>
      </c>
      <c r="E1568" s="3">
        <v>392.53</v>
      </c>
      <c r="F1568" s="1">
        <v>602</v>
      </c>
      <c r="G1568" s="3">
        <v>2635.07</v>
      </c>
      <c r="H1568" s="3">
        <f>kag[[#This Row],[Operational Profit - Daily Revenue]]-$Q$13</f>
        <v>717.7440600000009</v>
      </c>
      <c r="I1568" s="1">
        <f>_xlfn.NORM.DIST(kag[[#This Row],[Diff Average Rev]],$Q$13,$Q$15,FALSE)</f>
        <v>1.9205258938141228E-4</v>
      </c>
      <c r="J1568" s="3">
        <f>kag[[#This Row],[Number_of_Customers_Per_Day (any given day)]]*kag[[#This Row],[Average_Order_Value]]</f>
        <v>2611.1999999999998</v>
      </c>
      <c r="K1568" s="3">
        <f>kag[[#This Row],[Operational Profit - Daily Revenue]]/kag[[#This Row],[Number_of_Employees]]</f>
        <v>329.38375000000002</v>
      </c>
      <c r="L1568" s="3">
        <f>kag[[#This Row],[Operational Profit - Daily Revenue]]/kag[[#This Row],[Operating_Hours_Per_Day]]</f>
        <v>439.17833333333334</v>
      </c>
      <c r="M1568" s="3">
        <f>kag[[#This Row],[Operational Profit - Daily Revenue]]/kag[[#This Row],[Marketing_Spend_Per_Day]]</f>
        <v>6.7130410414490624</v>
      </c>
      <c r="N1568" s="3"/>
    </row>
    <row r="1569" spans="1:14">
      <c r="A1569" s="1">
        <v>326</v>
      </c>
      <c r="B1569" s="2">
        <v>7.13</v>
      </c>
      <c r="C1569" s="1">
        <v>7</v>
      </c>
      <c r="D1569" s="1">
        <v>4</v>
      </c>
      <c r="E1569" s="3">
        <v>392.54</v>
      </c>
      <c r="F1569" s="1">
        <v>73</v>
      </c>
      <c r="G1569" s="3">
        <v>2416.98</v>
      </c>
      <c r="H1569" s="3">
        <f>kag[[#This Row],[Operational Profit - Daily Revenue]]-$Q$13</f>
        <v>499.65406000000075</v>
      </c>
      <c r="I1569" s="1">
        <f>_xlfn.NORM.DIST(kag[[#This Row],[Diff Average Rev]],$Q$13,$Q$15,FALSE)</f>
        <v>1.4232837099127004E-4</v>
      </c>
      <c r="J1569" s="3">
        <f>kag[[#This Row],[Number_of_Customers_Per_Day (any given day)]]*kag[[#This Row],[Average_Order_Value]]</f>
        <v>2324.38</v>
      </c>
      <c r="K1569" s="3">
        <f>kag[[#This Row],[Operational Profit - Daily Revenue]]/kag[[#This Row],[Number_of_Employees]]</f>
        <v>604.245</v>
      </c>
      <c r="L1569" s="3">
        <f>kag[[#This Row],[Operational Profit - Daily Revenue]]/kag[[#This Row],[Operating_Hours_Per_Day]]</f>
        <v>345.28285714285715</v>
      </c>
      <c r="M1569" s="3">
        <f>kag[[#This Row],[Operational Profit - Daily Revenue]]/kag[[#This Row],[Marketing_Spend_Per_Day]]</f>
        <v>6.1572833341825035</v>
      </c>
      <c r="N1569" s="3"/>
    </row>
    <row r="1570" spans="1:14">
      <c r="A1570" s="1">
        <v>194</v>
      </c>
      <c r="B1570" s="2">
        <v>3.28</v>
      </c>
      <c r="C1570" s="1">
        <v>15</v>
      </c>
      <c r="D1570" s="1">
        <v>4</v>
      </c>
      <c r="E1570" s="3">
        <v>392.83</v>
      </c>
      <c r="F1570" s="1">
        <v>121</v>
      </c>
      <c r="G1570" s="3">
        <v>964.51</v>
      </c>
      <c r="H1570" s="3">
        <f>kag[[#This Row],[Operational Profit - Daily Revenue]]-$Q$13</f>
        <v>-952.81593999999927</v>
      </c>
      <c r="I1570" s="1">
        <f>_xlfn.NORM.DIST(kag[[#This Row],[Diff Average Rev]],$Q$13,$Q$15,FALSE)</f>
        <v>5.4133655104944353E-6</v>
      </c>
      <c r="J1570" s="3">
        <f>kag[[#This Row],[Number_of_Customers_Per_Day (any given day)]]*kag[[#This Row],[Average_Order_Value]]</f>
        <v>636.31999999999994</v>
      </c>
      <c r="K1570" s="3">
        <f>kag[[#This Row],[Operational Profit - Daily Revenue]]/kag[[#This Row],[Number_of_Employees]]</f>
        <v>241.1275</v>
      </c>
      <c r="L1570" s="3">
        <f>kag[[#This Row],[Operational Profit - Daily Revenue]]/kag[[#This Row],[Operating_Hours_Per_Day]]</f>
        <v>64.300666666666672</v>
      </c>
      <c r="M1570" s="3">
        <f>kag[[#This Row],[Operational Profit - Daily Revenue]]/kag[[#This Row],[Marketing_Spend_Per_Day]]</f>
        <v>2.4552860015782909</v>
      </c>
      <c r="N1570" s="3"/>
    </row>
    <row r="1571" spans="1:14">
      <c r="A1571" s="1">
        <v>458</v>
      </c>
      <c r="B1571" s="2">
        <v>6.55</v>
      </c>
      <c r="C1571" s="1">
        <v>7</v>
      </c>
      <c r="D1571" s="1">
        <v>4</v>
      </c>
      <c r="E1571" s="3">
        <v>393.55</v>
      </c>
      <c r="F1571" s="1">
        <v>998</v>
      </c>
      <c r="G1571" s="3">
        <v>3700.09</v>
      </c>
      <c r="H1571" s="3">
        <f>kag[[#This Row],[Operational Profit - Daily Revenue]]-$Q$13</f>
        <v>1782.7640600000009</v>
      </c>
      <c r="I1571" s="1">
        <f>_xlfn.NORM.DIST(kag[[#This Row],[Diff Average Rev]],$Q$13,$Q$15,FALSE)</f>
        <v>4.049027075303717E-4</v>
      </c>
      <c r="J1571" s="3">
        <f>kag[[#This Row],[Number_of_Customers_Per_Day (any given day)]]*kag[[#This Row],[Average_Order_Value]]</f>
        <v>2999.9</v>
      </c>
      <c r="K1571" s="3">
        <f>kag[[#This Row],[Operational Profit - Daily Revenue]]/kag[[#This Row],[Number_of_Employees]]</f>
        <v>925.02250000000004</v>
      </c>
      <c r="L1571" s="3">
        <f>kag[[#This Row],[Operational Profit - Daily Revenue]]/kag[[#This Row],[Operating_Hours_Per_Day]]</f>
        <v>528.58428571428578</v>
      </c>
      <c r="M1571" s="3">
        <f>kag[[#This Row],[Operational Profit - Daily Revenue]]/kag[[#This Row],[Marketing_Spend_Per_Day]]</f>
        <v>9.4018295006987671</v>
      </c>
      <c r="N1571" s="3"/>
    </row>
    <row r="1572" spans="1:14">
      <c r="A1572" s="1">
        <v>68</v>
      </c>
      <c r="B1572" s="2">
        <v>7.32</v>
      </c>
      <c r="C1572" s="1">
        <v>16</v>
      </c>
      <c r="D1572" s="1">
        <v>3</v>
      </c>
      <c r="E1572" s="3">
        <v>393.6</v>
      </c>
      <c r="F1572" s="1">
        <v>367</v>
      </c>
      <c r="G1572" s="3">
        <v>947.08</v>
      </c>
      <c r="H1572" s="3">
        <f>kag[[#This Row],[Operational Profit - Daily Revenue]]-$Q$13</f>
        <v>-970.24593999999922</v>
      </c>
      <c r="I1572" s="1">
        <f>_xlfn.NORM.DIST(kag[[#This Row],[Diff Average Rev]],$Q$13,$Q$15,FALSE)</f>
        <v>5.1355652587691258E-6</v>
      </c>
      <c r="J1572" s="3">
        <f>kag[[#This Row],[Number_of_Customers_Per_Day (any given day)]]*kag[[#This Row],[Average_Order_Value]]</f>
        <v>497.76</v>
      </c>
      <c r="K1572" s="3">
        <f>kag[[#This Row],[Operational Profit - Daily Revenue]]/kag[[#This Row],[Number_of_Employees]]</f>
        <v>315.69333333333333</v>
      </c>
      <c r="L1572" s="3">
        <f>kag[[#This Row],[Operational Profit - Daily Revenue]]/kag[[#This Row],[Operating_Hours_Per_Day]]</f>
        <v>59.192500000000003</v>
      </c>
      <c r="M1572" s="3">
        <f>kag[[#This Row],[Operational Profit - Daily Revenue]]/kag[[#This Row],[Marketing_Spend_Per_Day]]</f>
        <v>2.40619918699187</v>
      </c>
      <c r="N1572" s="3"/>
    </row>
    <row r="1573" spans="1:14">
      <c r="A1573" s="1">
        <v>118</v>
      </c>
      <c r="B1573" s="2">
        <v>7.71</v>
      </c>
      <c r="C1573" s="1">
        <v>9</v>
      </c>
      <c r="D1573" s="1">
        <v>10</v>
      </c>
      <c r="E1573" s="3">
        <v>393.63</v>
      </c>
      <c r="F1573" s="1">
        <v>120</v>
      </c>
      <c r="G1573" s="3">
        <v>1229.96</v>
      </c>
      <c r="H1573" s="3">
        <f>kag[[#This Row],[Operational Profit - Daily Revenue]]-$Q$13</f>
        <v>-687.36593999999923</v>
      </c>
      <c r="I1573" s="1">
        <f>_xlfn.NORM.DIST(kag[[#This Row],[Diff Average Rev]],$Q$13,$Q$15,FALSE)</f>
        <v>1.1608749230876211E-5</v>
      </c>
      <c r="J1573" s="3">
        <f>kag[[#This Row],[Number_of_Customers_Per_Day (any given day)]]*kag[[#This Row],[Average_Order_Value]]</f>
        <v>909.78</v>
      </c>
      <c r="K1573" s="3">
        <f>kag[[#This Row],[Operational Profit - Daily Revenue]]/kag[[#This Row],[Number_of_Employees]]</f>
        <v>122.99600000000001</v>
      </c>
      <c r="L1573" s="3">
        <f>kag[[#This Row],[Operational Profit - Daily Revenue]]/kag[[#This Row],[Operating_Hours_Per_Day]]</f>
        <v>136.66222222222223</v>
      </c>
      <c r="M1573" s="3">
        <f>kag[[#This Row],[Operational Profit - Daily Revenue]]/kag[[#This Row],[Marketing_Spend_Per_Day]]</f>
        <v>3.1246602139064605</v>
      </c>
      <c r="N1573" s="3"/>
    </row>
    <row r="1574" spans="1:14">
      <c r="A1574" s="1">
        <v>282</v>
      </c>
      <c r="B1574" s="2">
        <v>4.28</v>
      </c>
      <c r="C1574" s="1">
        <v>16</v>
      </c>
      <c r="D1574" s="1">
        <v>12</v>
      </c>
      <c r="E1574" s="3">
        <v>393.75</v>
      </c>
      <c r="F1574" s="1">
        <v>734</v>
      </c>
      <c r="G1574" s="3">
        <v>1975.91</v>
      </c>
      <c r="H1574" s="3">
        <f>kag[[#This Row],[Operational Profit - Daily Revenue]]-$Q$13</f>
        <v>58.584060000000818</v>
      </c>
      <c r="I1574" s="1">
        <f>_xlfn.NORM.DIST(kag[[#This Row],[Diff Average Rev]],$Q$13,$Q$15,FALSE)</f>
        <v>6.6655385730813831E-5</v>
      </c>
      <c r="J1574" s="3">
        <f>kag[[#This Row],[Number_of_Customers_Per_Day (any given day)]]*kag[[#This Row],[Average_Order_Value]]</f>
        <v>1206.96</v>
      </c>
      <c r="K1574" s="3">
        <f>kag[[#This Row],[Operational Profit - Daily Revenue]]/kag[[#This Row],[Number_of_Employees]]</f>
        <v>164.65916666666666</v>
      </c>
      <c r="L1574" s="3">
        <f>kag[[#This Row],[Operational Profit - Daily Revenue]]/kag[[#This Row],[Operating_Hours_Per_Day]]</f>
        <v>123.49437500000001</v>
      </c>
      <c r="M1574" s="3">
        <f>kag[[#This Row],[Operational Profit - Daily Revenue]]/kag[[#This Row],[Marketing_Spend_Per_Day]]</f>
        <v>5.018184126984127</v>
      </c>
      <c r="N1574" s="3"/>
    </row>
    <row r="1575" spans="1:14">
      <c r="A1575" s="1">
        <v>499</v>
      </c>
      <c r="B1575" s="2">
        <v>7.2</v>
      </c>
      <c r="C1575" s="1">
        <v>6</v>
      </c>
      <c r="D1575" s="1">
        <v>7</v>
      </c>
      <c r="E1575" s="3">
        <v>394.15</v>
      </c>
      <c r="F1575" s="1">
        <v>785</v>
      </c>
      <c r="G1575" s="3">
        <v>4226.6400000000003</v>
      </c>
      <c r="H1575" s="3">
        <f>kag[[#This Row],[Operational Profit - Daily Revenue]]-$Q$13</f>
        <v>2309.3140600000011</v>
      </c>
      <c r="I1575" s="1">
        <f>_xlfn.NORM.DIST(kag[[#This Row],[Diff Average Rev]],$Q$13,$Q$15,FALSE)</f>
        <v>3.7709334874228587E-4</v>
      </c>
      <c r="J1575" s="3">
        <f>kag[[#This Row],[Number_of_Customers_Per_Day (any given day)]]*kag[[#This Row],[Average_Order_Value]]</f>
        <v>3592.8</v>
      </c>
      <c r="K1575" s="3">
        <f>kag[[#This Row],[Operational Profit - Daily Revenue]]/kag[[#This Row],[Number_of_Employees]]</f>
        <v>603.80571428571432</v>
      </c>
      <c r="L1575" s="3">
        <f>kag[[#This Row],[Operational Profit - Daily Revenue]]/kag[[#This Row],[Operating_Hours_Per_Day]]</f>
        <v>704.44</v>
      </c>
      <c r="M1575" s="3">
        <f>kag[[#This Row],[Operational Profit - Daily Revenue]]/kag[[#This Row],[Marketing_Spend_Per_Day]]</f>
        <v>10.723430166180389</v>
      </c>
      <c r="N1575" s="3"/>
    </row>
    <row r="1576" spans="1:14">
      <c r="A1576" s="1">
        <v>333</v>
      </c>
      <c r="B1576" s="2">
        <v>6.75</v>
      </c>
      <c r="C1576" s="1">
        <v>15</v>
      </c>
      <c r="D1576" s="1">
        <v>11</v>
      </c>
      <c r="E1576" s="3">
        <v>395.49</v>
      </c>
      <c r="F1576" s="1">
        <v>580</v>
      </c>
      <c r="G1576" s="3">
        <v>2396.86</v>
      </c>
      <c r="H1576" s="3">
        <f>kag[[#This Row],[Operational Profit - Daily Revenue]]-$Q$13</f>
        <v>479.53406000000086</v>
      </c>
      <c r="I1576" s="1">
        <f>_xlfn.NORM.DIST(kag[[#This Row],[Diff Average Rev]],$Q$13,$Q$15,FALSE)</f>
        <v>1.3810002169543397E-4</v>
      </c>
      <c r="J1576" s="3">
        <f>kag[[#This Row],[Number_of_Customers_Per_Day (any given day)]]*kag[[#This Row],[Average_Order_Value]]</f>
        <v>2247.75</v>
      </c>
      <c r="K1576" s="3">
        <f>kag[[#This Row],[Operational Profit - Daily Revenue]]/kag[[#This Row],[Number_of_Employees]]</f>
        <v>217.89636363636365</v>
      </c>
      <c r="L1576" s="3">
        <f>kag[[#This Row],[Operational Profit - Daily Revenue]]/kag[[#This Row],[Operating_Hours_Per_Day]]</f>
        <v>159.79066666666668</v>
      </c>
      <c r="M1576" s="3">
        <f>kag[[#This Row],[Operational Profit - Daily Revenue]]/kag[[#This Row],[Marketing_Spend_Per_Day]]</f>
        <v>6.0604819338036364</v>
      </c>
      <c r="N1576" s="3"/>
    </row>
    <row r="1577" spans="1:14">
      <c r="A1577" s="1">
        <v>420</v>
      </c>
      <c r="B1577" s="2">
        <v>3.75</v>
      </c>
      <c r="C1577" s="1">
        <v>11</v>
      </c>
      <c r="D1577" s="1">
        <v>7</v>
      </c>
      <c r="E1577" s="3">
        <v>395.62</v>
      </c>
      <c r="F1577" s="1">
        <v>196</v>
      </c>
      <c r="G1577" s="3">
        <v>1952.34</v>
      </c>
      <c r="H1577" s="3">
        <f>kag[[#This Row],[Operational Profit - Daily Revenue]]-$Q$13</f>
        <v>35.014060000000654</v>
      </c>
      <c r="I1577" s="1">
        <f>_xlfn.NORM.DIST(kag[[#This Row],[Diff Average Rev]],$Q$13,$Q$15,FALSE)</f>
        <v>6.3640411738676229E-5</v>
      </c>
      <c r="J1577" s="3">
        <f>kag[[#This Row],[Number_of_Customers_Per_Day (any given day)]]*kag[[#This Row],[Average_Order_Value]]</f>
        <v>1575</v>
      </c>
      <c r="K1577" s="3">
        <f>kag[[#This Row],[Operational Profit - Daily Revenue]]/kag[[#This Row],[Number_of_Employees]]</f>
        <v>278.90571428571428</v>
      </c>
      <c r="L1577" s="3">
        <f>kag[[#This Row],[Operational Profit - Daily Revenue]]/kag[[#This Row],[Operating_Hours_Per_Day]]</f>
        <v>177.48545454545453</v>
      </c>
      <c r="M1577" s="3">
        <f>kag[[#This Row],[Operational Profit - Daily Revenue]]/kag[[#This Row],[Marketing_Spend_Per_Day]]</f>
        <v>4.9348870127900506</v>
      </c>
      <c r="N1577" s="3"/>
    </row>
    <row r="1578" spans="1:14">
      <c r="A1578" s="1">
        <v>88</v>
      </c>
      <c r="B1578" s="2">
        <v>5.16</v>
      </c>
      <c r="C1578" s="1">
        <v>9</v>
      </c>
      <c r="D1578" s="1">
        <v>2</v>
      </c>
      <c r="E1578" s="3">
        <v>396.14</v>
      </c>
      <c r="F1578" s="1">
        <v>459</v>
      </c>
      <c r="G1578" s="3">
        <v>1362.1</v>
      </c>
      <c r="H1578" s="3">
        <f>kag[[#This Row],[Operational Profit - Daily Revenue]]-$Q$13</f>
        <v>-555.22593999999935</v>
      </c>
      <c r="I1578" s="1">
        <f>_xlfn.NORM.DIST(kag[[#This Row],[Diff Average Rev]],$Q$13,$Q$15,FALSE)</f>
        <v>1.650961497825909E-5</v>
      </c>
      <c r="J1578" s="3">
        <f>kag[[#This Row],[Number_of_Customers_Per_Day (any given day)]]*kag[[#This Row],[Average_Order_Value]]</f>
        <v>454.08000000000004</v>
      </c>
      <c r="K1578" s="3">
        <f>kag[[#This Row],[Operational Profit - Daily Revenue]]/kag[[#This Row],[Number_of_Employees]]</f>
        <v>681.05</v>
      </c>
      <c r="L1578" s="3">
        <f>kag[[#This Row],[Operational Profit - Daily Revenue]]/kag[[#This Row],[Operating_Hours_Per_Day]]</f>
        <v>151.34444444444443</v>
      </c>
      <c r="M1578" s="3">
        <f>kag[[#This Row],[Operational Profit - Daily Revenue]]/kag[[#This Row],[Marketing_Spend_Per_Day]]</f>
        <v>3.4384308577775533</v>
      </c>
      <c r="N1578" s="3"/>
    </row>
    <row r="1579" spans="1:14">
      <c r="A1579" s="1">
        <v>387</v>
      </c>
      <c r="B1579" s="2">
        <v>7.62</v>
      </c>
      <c r="C1579" s="1">
        <v>15</v>
      </c>
      <c r="D1579" s="1">
        <v>9</v>
      </c>
      <c r="E1579" s="3">
        <v>396.57</v>
      </c>
      <c r="F1579" s="1">
        <v>256</v>
      </c>
      <c r="G1579" s="3">
        <v>3523.13</v>
      </c>
      <c r="H1579" s="3">
        <f>kag[[#This Row],[Operational Profit - Daily Revenue]]-$Q$13</f>
        <v>1605.8040600000008</v>
      </c>
      <c r="I1579" s="1">
        <f>_xlfn.NORM.DIST(kag[[#This Row],[Diff Average Rev]],$Q$13,$Q$15,FALSE)</f>
        <v>3.8846723156541125E-4</v>
      </c>
      <c r="J1579" s="3">
        <f>kag[[#This Row],[Number_of_Customers_Per_Day (any given day)]]*kag[[#This Row],[Average_Order_Value]]</f>
        <v>2948.94</v>
      </c>
      <c r="K1579" s="3">
        <f>kag[[#This Row],[Operational Profit - Daily Revenue]]/kag[[#This Row],[Number_of_Employees]]</f>
        <v>391.45888888888891</v>
      </c>
      <c r="L1579" s="3">
        <f>kag[[#This Row],[Operational Profit - Daily Revenue]]/kag[[#This Row],[Operating_Hours_Per_Day]]</f>
        <v>234.87533333333334</v>
      </c>
      <c r="M1579" s="3">
        <f>kag[[#This Row],[Operational Profit - Daily Revenue]]/kag[[#This Row],[Marketing_Spend_Per_Day]]</f>
        <v>8.884005345840583</v>
      </c>
      <c r="N1579" s="3"/>
    </row>
    <row r="1580" spans="1:14">
      <c r="A1580" s="1">
        <v>350</v>
      </c>
      <c r="B1580" s="2">
        <v>5.96</v>
      </c>
      <c r="C1580" s="1">
        <v>17</v>
      </c>
      <c r="D1580" s="1">
        <v>7</v>
      </c>
      <c r="E1580" s="3">
        <v>396.63</v>
      </c>
      <c r="F1580" s="1">
        <v>150</v>
      </c>
      <c r="G1580" s="3">
        <v>2265.42</v>
      </c>
      <c r="H1580" s="3">
        <f>kag[[#This Row],[Operational Profit - Daily Revenue]]-$Q$13</f>
        <v>348.09406000000081</v>
      </c>
      <c r="I1580" s="1">
        <f>_xlfn.NORM.DIST(kag[[#This Row],[Diff Average Rev]],$Q$13,$Q$15,FALSE)</f>
        <v>1.1222440133316526E-4</v>
      </c>
      <c r="J1580" s="3">
        <f>kag[[#This Row],[Number_of_Customers_Per_Day (any given day)]]*kag[[#This Row],[Average_Order_Value]]</f>
        <v>2086</v>
      </c>
      <c r="K1580" s="3">
        <f>kag[[#This Row],[Operational Profit - Daily Revenue]]/kag[[#This Row],[Number_of_Employees]]</f>
        <v>323.63142857142856</v>
      </c>
      <c r="L1580" s="3">
        <f>kag[[#This Row],[Operational Profit - Daily Revenue]]/kag[[#This Row],[Operating_Hours_Per_Day]]</f>
        <v>133.26</v>
      </c>
      <c r="M1580" s="3">
        <f>kag[[#This Row],[Operational Profit - Daily Revenue]]/kag[[#This Row],[Marketing_Spend_Per_Day]]</f>
        <v>5.7116708267150749</v>
      </c>
      <c r="N1580" s="3"/>
    </row>
    <row r="1581" spans="1:14">
      <c r="A1581" s="1">
        <v>161</v>
      </c>
      <c r="B1581" s="2">
        <v>4.7699999999999996</v>
      </c>
      <c r="C1581" s="1">
        <v>13</v>
      </c>
      <c r="D1581" s="1">
        <v>10</v>
      </c>
      <c r="E1581" s="3">
        <v>396.75</v>
      </c>
      <c r="F1581" s="1">
        <v>987</v>
      </c>
      <c r="G1581" s="3">
        <v>1029.08</v>
      </c>
      <c r="H1581" s="3">
        <f>kag[[#This Row],[Operational Profit - Daily Revenue]]-$Q$13</f>
        <v>-888.24593999999934</v>
      </c>
      <c r="I1581" s="1">
        <f>_xlfn.NORM.DIST(kag[[#This Row],[Diff Average Rev]],$Q$13,$Q$15,FALSE)</f>
        <v>6.5617040216579043E-6</v>
      </c>
      <c r="J1581" s="3">
        <f>kag[[#This Row],[Number_of_Customers_Per_Day (any given day)]]*kag[[#This Row],[Average_Order_Value]]</f>
        <v>767.96999999999991</v>
      </c>
      <c r="K1581" s="3">
        <f>kag[[#This Row],[Operational Profit - Daily Revenue]]/kag[[#This Row],[Number_of_Employees]]</f>
        <v>102.90799999999999</v>
      </c>
      <c r="L1581" s="3">
        <f>kag[[#This Row],[Operational Profit - Daily Revenue]]/kag[[#This Row],[Operating_Hours_Per_Day]]</f>
        <v>79.16</v>
      </c>
      <c r="M1581" s="3">
        <f>kag[[#This Row],[Operational Profit - Daily Revenue]]/kag[[#This Row],[Marketing_Spend_Per_Day]]</f>
        <v>2.5937744171392563</v>
      </c>
      <c r="N1581" s="3"/>
    </row>
    <row r="1582" spans="1:14">
      <c r="A1582" s="1">
        <v>283</v>
      </c>
      <c r="B1582" s="2">
        <v>4.28</v>
      </c>
      <c r="C1582" s="1">
        <v>14</v>
      </c>
      <c r="D1582" s="1">
        <v>4</v>
      </c>
      <c r="E1582" s="3">
        <v>397.14</v>
      </c>
      <c r="F1582" s="1">
        <v>945</v>
      </c>
      <c r="G1582" s="3">
        <v>1890.55</v>
      </c>
      <c r="H1582" s="3">
        <f>kag[[#This Row],[Operational Profit - Daily Revenue]]-$Q$13</f>
        <v>-26.775939999999309</v>
      </c>
      <c r="I1582" s="1">
        <f>_xlfn.NORM.DIST(kag[[#This Row],[Diff Average Rev]],$Q$13,$Q$15,FALSE)</f>
        <v>5.6212304326889321E-5</v>
      </c>
      <c r="J1582" s="3">
        <f>kag[[#This Row],[Number_of_Customers_Per_Day (any given day)]]*kag[[#This Row],[Average_Order_Value]]</f>
        <v>1211.24</v>
      </c>
      <c r="K1582" s="3">
        <f>kag[[#This Row],[Operational Profit - Daily Revenue]]/kag[[#This Row],[Number_of_Employees]]</f>
        <v>472.63749999999999</v>
      </c>
      <c r="L1582" s="3">
        <f>kag[[#This Row],[Operational Profit - Daily Revenue]]/kag[[#This Row],[Operating_Hours_Per_Day]]</f>
        <v>135.03928571428571</v>
      </c>
      <c r="M1582" s="3">
        <f>kag[[#This Row],[Operational Profit - Daily Revenue]]/kag[[#This Row],[Marketing_Spend_Per_Day]]</f>
        <v>4.7604119454096789</v>
      </c>
      <c r="N1582" s="3"/>
    </row>
    <row r="1583" spans="1:14">
      <c r="A1583" s="1">
        <v>362</v>
      </c>
      <c r="B1583" s="2">
        <v>9.3000000000000007</v>
      </c>
      <c r="C1583" s="1">
        <v>7</v>
      </c>
      <c r="D1583" s="1">
        <v>4</v>
      </c>
      <c r="E1583" s="3">
        <v>397.16</v>
      </c>
      <c r="F1583" s="1">
        <v>118</v>
      </c>
      <c r="G1583" s="3">
        <v>3920.81</v>
      </c>
      <c r="H1583" s="3">
        <f>kag[[#This Row],[Operational Profit - Daily Revenue]]-$Q$13</f>
        <v>2003.4840600000007</v>
      </c>
      <c r="I1583" s="1">
        <f>_xlfn.NORM.DIST(kag[[#This Row],[Diff Average Rev]],$Q$13,$Q$15,FALSE)</f>
        <v>4.0717988569032346E-4</v>
      </c>
      <c r="J1583" s="3">
        <f>kag[[#This Row],[Number_of_Customers_Per_Day (any given day)]]*kag[[#This Row],[Average_Order_Value]]</f>
        <v>3366.6000000000004</v>
      </c>
      <c r="K1583" s="3">
        <f>kag[[#This Row],[Operational Profit - Daily Revenue]]/kag[[#This Row],[Number_of_Employees]]</f>
        <v>980.20249999999999</v>
      </c>
      <c r="L1583" s="3">
        <f>kag[[#This Row],[Operational Profit - Daily Revenue]]/kag[[#This Row],[Operating_Hours_Per_Day]]</f>
        <v>560.11571428571426</v>
      </c>
      <c r="M1583" s="3">
        <f>kag[[#This Row],[Operational Profit - Daily Revenue]]/kag[[#This Row],[Marketing_Spend_Per_Day]]</f>
        <v>9.8721170309195276</v>
      </c>
      <c r="N1583" s="3"/>
    </row>
    <row r="1584" spans="1:14">
      <c r="A1584" s="1">
        <v>406</v>
      </c>
      <c r="B1584" s="2">
        <v>5.87</v>
      </c>
      <c r="C1584" s="1">
        <v>10</v>
      </c>
      <c r="D1584" s="1">
        <v>7</v>
      </c>
      <c r="E1584" s="3">
        <v>397.35</v>
      </c>
      <c r="F1584" s="1">
        <v>873</v>
      </c>
      <c r="G1584" s="3">
        <v>2480.84</v>
      </c>
      <c r="H1584" s="3">
        <f>kag[[#This Row],[Operational Profit - Daily Revenue]]-$Q$13</f>
        <v>563.51406000000088</v>
      </c>
      <c r="I1584" s="1">
        <f>_xlfn.NORM.DIST(kag[[#This Row],[Diff Average Rev]],$Q$13,$Q$15,FALSE)</f>
        <v>1.5618541413224606E-4</v>
      </c>
      <c r="J1584" s="3">
        <f>kag[[#This Row],[Number_of_Customers_Per_Day (any given day)]]*kag[[#This Row],[Average_Order_Value]]</f>
        <v>2383.2200000000003</v>
      </c>
      <c r="K1584" s="3">
        <f>kag[[#This Row],[Operational Profit - Daily Revenue]]/kag[[#This Row],[Number_of_Employees]]</f>
        <v>354.40571428571428</v>
      </c>
      <c r="L1584" s="3">
        <f>kag[[#This Row],[Operational Profit - Daily Revenue]]/kag[[#This Row],[Operating_Hours_Per_Day]]</f>
        <v>248.084</v>
      </c>
      <c r="M1584" s="3">
        <f>kag[[#This Row],[Operational Profit - Daily Revenue]]/kag[[#This Row],[Marketing_Spend_Per_Day]]</f>
        <v>6.2434629419906882</v>
      </c>
      <c r="N1584" s="3"/>
    </row>
    <row r="1585" spans="1:14">
      <c r="A1585" s="1">
        <v>150</v>
      </c>
      <c r="B1585" s="2">
        <v>3.48</v>
      </c>
      <c r="C1585" s="1">
        <v>9</v>
      </c>
      <c r="D1585" s="1">
        <v>6</v>
      </c>
      <c r="E1585" s="3">
        <v>397.74</v>
      </c>
      <c r="F1585" s="1">
        <v>726</v>
      </c>
      <c r="G1585" s="3">
        <v>961.45</v>
      </c>
      <c r="H1585" s="3">
        <f>kag[[#This Row],[Operational Profit - Daily Revenue]]-$Q$13</f>
        <v>-955.87593999999922</v>
      </c>
      <c r="I1585" s="1">
        <f>_xlfn.NORM.DIST(kag[[#This Row],[Diff Average Rev]],$Q$13,$Q$15,FALSE)</f>
        <v>5.3636537690168554E-6</v>
      </c>
      <c r="J1585" s="3">
        <f>kag[[#This Row],[Number_of_Customers_Per_Day (any given day)]]*kag[[#This Row],[Average_Order_Value]]</f>
        <v>522</v>
      </c>
      <c r="K1585" s="3">
        <f>kag[[#This Row],[Operational Profit - Daily Revenue]]/kag[[#This Row],[Number_of_Employees]]</f>
        <v>160.24166666666667</v>
      </c>
      <c r="L1585" s="3">
        <f>kag[[#This Row],[Operational Profit - Daily Revenue]]/kag[[#This Row],[Operating_Hours_Per_Day]]</f>
        <v>106.82777777777778</v>
      </c>
      <c r="M1585" s="3">
        <f>kag[[#This Row],[Operational Profit - Daily Revenue]]/kag[[#This Row],[Marketing_Spend_Per_Day]]</f>
        <v>2.4172826469552975</v>
      </c>
      <c r="N1585" s="3"/>
    </row>
    <row r="1586" spans="1:14">
      <c r="A1586" s="1">
        <v>432</v>
      </c>
      <c r="B1586" s="2">
        <v>3.08</v>
      </c>
      <c r="C1586" s="1">
        <v>6</v>
      </c>
      <c r="D1586" s="1">
        <v>5</v>
      </c>
      <c r="E1586" s="3">
        <v>398.34</v>
      </c>
      <c r="F1586" s="1">
        <v>138</v>
      </c>
      <c r="G1586" s="3">
        <v>1627.13</v>
      </c>
      <c r="H1586" s="3">
        <f>kag[[#This Row],[Operational Profit - Daily Revenue]]-$Q$13</f>
        <v>-290.19593999999915</v>
      </c>
      <c r="I1586" s="1">
        <f>_xlfn.NORM.DIST(kag[[#This Row],[Diff Average Rev]],$Q$13,$Q$15,FALSE)</f>
        <v>3.1659989535929138E-5</v>
      </c>
      <c r="J1586" s="3">
        <f>kag[[#This Row],[Number_of_Customers_Per_Day (any given day)]]*kag[[#This Row],[Average_Order_Value]]</f>
        <v>1330.56</v>
      </c>
      <c r="K1586" s="3">
        <f>kag[[#This Row],[Operational Profit - Daily Revenue]]/kag[[#This Row],[Number_of_Employees]]</f>
        <v>325.42600000000004</v>
      </c>
      <c r="L1586" s="3">
        <f>kag[[#This Row],[Operational Profit - Daily Revenue]]/kag[[#This Row],[Operating_Hours_Per_Day]]</f>
        <v>271.18833333333333</v>
      </c>
      <c r="M1586" s="3">
        <f>kag[[#This Row],[Operational Profit - Daily Revenue]]/kag[[#This Row],[Marketing_Spend_Per_Day]]</f>
        <v>4.0847768238188484</v>
      </c>
      <c r="N1586" s="3"/>
    </row>
    <row r="1587" spans="1:14">
      <c r="A1587" s="1">
        <v>451</v>
      </c>
      <c r="B1587" s="2">
        <v>6.65</v>
      </c>
      <c r="C1587" s="1">
        <v>17</v>
      </c>
      <c r="D1587" s="1">
        <v>2</v>
      </c>
      <c r="E1587" s="3">
        <v>398.4</v>
      </c>
      <c r="F1587" s="1">
        <v>245</v>
      </c>
      <c r="G1587" s="3">
        <v>3534.61</v>
      </c>
      <c r="H1587" s="3">
        <f>kag[[#This Row],[Operational Profit - Daily Revenue]]-$Q$13</f>
        <v>1617.2840600000009</v>
      </c>
      <c r="I1587" s="1">
        <f>_xlfn.NORM.DIST(kag[[#This Row],[Diff Average Rev]],$Q$13,$Q$15,FALSE)</f>
        <v>3.8990155042269018E-4</v>
      </c>
      <c r="J1587" s="3">
        <f>kag[[#This Row],[Number_of_Customers_Per_Day (any given day)]]*kag[[#This Row],[Average_Order_Value]]</f>
        <v>2999.15</v>
      </c>
      <c r="K1587" s="3">
        <f>kag[[#This Row],[Operational Profit - Daily Revenue]]/kag[[#This Row],[Number_of_Employees]]</f>
        <v>1767.3050000000001</v>
      </c>
      <c r="L1587" s="3">
        <f>kag[[#This Row],[Operational Profit - Daily Revenue]]/kag[[#This Row],[Operating_Hours_Per_Day]]</f>
        <v>207.91823529411766</v>
      </c>
      <c r="M1587" s="3">
        <f>kag[[#This Row],[Operational Profit - Daily Revenue]]/kag[[#This Row],[Marketing_Spend_Per_Day]]</f>
        <v>8.8720130522088354</v>
      </c>
      <c r="N1587" s="3"/>
    </row>
    <row r="1588" spans="1:14">
      <c r="A1588" s="1">
        <v>142</v>
      </c>
      <c r="B1588" s="2">
        <v>4.09</v>
      </c>
      <c r="C1588" s="1">
        <v>13</v>
      </c>
      <c r="D1588" s="1">
        <v>13</v>
      </c>
      <c r="E1588" s="3">
        <v>398.49</v>
      </c>
      <c r="F1588" s="1">
        <v>772</v>
      </c>
      <c r="G1588" s="3">
        <v>1590.95</v>
      </c>
      <c r="H1588" s="3">
        <f>kag[[#This Row],[Operational Profit - Daily Revenue]]-$Q$13</f>
        <v>-326.37593999999922</v>
      </c>
      <c r="I1588" s="1">
        <f>_xlfn.NORM.DIST(kag[[#This Row],[Diff Average Rev]],$Q$13,$Q$15,FALSE)</f>
        <v>2.9093509432307283E-5</v>
      </c>
      <c r="J1588" s="3">
        <f>kag[[#This Row],[Number_of_Customers_Per_Day (any given day)]]*kag[[#This Row],[Average_Order_Value]]</f>
        <v>580.78</v>
      </c>
      <c r="K1588" s="3">
        <f>kag[[#This Row],[Operational Profit - Daily Revenue]]/kag[[#This Row],[Number_of_Employees]]</f>
        <v>122.38076923076923</v>
      </c>
      <c r="L1588" s="3">
        <f>kag[[#This Row],[Operational Profit - Daily Revenue]]/kag[[#This Row],[Operating_Hours_Per_Day]]</f>
        <v>122.38076923076923</v>
      </c>
      <c r="M1588" s="3">
        <f>kag[[#This Row],[Operational Profit - Daily Revenue]]/kag[[#This Row],[Marketing_Spend_Per_Day]]</f>
        <v>3.9924464854826973</v>
      </c>
      <c r="N1588" s="3"/>
    </row>
    <row r="1589" spans="1:14">
      <c r="A1589" s="1">
        <v>103</v>
      </c>
      <c r="B1589" s="2">
        <v>6.58</v>
      </c>
      <c r="C1589" s="1">
        <v>9</v>
      </c>
      <c r="D1589" s="1">
        <v>6</v>
      </c>
      <c r="E1589" s="3">
        <v>399.04</v>
      </c>
      <c r="F1589" s="1">
        <v>292</v>
      </c>
      <c r="G1589" s="3">
        <v>1073.9100000000001</v>
      </c>
      <c r="H1589" s="3">
        <f>kag[[#This Row],[Operational Profit - Daily Revenue]]-$Q$13</f>
        <v>-843.41593999999918</v>
      </c>
      <c r="I1589" s="1">
        <f>_xlfn.NORM.DIST(kag[[#This Row],[Diff Average Rev]],$Q$13,$Q$15,FALSE)</f>
        <v>7.4800686373068676E-6</v>
      </c>
      <c r="J1589" s="3">
        <f>kag[[#This Row],[Number_of_Customers_Per_Day (any given day)]]*kag[[#This Row],[Average_Order_Value]]</f>
        <v>677.74</v>
      </c>
      <c r="K1589" s="3">
        <f>kag[[#This Row],[Operational Profit - Daily Revenue]]/kag[[#This Row],[Number_of_Employees]]</f>
        <v>178.98500000000001</v>
      </c>
      <c r="L1589" s="3">
        <f>kag[[#This Row],[Operational Profit - Daily Revenue]]/kag[[#This Row],[Operating_Hours_Per_Day]]</f>
        <v>119.32333333333334</v>
      </c>
      <c r="M1589" s="3">
        <f>kag[[#This Row],[Operational Profit - Daily Revenue]]/kag[[#This Row],[Marketing_Spend_Per_Day]]</f>
        <v>2.6912339615076184</v>
      </c>
      <c r="N1589" s="3"/>
    </row>
    <row r="1590" spans="1:14">
      <c r="A1590" s="1">
        <v>148</v>
      </c>
      <c r="B1590" s="2">
        <v>7.38</v>
      </c>
      <c r="C1590" s="1">
        <v>7</v>
      </c>
      <c r="D1590" s="1">
        <v>3</v>
      </c>
      <c r="E1590" s="3">
        <v>399.13</v>
      </c>
      <c r="F1590" s="1">
        <v>129</v>
      </c>
      <c r="G1590" s="3">
        <v>1860.07</v>
      </c>
      <c r="H1590" s="3">
        <f>kag[[#This Row],[Operational Profit - Daily Revenue]]-$Q$13</f>
        <v>-57.255939999999327</v>
      </c>
      <c r="I1590" s="1">
        <f>_xlfn.NORM.DIST(kag[[#This Row],[Diff Average Rev]],$Q$13,$Q$15,FALSE)</f>
        <v>5.2796052392120814E-5</v>
      </c>
      <c r="J1590" s="3">
        <f>kag[[#This Row],[Number_of_Customers_Per_Day (any given day)]]*kag[[#This Row],[Average_Order_Value]]</f>
        <v>1092.24</v>
      </c>
      <c r="K1590" s="3">
        <f>kag[[#This Row],[Operational Profit - Daily Revenue]]/kag[[#This Row],[Number_of_Employees]]</f>
        <v>620.02333333333331</v>
      </c>
      <c r="L1590" s="3">
        <f>kag[[#This Row],[Operational Profit - Daily Revenue]]/kag[[#This Row],[Operating_Hours_Per_Day]]</f>
        <v>265.72428571428571</v>
      </c>
      <c r="M1590" s="3">
        <f>kag[[#This Row],[Operational Profit - Daily Revenue]]/kag[[#This Row],[Marketing_Spend_Per_Day]]</f>
        <v>4.6603111768095609</v>
      </c>
      <c r="N1590" s="3"/>
    </row>
    <row r="1591" spans="1:14">
      <c r="A1591" s="1">
        <v>386</v>
      </c>
      <c r="B1591" s="2">
        <v>3.17</v>
      </c>
      <c r="C1591" s="1">
        <v>16</v>
      </c>
      <c r="D1591" s="1">
        <v>2</v>
      </c>
      <c r="E1591" s="3">
        <v>399.38</v>
      </c>
      <c r="F1591" s="1">
        <v>888</v>
      </c>
      <c r="G1591" s="3">
        <v>1862.69</v>
      </c>
      <c r="H1591" s="3">
        <f>kag[[#This Row],[Operational Profit - Daily Revenue]]-$Q$13</f>
        <v>-54.635939999999209</v>
      </c>
      <c r="I1591" s="1">
        <f>_xlfn.NORM.DIST(kag[[#This Row],[Diff Average Rev]],$Q$13,$Q$15,FALSE)</f>
        <v>5.308339894408612E-5</v>
      </c>
      <c r="J1591" s="3">
        <f>kag[[#This Row],[Number_of_Customers_Per_Day (any given day)]]*kag[[#This Row],[Average_Order_Value]]</f>
        <v>1223.6199999999999</v>
      </c>
      <c r="K1591" s="3">
        <f>kag[[#This Row],[Operational Profit - Daily Revenue]]/kag[[#This Row],[Number_of_Employees]]</f>
        <v>931.34500000000003</v>
      </c>
      <c r="L1591" s="3">
        <f>kag[[#This Row],[Operational Profit - Daily Revenue]]/kag[[#This Row],[Operating_Hours_Per_Day]]</f>
        <v>116.418125</v>
      </c>
      <c r="M1591" s="3">
        <f>kag[[#This Row],[Operational Profit - Daily Revenue]]/kag[[#This Row],[Marketing_Spend_Per_Day]]</f>
        <v>4.6639541288997952</v>
      </c>
      <c r="N1591" s="3"/>
    </row>
    <row r="1592" spans="1:14">
      <c r="A1592" s="1">
        <v>313</v>
      </c>
      <c r="B1592" s="2">
        <v>3.73</v>
      </c>
      <c r="C1592" s="1">
        <v>13</v>
      </c>
      <c r="D1592" s="1">
        <v>2</v>
      </c>
      <c r="E1592" s="3">
        <v>399.6</v>
      </c>
      <c r="F1592" s="1">
        <v>318</v>
      </c>
      <c r="G1592" s="3">
        <v>1613.57</v>
      </c>
      <c r="H1592" s="3">
        <f>kag[[#This Row],[Operational Profit - Daily Revenue]]-$Q$13</f>
        <v>-303.75593999999933</v>
      </c>
      <c r="I1592" s="1">
        <f>_xlfn.NORM.DIST(kag[[#This Row],[Diff Average Rev]],$Q$13,$Q$15,FALSE)</f>
        <v>3.0677524305145962E-5</v>
      </c>
      <c r="J1592" s="3">
        <f>kag[[#This Row],[Number_of_Customers_Per_Day (any given day)]]*kag[[#This Row],[Average_Order_Value]]</f>
        <v>1167.49</v>
      </c>
      <c r="K1592" s="3">
        <f>kag[[#This Row],[Operational Profit - Daily Revenue]]/kag[[#This Row],[Number_of_Employees]]</f>
        <v>806.78499999999997</v>
      </c>
      <c r="L1592" s="3">
        <f>kag[[#This Row],[Operational Profit - Daily Revenue]]/kag[[#This Row],[Operating_Hours_Per_Day]]</f>
        <v>124.12076923076923</v>
      </c>
      <c r="M1592" s="3">
        <f>kag[[#This Row],[Operational Profit - Daily Revenue]]/kag[[#This Row],[Marketing_Spend_Per_Day]]</f>
        <v>4.037962962962963</v>
      </c>
      <c r="N1592" s="3"/>
    </row>
    <row r="1593" spans="1:14">
      <c r="A1593" s="1">
        <v>256</v>
      </c>
      <c r="B1593" s="2">
        <v>8.07</v>
      </c>
      <c r="C1593" s="1">
        <v>11</v>
      </c>
      <c r="D1593" s="1">
        <v>6</v>
      </c>
      <c r="E1593" s="3">
        <v>399.82</v>
      </c>
      <c r="F1593" s="1">
        <v>239</v>
      </c>
      <c r="G1593" s="3">
        <v>2149.69</v>
      </c>
      <c r="H1593" s="3">
        <f>kag[[#This Row],[Operational Profit - Daily Revenue]]-$Q$13</f>
        <v>232.36406000000079</v>
      </c>
      <c r="I1593" s="1">
        <f>_xlfn.NORM.DIST(kag[[#This Row],[Diff Average Rev]],$Q$13,$Q$15,FALSE)</f>
        <v>9.209356504749435E-5</v>
      </c>
      <c r="J1593" s="3">
        <f>kag[[#This Row],[Number_of_Customers_Per_Day (any given day)]]*kag[[#This Row],[Average_Order_Value]]</f>
        <v>2065.92</v>
      </c>
      <c r="K1593" s="3">
        <f>kag[[#This Row],[Operational Profit - Daily Revenue]]/kag[[#This Row],[Number_of_Employees]]</f>
        <v>358.28166666666669</v>
      </c>
      <c r="L1593" s="3">
        <f>kag[[#This Row],[Operational Profit - Daily Revenue]]/kag[[#This Row],[Operating_Hours_Per_Day]]</f>
        <v>195.42636363636365</v>
      </c>
      <c r="M1593" s="3">
        <f>kag[[#This Row],[Operational Profit - Daily Revenue]]/kag[[#This Row],[Marketing_Spend_Per_Day]]</f>
        <v>5.3766444900205093</v>
      </c>
      <c r="N1593" s="3"/>
    </row>
    <row r="1594" spans="1:14">
      <c r="A1594" s="1">
        <v>301</v>
      </c>
      <c r="B1594" s="2">
        <v>6.11</v>
      </c>
      <c r="C1594" s="1">
        <v>10</v>
      </c>
      <c r="D1594" s="1">
        <v>3</v>
      </c>
      <c r="E1594" s="3">
        <v>400.23</v>
      </c>
      <c r="F1594" s="1">
        <v>277</v>
      </c>
      <c r="G1594" s="3">
        <v>2165.62</v>
      </c>
      <c r="H1594" s="3">
        <f>kag[[#This Row],[Operational Profit - Daily Revenue]]-$Q$13</f>
        <v>248.29406000000063</v>
      </c>
      <c r="I1594" s="1">
        <f>_xlfn.NORM.DIST(kag[[#This Row],[Diff Average Rev]],$Q$13,$Q$15,FALSE)</f>
        <v>9.471306872891038E-5</v>
      </c>
      <c r="J1594" s="3">
        <f>kag[[#This Row],[Number_of_Customers_Per_Day (any given day)]]*kag[[#This Row],[Average_Order_Value]]</f>
        <v>1839.1100000000001</v>
      </c>
      <c r="K1594" s="3">
        <f>kag[[#This Row],[Operational Profit - Daily Revenue]]/kag[[#This Row],[Number_of_Employees]]</f>
        <v>721.87333333333333</v>
      </c>
      <c r="L1594" s="3">
        <f>kag[[#This Row],[Operational Profit - Daily Revenue]]/kag[[#This Row],[Operating_Hours_Per_Day]]</f>
        <v>216.56199999999998</v>
      </c>
      <c r="M1594" s="3">
        <f>kag[[#This Row],[Operational Profit - Daily Revenue]]/kag[[#This Row],[Marketing_Spend_Per_Day]]</f>
        <v>5.4109387102416102</v>
      </c>
      <c r="N1594" s="3"/>
    </row>
    <row r="1595" spans="1:14">
      <c r="A1595" s="1">
        <v>357</v>
      </c>
      <c r="B1595" s="2">
        <v>9.94</v>
      </c>
      <c r="C1595" s="1">
        <v>12</v>
      </c>
      <c r="D1595" s="1">
        <v>7</v>
      </c>
      <c r="E1595" s="3">
        <v>400.74</v>
      </c>
      <c r="F1595" s="1">
        <v>714</v>
      </c>
      <c r="G1595" s="3">
        <v>3835.95</v>
      </c>
      <c r="H1595" s="3">
        <f>kag[[#This Row],[Operational Profit - Daily Revenue]]-$Q$13</f>
        <v>1918.6240600000006</v>
      </c>
      <c r="I1595" s="1">
        <f>_xlfn.NORM.DIST(kag[[#This Row],[Diff Average Rev]],$Q$13,$Q$15,FALSE)</f>
        <v>4.0876928692687583E-4</v>
      </c>
      <c r="J1595" s="3">
        <f>kag[[#This Row],[Number_of_Customers_Per_Day (any given day)]]*kag[[#This Row],[Average_Order_Value]]</f>
        <v>3548.58</v>
      </c>
      <c r="K1595" s="3">
        <f>kag[[#This Row],[Operational Profit - Daily Revenue]]/kag[[#This Row],[Number_of_Employees]]</f>
        <v>547.99285714285713</v>
      </c>
      <c r="L1595" s="3">
        <f>kag[[#This Row],[Operational Profit - Daily Revenue]]/kag[[#This Row],[Operating_Hours_Per_Day]]</f>
        <v>319.66249999999997</v>
      </c>
      <c r="M1595" s="3">
        <f>kag[[#This Row],[Operational Profit - Daily Revenue]]/kag[[#This Row],[Marketing_Spend_Per_Day]]</f>
        <v>9.5721664919898188</v>
      </c>
      <c r="N1595" s="3"/>
    </row>
    <row r="1596" spans="1:14">
      <c r="A1596" s="1">
        <v>199</v>
      </c>
      <c r="B1596" s="2">
        <v>3.64</v>
      </c>
      <c r="C1596" s="1">
        <v>17</v>
      </c>
      <c r="D1596" s="1">
        <v>13</v>
      </c>
      <c r="E1596" s="3">
        <v>401.24</v>
      </c>
      <c r="F1596" s="1">
        <v>240</v>
      </c>
      <c r="G1596" s="3">
        <v>1304.6300000000001</v>
      </c>
      <c r="H1596" s="3">
        <f>kag[[#This Row],[Operational Profit - Daily Revenue]]-$Q$13</f>
        <v>-612.69593999999915</v>
      </c>
      <c r="I1596" s="1">
        <f>_xlfn.NORM.DIST(kag[[#This Row],[Diff Average Rev]],$Q$13,$Q$15,FALSE)</f>
        <v>1.4196914535462496E-5</v>
      </c>
      <c r="J1596" s="3">
        <f>kag[[#This Row],[Number_of_Customers_Per_Day (any given day)]]*kag[[#This Row],[Average_Order_Value]]</f>
        <v>724.36</v>
      </c>
      <c r="K1596" s="3">
        <f>kag[[#This Row],[Operational Profit - Daily Revenue]]/kag[[#This Row],[Number_of_Employees]]</f>
        <v>100.35615384615386</v>
      </c>
      <c r="L1596" s="3">
        <f>kag[[#This Row],[Operational Profit - Daily Revenue]]/kag[[#This Row],[Operating_Hours_Per_Day]]</f>
        <v>76.742941176470595</v>
      </c>
      <c r="M1596" s="3">
        <f>kag[[#This Row],[Operational Profit - Daily Revenue]]/kag[[#This Row],[Marketing_Spend_Per_Day]]</f>
        <v>3.2514953643704518</v>
      </c>
      <c r="N1596" s="3"/>
    </row>
    <row r="1597" spans="1:14">
      <c r="A1597" s="1">
        <v>241</v>
      </c>
      <c r="B1597" s="2">
        <v>2.5499999999999998</v>
      </c>
      <c r="C1597" s="1">
        <v>10</v>
      </c>
      <c r="D1597" s="1">
        <v>4</v>
      </c>
      <c r="E1597" s="3">
        <v>401.29</v>
      </c>
      <c r="F1597" s="1">
        <v>121</v>
      </c>
      <c r="G1597" s="3">
        <v>770.84</v>
      </c>
      <c r="H1597" s="3">
        <f>kag[[#This Row],[Operational Profit - Daily Revenue]]-$Q$13</f>
        <v>-1146.4859399999991</v>
      </c>
      <c r="I1597" s="1">
        <f>_xlfn.NORM.DIST(kag[[#This Row],[Diff Average Rev]],$Q$13,$Q$15,FALSE)</f>
        <v>2.9612109781243151E-6</v>
      </c>
      <c r="J1597" s="3">
        <f>kag[[#This Row],[Number_of_Customers_Per_Day (any given day)]]*kag[[#This Row],[Average_Order_Value]]</f>
        <v>614.54999999999995</v>
      </c>
      <c r="K1597" s="3">
        <f>kag[[#This Row],[Operational Profit - Daily Revenue]]/kag[[#This Row],[Number_of_Employees]]</f>
        <v>192.71</v>
      </c>
      <c r="L1597" s="3">
        <f>kag[[#This Row],[Operational Profit - Daily Revenue]]/kag[[#This Row],[Operating_Hours_Per_Day]]</f>
        <v>77.084000000000003</v>
      </c>
      <c r="M1597" s="3">
        <f>kag[[#This Row],[Operational Profit - Daily Revenue]]/kag[[#This Row],[Marketing_Spend_Per_Day]]</f>
        <v>1.9209050811134092</v>
      </c>
      <c r="N1597" s="3"/>
    </row>
    <row r="1598" spans="1:14">
      <c r="A1598" s="1">
        <v>175</v>
      </c>
      <c r="B1598" s="2">
        <v>6.85</v>
      </c>
      <c r="C1598" s="1">
        <v>6</v>
      </c>
      <c r="D1598" s="1">
        <v>5</v>
      </c>
      <c r="E1598" s="3">
        <v>401.55</v>
      </c>
      <c r="F1598" s="1">
        <v>950</v>
      </c>
      <c r="G1598" s="3">
        <v>1572.76</v>
      </c>
      <c r="H1598" s="3">
        <f>kag[[#This Row],[Operational Profit - Daily Revenue]]-$Q$13</f>
        <v>-344.56593999999927</v>
      </c>
      <c r="I1598" s="1">
        <f>_xlfn.NORM.DIST(kag[[#This Row],[Diff Average Rev]],$Q$13,$Q$15,FALSE)</f>
        <v>2.7868387387721905E-5</v>
      </c>
      <c r="J1598" s="3">
        <f>kag[[#This Row],[Number_of_Customers_Per_Day (any given day)]]*kag[[#This Row],[Average_Order_Value]]</f>
        <v>1198.75</v>
      </c>
      <c r="K1598" s="3">
        <f>kag[[#This Row],[Operational Profit - Daily Revenue]]/kag[[#This Row],[Number_of_Employees]]</f>
        <v>314.55200000000002</v>
      </c>
      <c r="L1598" s="3">
        <f>kag[[#This Row],[Operational Profit - Daily Revenue]]/kag[[#This Row],[Operating_Hours_Per_Day]]</f>
        <v>262.12666666666667</v>
      </c>
      <c r="M1598" s="3">
        <f>kag[[#This Row],[Operational Profit - Daily Revenue]]/kag[[#This Row],[Marketing_Spend_Per_Day]]</f>
        <v>3.9167226995392852</v>
      </c>
      <c r="N1598" s="3"/>
    </row>
    <row r="1599" spans="1:14">
      <c r="A1599" s="1">
        <v>75</v>
      </c>
      <c r="B1599" s="2">
        <v>3.22</v>
      </c>
      <c r="C1599" s="1">
        <v>10</v>
      </c>
      <c r="D1599" s="1">
        <v>5</v>
      </c>
      <c r="E1599" s="3">
        <v>401.85</v>
      </c>
      <c r="F1599" s="1">
        <v>615</v>
      </c>
      <c r="G1599" s="3">
        <v>824.35</v>
      </c>
      <c r="H1599" s="3">
        <f>kag[[#This Row],[Operational Profit - Daily Revenue]]-$Q$13</f>
        <v>-1092.9759399999994</v>
      </c>
      <c r="I1599" s="1">
        <f>_xlfn.NORM.DIST(kag[[#This Row],[Diff Average Rev]],$Q$13,$Q$15,FALSE)</f>
        <v>3.5121078004658496E-6</v>
      </c>
      <c r="J1599" s="3">
        <f>kag[[#This Row],[Number_of_Customers_Per_Day (any given day)]]*kag[[#This Row],[Average_Order_Value]]</f>
        <v>241.50000000000003</v>
      </c>
      <c r="K1599" s="3">
        <f>kag[[#This Row],[Operational Profit - Daily Revenue]]/kag[[#This Row],[Number_of_Employees]]</f>
        <v>164.87</v>
      </c>
      <c r="L1599" s="3">
        <f>kag[[#This Row],[Operational Profit - Daily Revenue]]/kag[[#This Row],[Operating_Hours_Per_Day]]</f>
        <v>82.435000000000002</v>
      </c>
      <c r="M1599" s="3">
        <f>kag[[#This Row],[Operational Profit - Daily Revenue]]/kag[[#This Row],[Marketing_Spend_Per_Day]]</f>
        <v>2.0513873335821824</v>
      </c>
      <c r="N1599" s="3"/>
    </row>
    <row r="1600" spans="1:14">
      <c r="A1600" s="1">
        <v>442</v>
      </c>
      <c r="B1600" s="2">
        <v>9.0299999999999994</v>
      </c>
      <c r="C1600" s="1">
        <v>6</v>
      </c>
      <c r="D1600" s="1">
        <v>7</v>
      </c>
      <c r="E1600" s="3">
        <v>402.4</v>
      </c>
      <c r="F1600" s="1">
        <v>792</v>
      </c>
      <c r="G1600" s="3">
        <v>4038.73</v>
      </c>
      <c r="H1600" s="3">
        <f>kag[[#This Row],[Operational Profit - Daily Revenue]]-$Q$13</f>
        <v>2121.4040600000008</v>
      </c>
      <c r="I1600" s="1">
        <f>_xlfn.NORM.DIST(kag[[#This Row],[Diff Average Rev]],$Q$13,$Q$15,FALSE)</f>
        <v>3.9992989913643429E-4</v>
      </c>
      <c r="J1600" s="3">
        <f>kag[[#This Row],[Number_of_Customers_Per_Day (any given day)]]*kag[[#This Row],[Average_Order_Value]]</f>
        <v>3991.2599999999998</v>
      </c>
      <c r="K1600" s="3">
        <f>kag[[#This Row],[Operational Profit - Daily Revenue]]/kag[[#This Row],[Number_of_Employees]]</f>
        <v>576.96142857142854</v>
      </c>
      <c r="L1600" s="3">
        <f>kag[[#This Row],[Operational Profit - Daily Revenue]]/kag[[#This Row],[Operating_Hours_Per_Day]]</f>
        <v>673.12166666666667</v>
      </c>
      <c r="M1600" s="3">
        <f>kag[[#This Row],[Operational Profit - Daily Revenue]]/kag[[#This Row],[Marketing_Spend_Per_Day]]</f>
        <v>10.036605367793241</v>
      </c>
      <c r="N1600" s="3"/>
    </row>
    <row r="1601" spans="1:14">
      <c r="A1601" s="1">
        <v>95</v>
      </c>
      <c r="B1601" s="2">
        <v>7.08</v>
      </c>
      <c r="C1601" s="1">
        <v>14</v>
      </c>
      <c r="D1601" s="1">
        <v>2</v>
      </c>
      <c r="E1601" s="3">
        <v>402.89</v>
      </c>
      <c r="F1601" s="1">
        <v>482</v>
      </c>
      <c r="G1601" s="3">
        <v>952.98</v>
      </c>
      <c r="H1601" s="3">
        <f>kag[[#This Row],[Operational Profit - Daily Revenue]]-$Q$13</f>
        <v>-964.34593999999925</v>
      </c>
      <c r="I1601" s="1">
        <f>_xlfn.NORM.DIST(kag[[#This Row],[Diff Average Rev]],$Q$13,$Q$15,FALSE)</f>
        <v>5.2281527021159079E-6</v>
      </c>
      <c r="J1601" s="3">
        <f>kag[[#This Row],[Number_of_Customers_Per_Day (any given day)]]*kag[[#This Row],[Average_Order_Value]]</f>
        <v>672.6</v>
      </c>
      <c r="K1601" s="3">
        <f>kag[[#This Row],[Operational Profit - Daily Revenue]]/kag[[#This Row],[Number_of_Employees]]</f>
        <v>476.49</v>
      </c>
      <c r="L1601" s="3">
        <f>kag[[#This Row],[Operational Profit - Daily Revenue]]/kag[[#This Row],[Operating_Hours_Per_Day]]</f>
        <v>68.070000000000007</v>
      </c>
      <c r="M1601" s="3">
        <f>kag[[#This Row],[Operational Profit - Daily Revenue]]/kag[[#This Row],[Marketing_Spend_Per_Day]]</f>
        <v>2.3653602720345503</v>
      </c>
      <c r="N1601" s="3"/>
    </row>
    <row r="1602" spans="1:14">
      <c r="A1602" s="1">
        <v>80</v>
      </c>
      <c r="B1602" s="2">
        <v>8.68</v>
      </c>
      <c r="C1602" s="1">
        <v>8</v>
      </c>
      <c r="D1602" s="1">
        <v>2</v>
      </c>
      <c r="E1602" s="3">
        <v>402.94</v>
      </c>
      <c r="F1602" s="1">
        <v>321</v>
      </c>
      <c r="G1602" s="3">
        <v>1331.8</v>
      </c>
      <c r="H1602" s="3">
        <f>kag[[#This Row],[Operational Profit - Daily Revenue]]-$Q$13</f>
        <v>-585.52593999999931</v>
      </c>
      <c r="I1602" s="1">
        <f>_xlfn.NORM.DIST(kag[[#This Row],[Diff Average Rev]],$Q$13,$Q$15,FALSE)</f>
        <v>1.5253457591586402E-5</v>
      </c>
      <c r="J1602" s="3">
        <f>kag[[#This Row],[Number_of_Customers_Per_Day (any given day)]]*kag[[#This Row],[Average_Order_Value]]</f>
        <v>694.4</v>
      </c>
      <c r="K1602" s="3">
        <f>kag[[#This Row],[Operational Profit - Daily Revenue]]/kag[[#This Row],[Number_of_Employees]]</f>
        <v>665.9</v>
      </c>
      <c r="L1602" s="3">
        <f>kag[[#This Row],[Operational Profit - Daily Revenue]]/kag[[#This Row],[Operating_Hours_Per_Day]]</f>
        <v>166.47499999999999</v>
      </c>
      <c r="M1602" s="3">
        <f>kag[[#This Row],[Operational Profit - Daily Revenue]]/kag[[#This Row],[Marketing_Spend_Per_Day]]</f>
        <v>3.3052067305306001</v>
      </c>
      <c r="N1602" s="3"/>
    </row>
    <row r="1603" spans="1:14">
      <c r="A1603" s="1">
        <v>146</v>
      </c>
      <c r="B1603" s="2">
        <v>3.3</v>
      </c>
      <c r="C1603" s="1">
        <v>16</v>
      </c>
      <c r="D1603" s="1">
        <v>4</v>
      </c>
      <c r="E1603" s="3">
        <v>403.11</v>
      </c>
      <c r="F1603" s="1">
        <v>488</v>
      </c>
      <c r="G1603" s="3">
        <v>1532.17</v>
      </c>
      <c r="H1603" s="3">
        <f>kag[[#This Row],[Operational Profit - Daily Revenue]]-$Q$13</f>
        <v>-385.15593999999919</v>
      </c>
      <c r="I1603" s="1">
        <f>_xlfn.NORM.DIST(kag[[#This Row],[Diff Average Rev]],$Q$13,$Q$15,FALSE)</f>
        <v>2.528569934219337E-5</v>
      </c>
      <c r="J1603" s="3">
        <f>kag[[#This Row],[Number_of_Customers_Per_Day (any given day)]]*kag[[#This Row],[Average_Order_Value]]</f>
        <v>481.79999999999995</v>
      </c>
      <c r="K1603" s="3">
        <f>kag[[#This Row],[Operational Profit - Daily Revenue]]/kag[[#This Row],[Number_of_Employees]]</f>
        <v>383.04250000000002</v>
      </c>
      <c r="L1603" s="3">
        <f>kag[[#This Row],[Operational Profit - Daily Revenue]]/kag[[#This Row],[Operating_Hours_Per_Day]]</f>
        <v>95.760625000000005</v>
      </c>
      <c r="M1603" s="3">
        <f>kag[[#This Row],[Operational Profit - Daily Revenue]]/kag[[#This Row],[Marketing_Spend_Per_Day]]</f>
        <v>3.800873210786138</v>
      </c>
      <c r="N1603" s="3"/>
    </row>
    <row r="1604" spans="1:14">
      <c r="A1604" s="1">
        <v>206</v>
      </c>
      <c r="B1604" s="2">
        <v>7.92</v>
      </c>
      <c r="C1604" s="1">
        <v>13</v>
      </c>
      <c r="D1604" s="1">
        <v>11</v>
      </c>
      <c r="E1604" s="3">
        <v>403.3</v>
      </c>
      <c r="F1604" s="1">
        <v>209</v>
      </c>
      <c r="G1604" s="3">
        <v>2102.0700000000002</v>
      </c>
      <c r="H1604" s="3">
        <f>kag[[#This Row],[Operational Profit - Daily Revenue]]-$Q$13</f>
        <v>184.7440600000009</v>
      </c>
      <c r="I1604" s="1">
        <f>_xlfn.NORM.DIST(kag[[#This Row],[Diff Average Rev]],$Q$13,$Q$15,FALSE)</f>
        <v>8.4552701590078663E-5</v>
      </c>
      <c r="J1604" s="3">
        <f>kag[[#This Row],[Number_of_Customers_Per_Day (any given day)]]*kag[[#This Row],[Average_Order_Value]]</f>
        <v>1631.52</v>
      </c>
      <c r="K1604" s="3">
        <f>kag[[#This Row],[Operational Profit - Daily Revenue]]/kag[[#This Row],[Number_of_Employees]]</f>
        <v>191.09727272727275</v>
      </c>
      <c r="L1604" s="3">
        <f>kag[[#This Row],[Operational Profit - Daily Revenue]]/kag[[#This Row],[Operating_Hours_Per_Day]]</f>
        <v>161.69769230769231</v>
      </c>
      <c r="M1604" s="3">
        <f>kag[[#This Row],[Operational Profit - Daily Revenue]]/kag[[#This Row],[Marketing_Spend_Per_Day]]</f>
        <v>5.2121745598809825</v>
      </c>
      <c r="N1604" s="3"/>
    </row>
    <row r="1605" spans="1:14">
      <c r="A1605" s="1">
        <v>225</v>
      </c>
      <c r="B1605" s="2">
        <v>4.2</v>
      </c>
      <c r="C1605" s="1">
        <v>12</v>
      </c>
      <c r="D1605" s="1">
        <v>11</v>
      </c>
      <c r="E1605" s="3">
        <v>403.32</v>
      </c>
      <c r="F1605" s="1">
        <v>590</v>
      </c>
      <c r="G1605" s="3">
        <v>1433.99</v>
      </c>
      <c r="H1605" s="3">
        <f>kag[[#This Row],[Operational Profit - Daily Revenue]]-$Q$13</f>
        <v>-483.33593999999925</v>
      </c>
      <c r="I1605" s="1">
        <f>_xlfn.NORM.DIST(kag[[#This Row],[Diff Average Rev]],$Q$13,$Q$15,FALSE)</f>
        <v>1.9842912803036449E-5</v>
      </c>
      <c r="J1605" s="3">
        <f>kag[[#This Row],[Number_of_Customers_Per_Day (any given day)]]*kag[[#This Row],[Average_Order_Value]]</f>
        <v>945</v>
      </c>
      <c r="K1605" s="3">
        <f>kag[[#This Row],[Operational Profit - Daily Revenue]]/kag[[#This Row],[Number_of_Employees]]</f>
        <v>130.36272727272728</v>
      </c>
      <c r="L1605" s="3">
        <f>kag[[#This Row],[Operational Profit - Daily Revenue]]/kag[[#This Row],[Operating_Hours_Per_Day]]</f>
        <v>119.49916666666667</v>
      </c>
      <c r="M1605" s="3">
        <f>kag[[#This Row],[Operational Profit - Daily Revenue]]/kag[[#This Row],[Marketing_Spend_Per_Day]]</f>
        <v>3.5554646434592878</v>
      </c>
      <c r="N1605" s="3"/>
    </row>
    <row r="1606" spans="1:14">
      <c r="A1606" s="1">
        <v>202</v>
      </c>
      <c r="B1606" s="2">
        <v>7.49</v>
      </c>
      <c r="C1606" s="1">
        <v>9</v>
      </c>
      <c r="D1606" s="1">
        <v>12</v>
      </c>
      <c r="E1606" s="3">
        <v>403.55</v>
      </c>
      <c r="F1606" s="1">
        <v>593</v>
      </c>
      <c r="G1606" s="3">
        <v>1888.87</v>
      </c>
      <c r="H1606" s="3">
        <f>kag[[#This Row],[Operational Profit - Daily Revenue]]-$Q$13</f>
        <v>-28.455939999999373</v>
      </c>
      <c r="I1606" s="1">
        <f>_xlfn.NORM.DIST(kag[[#This Row],[Diff Average Rev]],$Q$13,$Q$15,FALSE)</f>
        <v>5.601980033182768E-5</v>
      </c>
      <c r="J1606" s="3">
        <f>kag[[#This Row],[Number_of_Customers_Per_Day (any given day)]]*kag[[#This Row],[Average_Order_Value]]</f>
        <v>1512.98</v>
      </c>
      <c r="K1606" s="3">
        <f>kag[[#This Row],[Operational Profit - Daily Revenue]]/kag[[#This Row],[Number_of_Employees]]</f>
        <v>157.40583333333333</v>
      </c>
      <c r="L1606" s="3">
        <f>kag[[#This Row],[Operational Profit - Daily Revenue]]/kag[[#This Row],[Operating_Hours_Per_Day]]</f>
        <v>209.87444444444444</v>
      </c>
      <c r="M1606" s="3">
        <f>kag[[#This Row],[Operational Profit - Daily Revenue]]/kag[[#This Row],[Marketing_Spend_Per_Day]]</f>
        <v>4.6806343699665467</v>
      </c>
      <c r="N1606" s="3"/>
    </row>
    <row r="1607" spans="1:14">
      <c r="A1607" s="1">
        <v>304</v>
      </c>
      <c r="B1607" s="2">
        <v>3.56</v>
      </c>
      <c r="C1607" s="1">
        <v>14</v>
      </c>
      <c r="D1607" s="1">
        <v>14</v>
      </c>
      <c r="E1607" s="3">
        <v>403.57</v>
      </c>
      <c r="F1607" s="1">
        <v>135</v>
      </c>
      <c r="G1607" s="3">
        <v>1564.81</v>
      </c>
      <c r="H1607" s="3">
        <f>kag[[#This Row],[Operational Profit - Daily Revenue]]-$Q$13</f>
        <v>-352.51593999999932</v>
      </c>
      <c r="I1607" s="1">
        <f>_xlfn.NORM.DIST(kag[[#This Row],[Diff Average Rev]],$Q$13,$Q$15,FALSE)</f>
        <v>2.7346291487913558E-5</v>
      </c>
      <c r="J1607" s="3">
        <f>kag[[#This Row],[Number_of_Customers_Per_Day (any given day)]]*kag[[#This Row],[Average_Order_Value]]</f>
        <v>1082.24</v>
      </c>
      <c r="K1607" s="3">
        <f>kag[[#This Row],[Operational Profit - Daily Revenue]]/kag[[#This Row],[Number_of_Employees]]</f>
        <v>111.77214285714285</v>
      </c>
      <c r="L1607" s="3">
        <f>kag[[#This Row],[Operational Profit - Daily Revenue]]/kag[[#This Row],[Operating_Hours_Per_Day]]</f>
        <v>111.77214285714285</v>
      </c>
      <c r="M1607" s="3">
        <f>kag[[#This Row],[Operational Profit - Daily Revenue]]/kag[[#This Row],[Marketing_Spend_Per_Day]]</f>
        <v>3.8774190351116284</v>
      </c>
      <c r="N1607" s="3"/>
    </row>
    <row r="1608" spans="1:14">
      <c r="A1608" s="1">
        <v>146</v>
      </c>
      <c r="B1608" s="2">
        <v>9.64</v>
      </c>
      <c r="C1608" s="1">
        <v>9</v>
      </c>
      <c r="D1608" s="1">
        <v>14</v>
      </c>
      <c r="E1608" s="3">
        <v>403.81</v>
      </c>
      <c r="F1608" s="1">
        <v>159</v>
      </c>
      <c r="G1608" s="3">
        <v>1752.11</v>
      </c>
      <c r="H1608" s="3">
        <f>kag[[#This Row],[Operational Profit - Daily Revenue]]-$Q$13</f>
        <v>-165.21593999999936</v>
      </c>
      <c r="I1608" s="1">
        <f>_xlfn.NORM.DIST(kag[[#This Row],[Diff Average Rev]],$Q$13,$Q$15,FALSE)</f>
        <v>4.1951337468478237E-5</v>
      </c>
      <c r="J1608" s="3">
        <f>kag[[#This Row],[Number_of_Customers_Per_Day (any given day)]]*kag[[#This Row],[Average_Order_Value]]</f>
        <v>1407.44</v>
      </c>
      <c r="K1608" s="3">
        <f>kag[[#This Row],[Operational Profit - Daily Revenue]]/kag[[#This Row],[Number_of_Employees]]</f>
        <v>125.15071428571427</v>
      </c>
      <c r="L1608" s="3">
        <f>kag[[#This Row],[Operational Profit - Daily Revenue]]/kag[[#This Row],[Operating_Hours_Per_Day]]</f>
        <v>194.67888888888888</v>
      </c>
      <c r="M1608" s="3">
        <f>kag[[#This Row],[Operational Profit - Daily Revenue]]/kag[[#This Row],[Marketing_Spend_Per_Day]]</f>
        <v>4.3389465342611624</v>
      </c>
      <c r="N1608" s="3"/>
    </row>
    <row r="1609" spans="1:14">
      <c r="A1609" s="1">
        <v>352</v>
      </c>
      <c r="B1609" s="2">
        <v>2.61</v>
      </c>
      <c r="C1609" s="1">
        <v>11</v>
      </c>
      <c r="D1609" s="1">
        <v>10</v>
      </c>
      <c r="E1609" s="3">
        <v>404.14</v>
      </c>
      <c r="F1609" s="1">
        <v>526</v>
      </c>
      <c r="G1609" s="3">
        <v>1443.11</v>
      </c>
      <c r="H1609" s="3">
        <f>kag[[#This Row],[Operational Profit - Daily Revenue]]-$Q$13</f>
        <v>-474.21593999999936</v>
      </c>
      <c r="I1609" s="1">
        <f>_xlfn.NORM.DIST(kag[[#This Row],[Diff Average Rev]],$Q$13,$Q$15,FALSE)</f>
        <v>2.0303417515781651E-5</v>
      </c>
      <c r="J1609" s="3">
        <f>kag[[#This Row],[Number_of_Customers_Per_Day (any given day)]]*kag[[#This Row],[Average_Order_Value]]</f>
        <v>918.71999999999991</v>
      </c>
      <c r="K1609" s="3">
        <f>kag[[#This Row],[Operational Profit - Daily Revenue]]/kag[[#This Row],[Number_of_Employees]]</f>
        <v>144.31099999999998</v>
      </c>
      <c r="L1609" s="3">
        <f>kag[[#This Row],[Operational Profit - Daily Revenue]]/kag[[#This Row],[Operating_Hours_Per_Day]]</f>
        <v>131.19181818181818</v>
      </c>
      <c r="M1609" s="3">
        <f>kag[[#This Row],[Operational Profit - Daily Revenue]]/kag[[#This Row],[Marketing_Spend_Per_Day]]</f>
        <v>3.570817043598753</v>
      </c>
      <c r="N1609" s="3"/>
    </row>
    <row r="1610" spans="1:14">
      <c r="A1610" s="1">
        <v>222</v>
      </c>
      <c r="B1610" s="2">
        <v>7.27</v>
      </c>
      <c r="C1610" s="1">
        <v>9</v>
      </c>
      <c r="D1610" s="1">
        <v>2</v>
      </c>
      <c r="E1610" s="3">
        <v>404.43</v>
      </c>
      <c r="F1610" s="1">
        <v>833</v>
      </c>
      <c r="G1610" s="3">
        <v>2235.81</v>
      </c>
      <c r="H1610" s="3">
        <f>kag[[#This Row],[Operational Profit - Daily Revenue]]-$Q$13</f>
        <v>318.48406000000068</v>
      </c>
      <c r="I1610" s="1">
        <f>_xlfn.NORM.DIST(kag[[#This Row],[Diff Average Rev]],$Q$13,$Q$15,FALSE)</f>
        <v>1.0683203819362907E-4</v>
      </c>
      <c r="J1610" s="3">
        <f>kag[[#This Row],[Number_of_Customers_Per_Day (any given day)]]*kag[[#This Row],[Average_Order_Value]]</f>
        <v>1613.9399999999998</v>
      </c>
      <c r="K1610" s="3">
        <f>kag[[#This Row],[Operational Profit - Daily Revenue]]/kag[[#This Row],[Number_of_Employees]]</f>
        <v>1117.905</v>
      </c>
      <c r="L1610" s="3">
        <f>kag[[#This Row],[Operational Profit - Daily Revenue]]/kag[[#This Row],[Operating_Hours_Per_Day]]</f>
        <v>248.42333333333332</v>
      </c>
      <c r="M1610" s="3">
        <f>kag[[#This Row],[Operational Profit - Daily Revenue]]/kag[[#This Row],[Marketing_Spend_Per_Day]]</f>
        <v>5.5282990876047773</v>
      </c>
      <c r="N1610" s="3"/>
    </row>
    <row r="1611" spans="1:14">
      <c r="A1611" s="1">
        <v>127</v>
      </c>
      <c r="B1611" s="2">
        <v>8.0500000000000007</v>
      </c>
      <c r="C1611" s="1">
        <v>13</v>
      </c>
      <c r="D1611" s="1">
        <v>12</v>
      </c>
      <c r="E1611" s="3">
        <v>404.5</v>
      </c>
      <c r="F1611" s="1">
        <v>574</v>
      </c>
      <c r="G1611" s="3">
        <v>1488.48</v>
      </c>
      <c r="H1611" s="3">
        <f>kag[[#This Row],[Operational Profit - Daily Revenue]]-$Q$13</f>
        <v>-428.84593999999925</v>
      </c>
      <c r="I1611" s="1">
        <f>_xlfn.NORM.DIST(kag[[#This Row],[Diff Average Rev]],$Q$13,$Q$15,FALSE)</f>
        <v>2.2728609503448597E-5</v>
      </c>
      <c r="J1611" s="3">
        <f>kag[[#This Row],[Number_of_Customers_Per_Day (any given day)]]*kag[[#This Row],[Average_Order_Value]]</f>
        <v>1022.3500000000001</v>
      </c>
      <c r="K1611" s="3">
        <f>kag[[#This Row],[Operational Profit - Daily Revenue]]/kag[[#This Row],[Number_of_Employees]]</f>
        <v>124.04</v>
      </c>
      <c r="L1611" s="3">
        <f>kag[[#This Row],[Operational Profit - Daily Revenue]]/kag[[#This Row],[Operating_Hours_Per_Day]]</f>
        <v>114.49846153846154</v>
      </c>
      <c r="M1611" s="3">
        <f>kag[[#This Row],[Operational Profit - Daily Revenue]]/kag[[#This Row],[Marketing_Spend_Per_Day]]</f>
        <v>3.6798022249690976</v>
      </c>
      <c r="N1611" s="3"/>
    </row>
    <row r="1612" spans="1:14">
      <c r="A1612" s="1">
        <v>489</v>
      </c>
      <c r="B1612" s="2">
        <v>5.9</v>
      </c>
      <c r="C1612" s="1">
        <v>15</v>
      </c>
      <c r="D1612" s="1">
        <v>3</v>
      </c>
      <c r="E1612" s="3">
        <v>404.51</v>
      </c>
      <c r="F1612" s="1">
        <v>283</v>
      </c>
      <c r="G1612" s="3">
        <v>3145.36</v>
      </c>
      <c r="H1612" s="3">
        <f>kag[[#This Row],[Operational Profit - Daily Revenue]]-$Q$13</f>
        <v>1228.0340600000009</v>
      </c>
      <c r="I1612" s="1">
        <f>_xlfn.NORM.DIST(kag[[#This Row],[Diff Average Rev]],$Q$13,$Q$15,FALSE)</f>
        <v>3.1853807415522563E-4</v>
      </c>
      <c r="J1612" s="3">
        <f>kag[[#This Row],[Number_of_Customers_Per_Day (any given day)]]*kag[[#This Row],[Average_Order_Value]]</f>
        <v>2885.1000000000004</v>
      </c>
      <c r="K1612" s="3">
        <f>kag[[#This Row],[Operational Profit - Daily Revenue]]/kag[[#This Row],[Number_of_Employees]]</f>
        <v>1048.4533333333334</v>
      </c>
      <c r="L1612" s="3">
        <f>kag[[#This Row],[Operational Profit - Daily Revenue]]/kag[[#This Row],[Operating_Hours_Per_Day]]</f>
        <v>209.69066666666669</v>
      </c>
      <c r="M1612" s="3">
        <f>kag[[#This Row],[Operational Profit - Daily Revenue]]/kag[[#This Row],[Marketing_Spend_Per_Day]]</f>
        <v>7.7757286593656527</v>
      </c>
      <c r="N1612" s="3"/>
    </row>
    <row r="1613" spans="1:14">
      <c r="A1613" s="1">
        <v>214</v>
      </c>
      <c r="B1613" s="2">
        <v>4.8499999999999996</v>
      </c>
      <c r="C1613" s="1">
        <v>15</v>
      </c>
      <c r="D1613" s="1">
        <v>9</v>
      </c>
      <c r="E1613" s="3">
        <v>404.89</v>
      </c>
      <c r="F1613" s="1">
        <v>792</v>
      </c>
      <c r="G1613" s="3">
        <v>1354.03</v>
      </c>
      <c r="H1613" s="3">
        <f>kag[[#This Row],[Operational Profit - Daily Revenue]]-$Q$13</f>
        <v>-563.29593999999929</v>
      </c>
      <c r="I1613" s="1">
        <f>_xlfn.NORM.DIST(kag[[#This Row],[Diff Average Rev]],$Q$13,$Q$15,FALSE)</f>
        <v>1.6166805516074284E-5</v>
      </c>
      <c r="J1613" s="3">
        <f>kag[[#This Row],[Number_of_Customers_Per_Day (any given day)]]*kag[[#This Row],[Average_Order_Value]]</f>
        <v>1037.8999999999999</v>
      </c>
      <c r="K1613" s="3">
        <f>kag[[#This Row],[Operational Profit - Daily Revenue]]/kag[[#This Row],[Number_of_Employees]]</f>
        <v>150.44777777777779</v>
      </c>
      <c r="L1613" s="3">
        <f>kag[[#This Row],[Operational Profit - Daily Revenue]]/kag[[#This Row],[Operating_Hours_Per_Day]]</f>
        <v>90.268666666666661</v>
      </c>
      <c r="M1613" s="3">
        <f>kag[[#This Row],[Operational Profit - Daily Revenue]]/kag[[#This Row],[Marketing_Spend_Per_Day]]</f>
        <v>3.344192249746845</v>
      </c>
      <c r="N1613" s="3"/>
    </row>
    <row r="1614" spans="1:14">
      <c r="A1614" s="1">
        <v>104</v>
      </c>
      <c r="B1614" s="2">
        <v>8.77</v>
      </c>
      <c r="C1614" s="1">
        <v>9</v>
      </c>
      <c r="D1614" s="1">
        <v>3</v>
      </c>
      <c r="E1614" s="3">
        <v>404.89</v>
      </c>
      <c r="F1614" s="1">
        <v>847</v>
      </c>
      <c r="G1614" s="3">
        <v>1505.72</v>
      </c>
      <c r="H1614" s="3">
        <f>kag[[#This Row],[Operational Profit - Daily Revenue]]-$Q$13</f>
        <v>-411.60593999999924</v>
      </c>
      <c r="I1614" s="1">
        <f>_xlfn.NORM.DIST(kag[[#This Row],[Diff Average Rev]],$Q$13,$Q$15,FALSE)</f>
        <v>2.3710873610731805E-5</v>
      </c>
      <c r="J1614" s="3">
        <f>kag[[#This Row],[Number_of_Customers_Per_Day (any given day)]]*kag[[#This Row],[Average_Order_Value]]</f>
        <v>912.07999999999993</v>
      </c>
      <c r="K1614" s="3">
        <f>kag[[#This Row],[Operational Profit - Daily Revenue]]/kag[[#This Row],[Number_of_Employees]]</f>
        <v>501.90666666666669</v>
      </c>
      <c r="L1614" s="3">
        <f>kag[[#This Row],[Operational Profit - Daily Revenue]]/kag[[#This Row],[Operating_Hours_Per_Day]]</f>
        <v>167.30222222222221</v>
      </c>
      <c r="M1614" s="3">
        <f>kag[[#This Row],[Operational Profit - Daily Revenue]]/kag[[#This Row],[Marketing_Spend_Per_Day]]</f>
        <v>3.718837215046062</v>
      </c>
      <c r="N1614" s="3"/>
    </row>
    <row r="1615" spans="1:14">
      <c r="A1615" s="1">
        <v>380</v>
      </c>
      <c r="B1615" s="2">
        <v>7.77</v>
      </c>
      <c r="C1615" s="1">
        <v>7</v>
      </c>
      <c r="D1615" s="1">
        <v>9</v>
      </c>
      <c r="E1615" s="3">
        <v>405.29</v>
      </c>
      <c r="F1615" s="1">
        <v>80</v>
      </c>
      <c r="G1615" s="3">
        <v>3409.93</v>
      </c>
      <c r="H1615" s="3">
        <f>kag[[#This Row],[Operational Profit - Daily Revenue]]-$Q$13</f>
        <v>1492.6040600000006</v>
      </c>
      <c r="I1615" s="1">
        <f>_xlfn.NORM.DIST(kag[[#This Row],[Diff Average Rev]],$Q$13,$Q$15,FALSE)</f>
        <v>3.7183830919428729E-4</v>
      </c>
      <c r="J1615" s="3">
        <f>kag[[#This Row],[Number_of_Customers_Per_Day (any given day)]]*kag[[#This Row],[Average_Order_Value]]</f>
        <v>2952.6</v>
      </c>
      <c r="K1615" s="3">
        <f>kag[[#This Row],[Operational Profit - Daily Revenue]]/kag[[#This Row],[Number_of_Employees]]</f>
        <v>378.88111111111107</v>
      </c>
      <c r="L1615" s="3">
        <f>kag[[#This Row],[Operational Profit - Daily Revenue]]/kag[[#This Row],[Operating_Hours_Per_Day]]</f>
        <v>487.13285714285712</v>
      </c>
      <c r="M1615" s="3">
        <f>kag[[#This Row],[Operational Profit - Daily Revenue]]/kag[[#This Row],[Marketing_Spend_Per_Day]]</f>
        <v>8.4135557255298661</v>
      </c>
      <c r="N1615" s="3"/>
    </row>
    <row r="1616" spans="1:14">
      <c r="A1616" s="1">
        <v>95</v>
      </c>
      <c r="B1616" s="2">
        <v>9.73</v>
      </c>
      <c r="C1616" s="1">
        <v>9</v>
      </c>
      <c r="D1616" s="1">
        <v>5</v>
      </c>
      <c r="E1616" s="3">
        <v>405.48</v>
      </c>
      <c r="F1616" s="1">
        <v>355</v>
      </c>
      <c r="G1616" s="3">
        <v>1552.13</v>
      </c>
      <c r="H1616" s="3">
        <f>kag[[#This Row],[Operational Profit - Daily Revenue]]-$Q$13</f>
        <v>-365.19593999999915</v>
      </c>
      <c r="I1616" s="1">
        <f>_xlfn.NORM.DIST(kag[[#This Row],[Diff Average Rev]],$Q$13,$Q$15,FALSE)</f>
        <v>2.6530087814959092E-5</v>
      </c>
      <c r="J1616" s="3">
        <f>kag[[#This Row],[Number_of_Customers_Per_Day (any given day)]]*kag[[#This Row],[Average_Order_Value]]</f>
        <v>924.35</v>
      </c>
      <c r="K1616" s="3">
        <f>kag[[#This Row],[Operational Profit - Daily Revenue]]/kag[[#This Row],[Number_of_Employees]]</f>
        <v>310.42600000000004</v>
      </c>
      <c r="L1616" s="3">
        <f>kag[[#This Row],[Operational Profit - Daily Revenue]]/kag[[#This Row],[Operating_Hours_Per_Day]]</f>
        <v>172.45888888888891</v>
      </c>
      <c r="M1616" s="3">
        <f>kag[[#This Row],[Operational Profit - Daily Revenue]]/kag[[#This Row],[Marketing_Spend_Per_Day]]</f>
        <v>3.8278830028608071</v>
      </c>
      <c r="N1616" s="3"/>
    </row>
    <row r="1617" spans="1:14">
      <c r="A1617" s="1">
        <v>187</v>
      </c>
      <c r="B1617" s="2">
        <v>5.94</v>
      </c>
      <c r="C1617" s="1">
        <v>11</v>
      </c>
      <c r="D1617" s="1">
        <v>10</v>
      </c>
      <c r="E1617" s="3">
        <v>405.56</v>
      </c>
      <c r="F1617" s="1">
        <v>874</v>
      </c>
      <c r="G1617" s="3">
        <v>1972.67</v>
      </c>
      <c r="H1617" s="3">
        <f>kag[[#This Row],[Operational Profit - Daily Revenue]]-$Q$13</f>
        <v>55.344060000000809</v>
      </c>
      <c r="I1617" s="1">
        <f>_xlfn.NORM.DIST(kag[[#This Row],[Diff Average Rev]],$Q$13,$Q$15,FALSE)</f>
        <v>6.6234909534260559E-5</v>
      </c>
      <c r="J1617" s="3">
        <f>kag[[#This Row],[Number_of_Customers_Per_Day (any given day)]]*kag[[#This Row],[Average_Order_Value]]</f>
        <v>1110.78</v>
      </c>
      <c r="K1617" s="3">
        <f>kag[[#This Row],[Operational Profit - Daily Revenue]]/kag[[#This Row],[Number_of_Employees]]</f>
        <v>197.267</v>
      </c>
      <c r="L1617" s="3">
        <f>kag[[#This Row],[Operational Profit - Daily Revenue]]/kag[[#This Row],[Operating_Hours_Per_Day]]</f>
        <v>179.33363636363637</v>
      </c>
      <c r="M1617" s="3">
        <f>kag[[#This Row],[Operational Profit - Daily Revenue]]/kag[[#This Row],[Marketing_Spend_Per_Day]]</f>
        <v>4.8640645034027026</v>
      </c>
      <c r="N1617" s="3"/>
    </row>
    <row r="1618" spans="1:14">
      <c r="A1618" s="1">
        <v>130</v>
      </c>
      <c r="B1618" s="2">
        <v>9.8000000000000007</v>
      </c>
      <c r="C1618" s="1">
        <v>10</v>
      </c>
      <c r="D1618" s="1">
        <v>3</v>
      </c>
      <c r="E1618" s="3">
        <v>405.66</v>
      </c>
      <c r="F1618" s="1">
        <v>236</v>
      </c>
      <c r="G1618" s="3">
        <v>1998.36</v>
      </c>
      <c r="H1618" s="3">
        <f>kag[[#This Row],[Operational Profit - Daily Revenue]]-$Q$13</f>
        <v>81.034060000000636</v>
      </c>
      <c r="I1618" s="1">
        <f>_xlfn.NORM.DIST(kag[[#This Row],[Diff Average Rev]],$Q$13,$Q$15,FALSE)</f>
        <v>6.962204197137629E-5</v>
      </c>
      <c r="J1618" s="3">
        <f>kag[[#This Row],[Number_of_Customers_Per_Day (any given day)]]*kag[[#This Row],[Average_Order_Value]]</f>
        <v>1274</v>
      </c>
      <c r="K1618" s="3">
        <f>kag[[#This Row],[Operational Profit - Daily Revenue]]/kag[[#This Row],[Number_of_Employees]]</f>
        <v>666.12</v>
      </c>
      <c r="L1618" s="3">
        <f>kag[[#This Row],[Operational Profit - Daily Revenue]]/kag[[#This Row],[Operating_Hours_Per_Day]]</f>
        <v>199.83599999999998</v>
      </c>
      <c r="M1618" s="3">
        <f>kag[[#This Row],[Operational Profit - Daily Revenue]]/kag[[#This Row],[Marketing_Spend_Per_Day]]</f>
        <v>4.9261943499482319</v>
      </c>
      <c r="N1618" s="3"/>
    </row>
    <row r="1619" spans="1:14">
      <c r="A1619" s="1">
        <v>413</v>
      </c>
      <c r="B1619" s="2">
        <v>7.15</v>
      </c>
      <c r="C1619" s="1">
        <v>11</v>
      </c>
      <c r="D1619" s="1">
        <v>13</v>
      </c>
      <c r="E1619" s="3">
        <v>405.74</v>
      </c>
      <c r="F1619" s="1">
        <v>686</v>
      </c>
      <c r="G1619" s="3">
        <v>3148.53</v>
      </c>
      <c r="H1619" s="3">
        <f>kag[[#This Row],[Operational Profit - Daily Revenue]]-$Q$13</f>
        <v>1231.2040600000009</v>
      </c>
      <c r="I1619" s="1">
        <f>_xlfn.NORM.DIST(kag[[#This Row],[Diff Average Rev]],$Q$13,$Q$15,FALSE)</f>
        <v>3.1926796551921111E-4</v>
      </c>
      <c r="J1619" s="3">
        <f>kag[[#This Row],[Number_of_Customers_Per_Day (any given day)]]*kag[[#This Row],[Average_Order_Value]]</f>
        <v>2952.9500000000003</v>
      </c>
      <c r="K1619" s="3">
        <f>kag[[#This Row],[Operational Profit - Daily Revenue]]/kag[[#This Row],[Number_of_Employees]]</f>
        <v>242.19461538461539</v>
      </c>
      <c r="L1619" s="3">
        <f>kag[[#This Row],[Operational Profit - Daily Revenue]]/kag[[#This Row],[Operating_Hours_Per_Day]]</f>
        <v>286.23</v>
      </c>
      <c r="M1619" s="3">
        <f>kag[[#This Row],[Operational Profit - Daily Revenue]]/kag[[#This Row],[Marketing_Spend_Per_Day]]</f>
        <v>7.7599694385567117</v>
      </c>
      <c r="N1619" s="3"/>
    </row>
    <row r="1620" spans="1:14">
      <c r="A1620" s="1">
        <v>397</v>
      </c>
      <c r="B1620" s="2">
        <v>8.67</v>
      </c>
      <c r="C1620" s="1">
        <v>13</v>
      </c>
      <c r="D1620" s="1">
        <v>10</v>
      </c>
      <c r="E1620" s="3">
        <v>405.77</v>
      </c>
      <c r="F1620" s="1">
        <v>300</v>
      </c>
      <c r="G1620" s="3">
        <v>3552.39</v>
      </c>
      <c r="H1620" s="3">
        <f>kag[[#This Row],[Operational Profit - Daily Revenue]]-$Q$13</f>
        <v>1635.0640600000006</v>
      </c>
      <c r="I1620" s="1">
        <f>_xlfn.NORM.DIST(kag[[#This Row],[Diff Average Rev]],$Q$13,$Q$15,FALSE)</f>
        <v>3.920263803218405E-4</v>
      </c>
      <c r="J1620" s="3">
        <f>kag[[#This Row],[Number_of_Customers_Per_Day (any given day)]]*kag[[#This Row],[Average_Order_Value]]</f>
        <v>3441.99</v>
      </c>
      <c r="K1620" s="3">
        <f>kag[[#This Row],[Operational Profit - Daily Revenue]]/kag[[#This Row],[Number_of_Employees]]</f>
        <v>355.23899999999998</v>
      </c>
      <c r="L1620" s="3">
        <f>kag[[#This Row],[Operational Profit - Daily Revenue]]/kag[[#This Row],[Operating_Hours_Per_Day]]</f>
        <v>273.2607692307692</v>
      </c>
      <c r="M1620" s="3">
        <f>kag[[#This Row],[Operational Profit - Daily Revenue]]/kag[[#This Row],[Marketing_Spend_Per_Day]]</f>
        <v>8.7546886167040441</v>
      </c>
      <c r="N1620" s="3"/>
    </row>
    <row r="1621" spans="1:14">
      <c r="A1621" s="1">
        <v>273</v>
      </c>
      <c r="B1621" s="2">
        <v>3.36</v>
      </c>
      <c r="C1621" s="1">
        <v>15</v>
      </c>
      <c r="D1621" s="1">
        <v>2</v>
      </c>
      <c r="E1621" s="3">
        <v>405.84</v>
      </c>
      <c r="F1621" s="1">
        <v>251</v>
      </c>
      <c r="G1621" s="3">
        <v>1408.72</v>
      </c>
      <c r="H1621" s="3">
        <f>kag[[#This Row],[Operational Profit - Daily Revenue]]-$Q$13</f>
        <v>-508.60593999999924</v>
      </c>
      <c r="I1621" s="1">
        <f>_xlfn.NORM.DIST(kag[[#This Row],[Diff Average Rev]],$Q$13,$Q$15,FALSE)</f>
        <v>1.8612276339433494E-5</v>
      </c>
      <c r="J1621" s="3">
        <f>kag[[#This Row],[Number_of_Customers_Per_Day (any given day)]]*kag[[#This Row],[Average_Order_Value]]</f>
        <v>917.28</v>
      </c>
      <c r="K1621" s="3">
        <f>kag[[#This Row],[Operational Profit - Daily Revenue]]/kag[[#This Row],[Number_of_Employees]]</f>
        <v>704.36</v>
      </c>
      <c r="L1621" s="3">
        <f>kag[[#This Row],[Operational Profit - Daily Revenue]]/kag[[#This Row],[Operating_Hours_Per_Day]]</f>
        <v>93.914666666666662</v>
      </c>
      <c r="M1621" s="3">
        <f>kag[[#This Row],[Operational Profit - Daily Revenue]]/kag[[#This Row],[Marketing_Spend_Per_Day]]</f>
        <v>3.4711216242854328</v>
      </c>
      <c r="N1621" s="3"/>
    </row>
    <row r="1622" spans="1:14">
      <c r="A1622" s="1">
        <v>390</v>
      </c>
      <c r="B1622" s="2">
        <v>6.32</v>
      </c>
      <c r="C1622" s="1">
        <v>16</v>
      </c>
      <c r="D1622" s="1">
        <v>3</v>
      </c>
      <c r="E1622" s="3">
        <v>406.31</v>
      </c>
      <c r="F1622" s="1">
        <v>522</v>
      </c>
      <c r="G1622" s="3">
        <v>2615.13</v>
      </c>
      <c r="H1622" s="3">
        <f>kag[[#This Row],[Operational Profit - Daily Revenue]]-$Q$13</f>
        <v>697.80406000000085</v>
      </c>
      <c r="I1622" s="1">
        <f>_xlfn.NORM.DIST(kag[[#This Row],[Diff Average Rev]],$Q$13,$Q$15,FALSE)</f>
        <v>1.8725061194572413E-4</v>
      </c>
      <c r="J1622" s="3">
        <f>kag[[#This Row],[Number_of_Customers_Per_Day (any given day)]]*kag[[#This Row],[Average_Order_Value]]</f>
        <v>2464.8000000000002</v>
      </c>
      <c r="K1622" s="3">
        <f>kag[[#This Row],[Operational Profit - Daily Revenue]]/kag[[#This Row],[Number_of_Employees]]</f>
        <v>871.71</v>
      </c>
      <c r="L1622" s="3">
        <f>kag[[#This Row],[Operational Profit - Daily Revenue]]/kag[[#This Row],[Operating_Hours_Per_Day]]</f>
        <v>163.44562500000001</v>
      </c>
      <c r="M1622" s="3">
        <f>kag[[#This Row],[Operational Profit - Daily Revenue]]/kag[[#This Row],[Marketing_Spend_Per_Day]]</f>
        <v>6.4362924860328325</v>
      </c>
      <c r="N1622" s="3"/>
    </row>
    <row r="1623" spans="1:14">
      <c r="A1623" s="1">
        <v>390</v>
      </c>
      <c r="B1623" s="2">
        <v>3.64</v>
      </c>
      <c r="C1623" s="1">
        <v>13</v>
      </c>
      <c r="D1623" s="1">
        <v>14</v>
      </c>
      <c r="E1623" s="3">
        <v>406.34</v>
      </c>
      <c r="F1623" s="1">
        <v>233</v>
      </c>
      <c r="G1623" s="3">
        <v>1676.03</v>
      </c>
      <c r="H1623" s="3">
        <f>kag[[#This Row],[Operational Profit - Daily Revenue]]-$Q$13</f>
        <v>-241.29593999999929</v>
      </c>
      <c r="I1623" s="1">
        <f>_xlfn.NORM.DIST(kag[[#This Row],[Diff Average Rev]],$Q$13,$Q$15,FALSE)</f>
        <v>3.5414809897631744E-5</v>
      </c>
      <c r="J1623" s="3">
        <f>kag[[#This Row],[Number_of_Customers_Per_Day (any given day)]]*kag[[#This Row],[Average_Order_Value]]</f>
        <v>1419.6000000000001</v>
      </c>
      <c r="K1623" s="3">
        <f>kag[[#This Row],[Operational Profit - Daily Revenue]]/kag[[#This Row],[Number_of_Employees]]</f>
        <v>119.71642857142857</v>
      </c>
      <c r="L1623" s="3">
        <f>kag[[#This Row],[Operational Profit - Daily Revenue]]/kag[[#This Row],[Operating_Hours_Per_Day]]</f>
        <v>128.92538461538462</v>
      </c>
      <c r="M1623" s="3">
        <f>kag[[#This Row],[Operational Profit - Daily Revenue]]/kag[[#This Row],[Marketing_Spend_Per_Day]]</f>
        <v>4.1246985283260322</v>
      </c>
      <c r="N1623" s="3"/>
    </row>
    <row r="1624" spans="1:14">
      <c r="A1624" s="1">
        <v>336</v>
      </c>
      <c r="B1624" s="2">
        <v>7.89</v>
      </c>
      <c r="C1624" s="1">
        <v>7</v>
      </c>
      <c r="D1624" s="1">
        <v>9</v>
      </c>
      <c r="E1624" s="3">
        <v>407.03</v>
      </c>
      <c r="F1624" s="1">
        <v>870</v>
      </c>
      <c r="G1624" s="3">
        <v>2850.08</v>
      </c>
      <c r="H1624" s="3">
        <f>kag[[#This Row],[Operational Profit - Daily Revenue]]-$Q$13</f>
        <v>932.75406000000066</v>
      </c>
      <c r="I1624" s="1">
        <f>_xlfn.NORM.DIST(kag[[#This Row],[Diff Average Rev]],$Q$13,$Q$15,FALSE)</f>
        <v>2.4574329081297042E-4</v>
      </c>
      <c r="J1624" s="3">
        <f>kag[[#This Row],[Number_of_Customers_Per_Day (any given day)]]*kag[[#This Row],[Average_Order_Value]]</f>
        <v>2651.04</v>
      </c>
      <c r="K1624" s="3">
        <f>kag[[#This Row],[Operational Profit - Daily Revenue]]/kag[[#This Row],[Number_of_Employees]]</f>
        <v>316.67555555555555</v>
      </c>
      <c r="L1624" s="3">
        <f>kag[[#This Row],[Operational Profit - Daily Revenue]]/kag[[#This Row],[Operating_Hours_Per_Day]]</f>
        <v>407.15428571428572</v>
      </c>
      <c r="M1624" s="3">
        <f>kag[[#This Row],[Operational Profit - Daily Revenue]]/kag[[#This Row],[Marketing_Spend_Per_Day]]</f>
        <v>7.0021374345871319</v>
      </c>
      <c r="N1624" s="3"/>
    </row>
    <row r="1625" spans="1:14">
      <c r="A1625" s="1">
        <v>276</v>
      </c>
      <c r="B1625" s="2">
        <v>8.7899999999999991</v>
      </c>
      <c r="C1625" s="1">
        <v>6</v>
      </c>
      <c r="D1625" s="1">
        <v>10</v>
      </c>
      <c r="E1625" s="3">
        <v>407.2</v>
      </c>
      <c r="F1625" s="1">
        <v>827</v>
      </c>
      <c r="G1625" s="3">
        <v>3040.59</v>
      </c>
      <c r="H1625" s="3">
        <f>kag[[#This Row],[Operational Profit - Daily Revenue]]-$Q$13</f>
        <v>1123.2640600000009</v>
      </c>
      <c r="I1625" s="1">
        <f>_xlfn.NORM.DIST(kag[[#This Row],[Diff Average Rev]],$Q$13,$Q$15,FALSE)</f>
        <v>2.9358319144375553E-4</v>
      </c>
      <c r="J1625" s="3">
        <f>kag[[#This Row],[Number_of_Customers_Per_Day (any given day)]]*kag[[#This Row],[Average_Order_Value]]</f>
        <v>2426.04</v>
      </c>
      <c r="K1625" s="3">
        <f>kag[[#This Row],[Operational Profit - Daily Revenue]]/kag[[#This Row],[Number_of_Employees]]</f>
        <v>304.05900000000003</v>
      </c>
      <c r="L1625" s="3">
        <f>kag[[#This Row],[Operational Profit - Daily Revenue]]/kag[[#This Row],[Operating_Hours_Per_Day]]</f>
        <v>506.76500000000004</v>
      </c>
      <c r="M1625" s="3">
        <f>kag[[#This Row],[Operational Profit - Daily Revenue]]/kag[[#This Row],[Marketing_Spend_Per_Day]]</f>
        <v>7.4670677799607077</v>
      </c>
      <c r="N1625" s="3"/>
    </row>
    <row r="1626" spans="1:14">
      <c r="A1626" s="1">
        <v>282</v>
      </c>
      <c r="B1626" s="2">
        <v>5.84</v>
      </c>
      <c r="C1626" s="1">
        <v>15</v>
      </c>
      <c r="D1626" s="1">
        <v>12</v>
      </c>
      <c r="E1626" s="3">
        <v>407.36</v>
      </c>
      <c r="F1626" s="1">
        <v>862</v>
      </c>
      <c r="G1626" s="3">
        <v>2164.5300000000002</v>
      </c>
      <c r="H1626" s="3">
        <f>kag[[#This Row],[Operational Profit - Daily Revenue]]-$Q$13</f>
        <v>247.20406000000094</v>
      </c>
      <c r="I1626" s="1">
        <f>_xlfn.NORM.DIST(kag[[#This Row],[Diff Average Rev]],$Q$13,$Q$15,FALSE)</f>
        <v>9.4532282575689311E-5</v>
      </c>
      <c r="J1626" s="3">
        <f>kag[[#This Row],[Number_of_Customers_Per_Day (any given day)]]*kag[[#This Row],[Average_Order_Value]]</f>
        <v>1646.8799999999999</v>
      </c>
      <c r="K1626" s="3">
        <f>kag[[#This Row],[Operational Profit - Daily Revenue]]/kag[[#This Row],[Number_of_Employees]]</f>
        <v>180.37750000000003</v>
      </c>
      <c r="L1626" s="3">
        <f>kag[[#This Row],[Operational Profit - Daily Revenue]]/kag[[#This Row],[Operating_Hours_Per_Day]]</f>
        <v>144.30200000000002</v>
      </c>
      <c r="M1626" s="3">
        <f>kag[[#This Row],[Operational Profit - Daily Revenue]]/kag[[#This Row],[Marketing_Spend_Per_Day]]</f>
        <v>5.3135555773762766</v>
      </c>
      <c r="N1626" s="3"/>
    </row>
    <row r="1627" spans="1:14">
      <c r="A1627" s="1">
        <v>63</v>
      </c>
      <c r="B1627" s="2">
        <v>6.87</v>
      </c>
      <c r="C1627" s="1">
        <v>10</v>
      </c>
      <c r="D1627" s="1">
        <v>6</v>
      </c>
      <c r="E1627" s="3">
        <v>407.44</v>
      </c>
      <c r="F1627" s="1">
        <v>464</v>
      </c>
      <c r="G1627" s="3">
        <v>1148.8</v>
      </c>
      <c r="H1627" s="3">
        <f>kag[[#This Row],[Operational Profit - Daily Revenue]]-$Q$13</f>
        <v>-768.52593999999931</v>
      </c>
      <c r="I1627" s="1">
        <f>_xlfn.NORM.DIST(kag[[#This Row],[Diff Average Rev]],$Q$13,$Q$15,FALSE)</f>
        <v>9.2660885633590634E-6</v>
      </c>
      <c r="J1627" s="3">
        <f>kag[[#This Row],[Number_of_Customers_Per_Day (any given day)]]*kag[[#This Row],[Average_Order_Value]]</f>
        <v>432.81</v>
      </c>
      <c r="K1627" s="3">
        <f>kag[[#This Row],[Operational Profit - Daily Revenue]]/kag[[#This Row],[Number_of_Employees]]</f>
        <v>191.46666666666667</v>
      </c>
      <c r="L1627" s="3">
        <f>kag[[#This Row],[Operational Profit - Daily Revenue]]/kag[[#This Row],[Operating_Hours_Per_Day]]</f>
        <v>114.88</v>
      </c>
      <c r="M1627" s="3">
        <f>kag[[#This Row],[Operational Profit - Daily Revenue]]/kag[[#This Row],[Marketing_Spend_Per_Day]]</f>
        <v>2.8195562536815237</v>
      </c>
      <c r="N1627" s="3"/>
    </row>
    <row r="1628" spans="1:14">
      <c r="A1628" s="1">
        <v>284</v>
      </c>
      <c r="B1628" s="2">
        <v>9.0500000000000007</v>
      </c>
      <c r="C1628" s="1">
        <v>6</v>
      </c>
      <c r="D1628" s="1">
        <v>5</v>
      </c>
      <c r="E1628" s="3">
        <v>407.62</v>
      </c>
      <c r="F1628" s="1">
        <v>961</v>
      </c>
      <c r="G1628" s="3">
        <v>2716.07</v>
      </c>
      <c r="H1628" s="3">
        <f>kag[[#This Row],[Operational Profit - Daily Revenue]]-$Q$13</f>
        <v>798.7440600000009</v>
      </c>
      <c r="I1628" s="1">
        <f>_xlfn.NORM.DIST(kag[[#This Row],[Diff Average Rev]],$Q$13,$Q$15,FALSE)</f>
        <v>2.1194722717472763E-4</v>
      </c>
      <c r="J1628" s="3">
        <f>kag[[#This Row],[Number_of_Customers_Per_Day (any given day)]]*kag[[#This Row],[Average_Order_Value]]</f>
        <v>2570.2000000000003</v>
      </c>
      <c r="K1628" s="3">
        <f>kag[[#This Row],[Operational Profit - Daily Revenue]]/kag[[#This Row],[Number_of_Employees]]</f>
        <v>543.21400000000006</v>
      </c>
      <c r="L1628" s="3">
        <f>kag[[#This Row],[Operational Profit - Daily Revenue]]/kag[[#This Row],[Operating_Hours_Per_Day]]</f>
        <v>452.67833333333334</v>
      </c>
      <c r="M1628" s="3">
        <f>kag[[#This Row],[Operational Profit - Daily Revenue]]/kag[[#This Row],[Marketing_Spend_Per_Day]]</f>
        <v>6.663240272803101</v>
      </c>
      <c r="N1628" s="3"/>
    </row>
    <row r="1629" spans="1:14">
      <c r="A1629" s="1">
        <v>261</v>
      </c>
      <c r="B1629" s="2">
        <v>3</v>
      </c>
      <c r="C1629" s="1">
        <v>15</v>
      </c>
      <c r="D1629" s="1">
        <v>8</v>
      </c>
      <c r="E1629" s="3">
        <v>407.86</v>
      </c>
      <c r="F1629" s="1">
        <v>397</v>
      </c>
      <c r="G1629" s="3">
        <v>1045.3499999999999</v>
      </c>
      <c r="H1629" s="3">
        <f>kag[[#This Row],[Operational Profit - Daily Revenue]]-$Q$13</f>
        <v>-871.97593999999935</v>
      </c>
      <c r="I1629" s="1">
        <f>_xlfn.NORM.DIST(kag[[#This Row],[Diff Average Rev]],$Q$13,$Q$15,FALSE)</f>
        <v>6.8828623424030824E-6</v>
      </c>
      <c r="J1629" s="3">
        <f>kag[[#This Row],[Number_of_Customers_Per_Day (any given day)]]*kag[[#This Row],[Average_Order_Value]]</f>
        <v>783</v>
      </c>
      <c r="K1629" s="3">
        <f>kag[[#This Row],[Operational Profit - Daily Revenue]]/kag[[#This Row],[Number_of_Employees]]</f>
        <v>130.66874999999999</v>
      </c>
      <c r="L1629" s="3">
        <f>kag[[#This Row],[Operational Profit - Daily Revenue]]/kag[[#This Row],[Operating_Hours_Per_Day]]</f>
        <v>69.69</v>
      </c>
      <c r="M1629" s="3">
        <f>kag[[#This Row],[Operational Profit - Daily Revenue]]/kag[[#This Row],[Marketing_Spend_Per_Day]]</f>
        <v>2.5630118177806107</v>
      </c>
      <c r="N1629" s="3"/>
    </row>
    <row r="1630" spans="1:14">
      <c r="A1630" s="1">
        <v>96</v>
      </c>
      <c r="B1630" s="2">
        <v>7.8</v>
      </c>
      <c r="C1630" s="1">
        <v>17</v>
      </c>
      <c r="D1630" s="1">
        <v>14</v>
      </c>
      <c r="E1630" s="3">
        <v>408.04</v>
      </c>
      <c r="F1630" s="1">
        <v>524</v>
      </c>
      <c r="G1630" s="3">
        <v>855.88</v>
      </c>
      <c r="H1630" s="3">
        <f>kag[[#This Row],[Operational Profit - Daily Revenue]]-$Q$13</f>
        <v>-1061.4459399999992</v>
      </c>
      <c r="I1630" s="1">
        <f>_xlfn.NORM.DIST(kag[[#This Row],[Diff Average Rev]],$Q$13,$Q$15,FALSE)</f>
        <v>3.8780913098503625E-6</v>
      </c>
      <c r="J1630" s="3">
        <f>kag[[#This Row],[Number_of_Customers_Per_Day (any given day)]]*kag[[#This Row],[Average_Order_Value]]</f>
        <v>748.8</v>
      </c>
      <c r="K1630" s="3">
        <f>kag[[#This Row],[Operational Profit - Daily Revenue]]/kag[[#This Row],[Number_of_Employees]]</f>
        <v>61.134285714285717</v>
      </c>
      <c r="L1630" s="3">
        <f>kag[[#This Row],[Operational Profit - Daily Revenue]]/kag[[#This Row],[Operating_Hours_Per_Day]]</f>
        <v>50.345882352941175</v>
      </c>
      <c r="M1630" s="3">
        <f>kag[[#This Row],[Operational Profit - Daily Revenue]]/kag[[#This Row],[Marketing_Spend_Per_Day]]</f>
        <v>2.0975394569159884</v>
      </c>
      <c r="N1630" s="3"/>
    </row>
    <row r="1631" spans="1:14">
      <c r="A1631" s="1">
        <v>484</v>
      </c>
      <c r="B1631" s="2">
        <v>3.52</v>
      </c>
      <c r="C1631" s="1">
        <v>10</v>
      </c>
      <c r="D1631" s="1">
        <v>3</v>
      </c>
      <c r="E1631" s="3">
        <v>408.08</v>
      </c>
      <c r="F1631" s="1">
        <v>603</v>
      </c>
      <c r="G1631" s="3">
        <v>2368.4899999999998</v>
      </c>
      <c r="H1631" s="3">
        <f>kag[[#This Row],[Operational Profit - Daily Revenue]]-$Q$13</f>
        <v>451.16406000000052</v>
      </c>
      <c r="I1631" s="1">
        <f>_xlfn.NORM.DIST(kag[[#This Row],[Diff Average Rev]],$Q$13,$Q$15,FALSE)</f>
        <v>1.3225491008988493E-4</v>
      </c>
      <c r="J1631" s="3">
        <f>kag[[#This Row],[Number_of_Customers_Per_Day (any given day)]]*kag[[#This Row],[Average_Order_Value]]</f>
        <v>1703.68</v>
      </c>
      <c r="K1631" s="3">
        <f>kag[[#This Row],[Operational Profit - Daily Revenue]]/kag[[#This Row],[Number_of_Employees]]</f>
        <v>789.49666666666656</v>
      </c>
      <c r="L1631" s="3">
        <f>kag[[#This Row],[Operational Profit - Daily Revenue]]/kag[[#This Row],[Operating_Hours_Per_Day]]</f>
        <v>236.84899999999999</v>
      </c>
      <c r="M1631" s="3">
        <f>kag[[#This Row],[Operational Profit - Daily Revenue]]/kag[[#This Row],[Marketing_Spend_Per_Day]]</f>
        <v>5.8039845128406196</v>
      </c>
      <c r="N1631" s="3"/>
    </row>
    <row r="1632" spans="1:14">
      <c r="A1632" s="1">
        <v>231</v>
      </c>
      <c r="B1632" s="2">
        <v>2.5299999999999998</v>
      </c>
      <c r="C1632" s="1">
        <v>7</v>
      </c>
      <c r="D1632" s="1">
        <v>5</v>
      </c>
      <c r="E1632" s="3">
        <v>408.24</v>
      </c>
      <c r="F1632" s="1">
        <v>684</v>
      </c>
      <c r="G1632" s="3">
        <v>1076.74</v>
      </c>
      <c r="H1632" s="3">
        <f>kag[[#This Row],[Operational Profit - Daily Revenue]]-$Q$13</f>
        <v>-840.58593999999925</v>
      </c>
      <c r="I1632" s="1">
        <f>_xlfn.NORM.DIST(kag[[#This Row],[Diff Average Rev]],$Q$13,$Q$15,FALSE)</f>
        <v>7.5416449654898471E-6</v>
      </c>
      <c r="J1632" s="3">
        <f>kag[[#This Row],[Number_of_Customers_Per_Day (any given day)]]*kag[[#This Row],[Average_Order_Value]]</f>
        <v>584.42999999999995</v>
      </c>
      <c r="K1632" s="3">
        <f>kag[[#This Row],[Operational Profit - Daily Revenue]]/kag[[#This Row],[Number_of_Employees]]</f>
        <v>215.34800000000001</v>
      </c>
      <c r="L1632" s="3">
        <f>kag[[#This Row],[Operational Profit - Daily Revenue]]/kag[[#This Row],[Operating_Hours_Per_Day]]</f>
        <v>153.82</v>
      </c>
      <c r="M1632" s="3">
        <f>kag[[#This Row],[Operational Profit - Daily Revenue]]/kag[[#This Row],[Marketing_Spend_Per_Day]]</f>
        <v>2.637517146776406</v>
      </c>
      <c r="N1632" s="3"/>
    </row>
    <row r="1633" spans="1:14">
      <c r="A1633" s="1">
        <v>111</v>
      </c>
      <c r="B1633" s="2">
        <v>6.38</v>
      </c>
      <c r="C1633" s="1">
        <v>11</v>
      </c>
      <c r="D1633" s="1">
        <v>3</v>
      </c>
      <c r="E1633" s="3">
        <v>408.44</v>
      </c>
      <c r="F1633" s="1">
        <v>530</v>
      </c>
      <c r="G1633" s="3">
        <v>1101.3399999999999</v>
      </c>
      <c r="H1633" s="3">
        <f>kag[[#This Row],[Operational Profit - Daily Revenue]]-$Q$13</f>
        <v>-815.98593999999935</v>
      </c>
      <c r="I1633" s="1">
        <f>_xlfn.NORM.DIST(kag[[#This Row],[Diff Average Rev]],$Q$13,$Q$15,FALSE)</f>
        <v>8.0958449686184468E-6</v>
      </c>
      <c r="J1633" s="3">
        <f>kag[[#This Row],[Number_of_Customers_Per_Day (any given day)]]*kag[[#This Row],[Average_Order_Value]]</f>
        <v>708.18</v>
      </c>
      <c r="K1633" s="3">
        <f>kag[[#This Row],[Operational Profit - Daily Revenue]]/kag[[#This Row],[Number_of_Employees]]</f>
        <v>367.11333333333329</v>
      </c>
      <c r="L1633" s="3">
        <f>kag[[#This Row],[Operational Profit - Daily Revenue]]/kag[[#This Row],[Operating_Hours_Per_Day]]</f>
        <v>100.12181818181817</v>
      </c>
      <c r="M1633" s="3">
        <f>kag[[#This Row],[Operational Profit - Daily Revenue]]/kag[[#This Row],[Marketing_Spend_Per_Day]]</f>
        <v>2.6964548036431299</v>
      </c>
      <c r="N1633" s="3"/>
    </row>
    <row r="1634" spans="1:14">
      <c r="A1634" s="1">
        <v>418</v>
      </c>
      <c r="B1634" s="2">
        <v>2.86</v>
      </c>
      <c r="C1634" s="1">
        <v>10</v>
      </c>
      <c r="D1634" s="1">
        <v>3</v>
      </c>
      <c r="E1634" s="3">
        <v>409.17</v>
      </c>
      <c r="F1634" s="1">
        <v>333</v>
      </c>
      <c r="G1634" s="3">
        <v>1693.58</v>
      </c>
      <c r="H1634" s="3">
        <f>kag[[#This Row],[Operational Profit - Daily Revenue]]-$Q$13</f>
        <v>-223.74593999999934</v>
      </c>
      <c r="I1634" s="1">
        <f>_xlfn.NORM.DIST(kag[[#This Row],[Diff Average Rev]],$Q$13,$Q$15,FALSE)</f>
        <v>3.6845800057285576E-5</v>
      </c>
      <c r="J1634" s="3">
        <f>kag[[#This Row],[Number_of_Customers_Per_Day (any given day)]]*kag[[#This Row],[Average_Order_Value]]</f>
        <v>1195.48</v>
      </c>
      <c r="K1634" s="3">
        <f>kag[[#This Row],[Operational Profit - Daily Revenue]]/kag[[#This Row],[Number_of_Employees]]</f>
        <v>564.52666666666664</v>
      </c>
      <c r="L1634" s="3">
        <f>kag[[#This Row],[Operational Profit - Daily Revenue]]/kag[[#This Row],[Operating_Hours_Per_Day]]</f>
        <v>169.358</v>
      </c>
      <c r="M1634" s="3">
        <f>kag[[#This Row],[Operational Profit - Daily Revenue]]/kag[[#This Row],[Marketing_Spend_Per_Day]]</f>
        <v>4.1390620035681991</v>
      </c>
      <c r="N1634" s="3"/>
    </row>
    <row r="1635" spans="1:14">
      <c r="A1635" s="1">
        <v>437</v>
      </c>
      <c r="B1635" s="2">
        <v>9.6300000000000008</v>
      </c>
      <c r="C1635" s="1">
        <v>14</v>
      </c>
      <c r="D1635" s="1">
        <v>3</v>
      </c>
      <c r="E1635" s="3">
        <v>409.82</v>
      </c>
      <c r="F1635" s="1">
        <v>337</v>
      </c>
      <c r="G1635" s="3">
        <v>4129.01</v>
      </c>
      <c r="H1635" s="3">
        <f>kag[[#This Row],[Operational Profit - Daily Revenue]]-$Q$13</f>
        <v>2211.684060000001</v>
      </c>
      <c r="I1635" s="1">
        <f>_xlfn.NORM.DIST(kag[[#This Row],[Diff Average Rev]],$Q$13,$Q$15,FALSE)</f>
        <v>3.9059363920366006E-4</v>
      </c>
      <c r="J1635" s="3">
        <f>kag[[#This Row],[Number_of_Customers_Per_Day (any given day)]]*kag[[#This Row],[Average_Order_Value]]</f>
        <v>4208.3100000000004</v>
      </c>
      <c r="K1635" s="3">
        <f>kag[[#This Row],[Operational Profit - Daily Revenue]]/kag[[#This Row],[Number_of_Employees]]</f>
        <v>1376.3366666666668</v>
      </c>
      <c r="L1635" s="3">
        <f>kag[[#This Row],[Operational Profit - Daily Revenue]]/kag[[#This Row],[Operating_Hours_Per_Day]]</f>
        <v>294.92928571428575</v>
      </c>
      <c r="M1635" s="3">
        <f>kag[[#This Row],[Operational Profit - Daily Revenue]]/kag[[#This Row],[Marketing_Spend_Per_Day]]</f>
        <v>10.075179347030405</v>
      </c>
      <c r="N1635" s="3"/>
    </row>
    <row r="1636" spans="1:14">
      <c r="A1636" s="1">
        <v>459</v>
      </c>
      <c r="B1636" s="2">
        <v>7.12</v>
      </c>
      <c r="C1636" s="1">
        <v>11</v>
      </c>
      <c r="D1636" s="1">
        <v>5</v>
      </c>
      <c r="E1636" s="3">
        <v>409.87</v>
      </c>
      <c r="F1636" s="1">
        <v>759</v>
      </c>
      <c r="G1636" s="3">
        <v>3448.06</v>
      </c>
      <c r="H1636" s="3">
        <f>kag[[#This Row],[Operational Profit - Daily Revenue]]-$Q$13</f>
        <v>1530.7340600000007</v>
      </c>
      <c r="I1636" s="1">
        <f>_xlfn.NORM.DIST(kag[[#This Row],[Diff Average Rev]],$Q$13,$Q$15,FALSE)</f>
        <v>3.7792593555682367E-4</v>
      </c>
      <c r="J1636" s="3">
        <f>kag[[#This Row],[Number_of_Customers_Per_Day (any given day)]]*kag[[#This Row],[Average_Order_Value]]</f>
        <v>3268.08</v>
      </c>
      <c r="K1636" s="3">
        <f>kag[[#This Row],[Operational Profit - Daily Revenue]]/kag[[#This Row],[Number_of_Employees]]</f>
        <v>689.61199999999997</v>
      </c>
      <c r="L1636" s="3">
        <f>kag[[#This Row],[Operational Profit - Daily Revenue]]/kag[[#This Row],[Operating_Hours_Per_Day]]</f>
        <v>313.45999999999998</v>
      </c>
      <c r="M1636" s="3">
        <f>kag[[#This Row],[Operational Profit - Daily Revenue]]/kag[[#This Row],[Marketing_Spend_Per_Day]]</f>
        <v>8.4125698392173121</v>
      </c>
      <c r="N1636" s="3"/>
    </row>
    <row r="1637" spans="1:14">
      <c r="A1637" s="1">
        <v>91</v>
      </c>
      <c r="B1637" s="2">
        <v>6.56</v>
      </c>
      <c r="C1637" s="1">
        <v>7</v>
      </c>
      <c r="D1637" s="1">
        <v>14</v>
      </c>
      <c r="E1637" s="3">
        <v>410.23</v>
      </c>
      <c r="F1637" s="1">
        <v>748</v>
      </c>
      <c r="G1637" s="3">
        <v>1110.55</v>
      </c>
      <c r="H1637" s="3">
        <f>kag[[#This Row],[Operational Profit - Daily Revenue]]-$Q$13</f>
        <v>-806.77593999999931</v>
      </c>
      <c r="I1637" s="1">
        <f>_xlfn.NORM.DIST(kag[[#This Row],[Diff Average Rev]],$Q$13,$Q$15,FALSE)</f>
        <v>8.3122950895073553E-6</v>
      </c>
      <c r="J1637" s="3">
        <f>kag[[#This Row],[Number_of_Customers_Per_Day (any given day)]]*kag[[#This Row],[Average_Order_Value]]</f>
        <v>596.95999999999992</v>
      </c>
      <c r="K1637" s="3">
        <f>kag[[#This Row],[Operational Profit - Daily Revenue]]/kag[[#This Row],[Number_of_Employees]]</f>
        <v>79.325000000000003</v>
      </c>
      <c r="L1637" s="3">
        <f>kag[[#This Row],[Operational Profit - Daily Revenue]]/kag[[#This Row],[Operating_Hours_Per_Day]]</f>
        <v>158.65</v>
      </c>
      <c r="M1637" s="3">
        <f>kag[[#This Row],[Operational Profit - Daily Revenue]]/kag[[#This Row],[Marketing_Spend_Per_Day]]</f>
        <v>2.7071398971308778</v>
      </c>
      <c r="N1637" s="3"/>
    </row>
    <row r="1638" spans="1:14">
      <c r="A1638" s="1">
        <v>250</v>
      </c>
      <c r="B1638" s="2">
        <v>7.29</v>
      </c>
      <c r="C1638" s="1">
        <v>15</v>
      </c>
      <c r="D1638" s="1">
        <v>2</v>
      </c>
      <c r="E1638" s="3">
        <v>410.73</v>
      </c>
      <c r="F1638" s="1">
        <v>270</v>
      </c>
      <c r="G1638" s="3">
        <v>2365.12</v>
      </c>
      <c r="H1638" s="3">
        <f>kag[[#This Row],[Operational Profit - Daily Revenue]]-$Q$13</f>
        <v>447.79406000000063</v>
      </c>
      <c r="I1638" s="1">
        <f>_xlfn.NORM.DIST(kag[[#This Row],[Diff Average Rev]],$Q$13,$Q$15,FALSE)</f>
        <v>1.3156984414816427E-4</v>
      </c>
      <c r="J1638" s="3">
        <f>kag[[#This Row],[Number_of_Customers_Per_Day (any given day)]]*kag[[#This Row],[Average_Order_Value]]</f>
        <v>1822.5</v>
      </c>
      <c r="K1638" s="3">
        <f>kag[[#This Row],[Operational Profit - Daily Revenue]]/kag[[#This Row],[Number_of_Employees]]</f>
        <v>1182.56</v>
      </c>
      <c r="L1638" s="3">
        <f>kag[[#This Row],[Operational Profit - Daily Revenue]]/kag[[#This Row],[Operating_Hours_Per_Day]]</f>
        <v>157.67466666666667</v>
      </c>
      <c r="M1638" s="3">
        <f>kag[[#This Row],[Operational Profit - Daily Revenue]]/kag[[#This Row],[Marketing_Spend_Per_Day]]</f>
        <v>5.7583327246609688</v>
      </c>
      <c r="N1638" s="3"/>
    </row>
    <row r="1639" spans="1:14">
      <c r="A1639" s="1">
        <v>61</v>
      </c>
      <c r="B1639" s="2">
        <v>5.57</v>
      </c>
      <c r="C1639" s="1">
        <v>17</v>
      </c>
      <c r="D1639" s="1">
        <v>7</v>
      </c>
      <c r="E1639" s="3">
        <v>410.77</v>
      </c>
      <c r="F1639" s="1">
        <v>93</v>
      </c>
      <c r="G1639" s="3">
        <v>1119.94</v>
      </c>
      <c r="H1639" s="3">
        <f>kag[[#This Row],[Operational Profit - Daily Revenue]]-$Q$13</f>
        <v>-797.38593999999921</v>
      </c>
      <c r="I1639" s="1">
        <f>_xlfn.NORM.DIST(kag[[#This Row],[Diff Average Rev]],$Q$13,$Q$15,FALSE)</f>
        <v>8.53815145997566E-6</v>
      </c>
      <c r="J1639" s="3">
        <f>kag[[#This Row],[Number_of_Customers_Per_Day (any given day)]]*kag[[#This Row],[Average_Order_Value]]</f>
        <v>339.77000000000004</v>
      </c>
      <c r="K1639" s="3">
        <f>kag[[#This Row],[Operational Profit - Daily Revenue]]/kag[[#This Row],[Number_of_Employees]]</f>
        <v>159.99142857142857</v>
      </c>
      <c r="L1639" s="3">
        <f>kag[[#This Row],[Operational Profit - Daily Revenue]]/kag[[#This Row],[Operating_Hours_Per_Day]]</f>
        <v>65.878823529411761</v>
      </c>
      <c r="M1639" s="3">
        <f>kag[[#This Row],[Operational Profit - Daily Revenue]]/kag[[#This Row],[Marketing_Spend_Per_Day]]</f>
        <v>2.726440587189912</v>
      </c>
      <c r="N1639" s="3"/>
    </row>
    <row r="1640" spans="1:14">
      <c r="A1640" s="1">
        <v>241</v>
      </c>
      <c r="B1640" s="2">
        <v>9.75</v>
      </c>
      <c r="C1640" s="1">
        <v>15</v>
      </c>
      <c r="D1640" s="1">
        <v>12</v>
      </c>
      <c r="E1640" s="3">
        <v>410.8</v>
      </c>
      <c r="F1640" s="1">
        <v>758</v>
      </c>
      <c r="G1640" s="3">
        <v>2787.37</v>
      </c>
      <c r="H1640" s="3">
        <f>kag[[#This Row],[Operational Profit - Daily Revenue]]-$Q$13</f>
        <v>870.04406000000063</v>
      </c>
      <c r="I1640" s="1">
        <f>_xlfn.NORM.DIST(kag[[#This Row],[Diff Average Rev]],$Q$13,$Q$15,FALSE)</f>
        <v>2.2984410532910033E-4</v>
      </c>
      <c r="J1640" s="3">
        <f>kag[[#This Row],[Number_of_Customers_Per_Day (any given day)]]*kag[[#This Row],[Average_Order_Value]]</f>
        <v>2349.75</v>
      </c>
      <c r="K1640" s="3">
        <f>kag[[#This Row],[Operational Profit - Daily Revenue]]/kag[[#This Row],[Number_of_Employees]]</f>
        <v>232.28083333333333</v>
      </c>
      <c r="L1640" s="3">
        <f>kag[[#This Row],[Operational Profit - Daily Revenue]]/kag[[#This Row],[Operating_Hours_Per_Day]]</f>
        <v>185.82466666666667</v>
      </c>
      <c r="M1640" s="3">
        <f>kag[[#This Row],[Operational Profit - Daily Revenue]]/kag[[#This Row],[Marketing_Spend_Per_Day]]</f>
        <v>6.7852239532619274</v>
      </c>
      <c r="N1640" s="3"/>
    </row>
    <row r="1641" spans="1:14">
      <c r="A1641" s="1">
        <v>114</v>
      </c>
      <c r="B1641" s="2">
        <v>6.71</v>
      </c>
      <c r="C1641" s="1">
        <v>11</v>
      </c>
      <c r="D1641" s="1">
        <v>8</v>
      </c>
      <c r="E1641" s="3">
        <v>411</v>
      </c>
      <c r="F1641" s="1">
        <v>214</v>
      </c>
      <c r="G1641" s="3">
        <v>1434.24</v>
      </c>
      <c r="H1641" s="3">
        <f>kag[[#This Row],[Operational Profit - Daily Revenue]]-$Q$13</f>
        <v>-483.08593999999925</v>
      </c>
      <c r="I1641" s="1">
        <f>_xlfn.NORM.DIST(kag[[#This Row],[Diff Average Rev]],$Q$13,$Q$15,FALSE)</f>
        <v>1.9855419072757282E-5</v>
      </c>
      <c r="J1641" s="3">
        <f>kag[[#This Row],[Number_of_Customers_Per_Day (any given day)]]*kag[[#This Row],[Average_Order_Value]]</f>
        <v>764.93999999999994</v>
      </c>
      <c r="K1641" s="3">
        <f>kag[[#This Row],[Operational Profit - Daily Revenue]]/kag[[#This Row],[Number_of_Employees]]</f>
        <v>179.28</v>
      </c>
      <c r="L1641" s="3">
        <f>kag[[#This Row],[Operational Profit - Daily Revenue]]/kag[[#This Row],[Operating_Hours_Per_Day]]</f>
        <v>130.38545454545454</v>
      </c>
      <c r="M1641" s="3">
        <f>kag[[#This Row],[Operational Profit - Daily Revenue]]/kag[[#This Row],[Marketing_Spend_Per_Day]]</f>
        <v>3.4896350364963502</v>
      </c>
      <c r="N1641" s="3"/>
    </row>
    <row r="1642" spans="1:14">
      <c r="A1642" s="1">
        <v>405</v>
      </c>
      <c r="B1642" s="2">
        <v>8.84</v>
      </c>
      <c r="C1642" s="1">
        <v>9</v>
      </c>
      <c r="D1642" s="1">
        <v>8</v>
      </c>
      <c r="E1642" s="3">
        <v>411.51</v>
      </c>
      <c r="F1642" s="1">
        <v>291</v>
      </c>
      <c r="G1642" s="3">
        <v>4031.12</v>
      </c>
      <c r="H1642" s="3">
        <f>kag[[#This Row],[Operational Profit - Daily Revenue]]-$Q$13</f>
        <v>2113.7940600000006</v>
      </c>
      <c r="I1642" s="1">
        <f>_xlfn.NORM.DIST(kag[[#This Row],[Diff Average Rev]],$Q$13,$Q$15,FALSE)</f>
        <v>4.0057033529969035E-4</v>
      </c>
      <c r="J1642" s="3">
        <f>kag[[#This Row],[Number_of_Customers_Per_Day (any given day)]]*kag[[#This Row],[Average_Order_Value]]</f>
        <v>3580.2</v>
      </c>
      <c r="K1642" s="3">
        <f>kag[[#This Row],[Operational Profit - Daily Revenue]]/kag[[#This Row],[Number_of_Employees]]</f>
        <v>503.89</v>
      </c>
      <c r="L1642" s="3">
        <f>kag[[#This Row],[Operational Profit - Daily Revenue]]/kag[[#This Row],[Operating_Hours_Per_Day]]</f>
        <v>447.90222222222224</v>
      </c>
      <c r="M1642" s="3">
        <f>kag[[#This Row],[Operational Profit - Daily Revenue]]/kag[[#This Row],[Marketing_Spend_Per_Day]]</f>
        <v>9.7959223348156783</v>
      </c>
      <c r="N1642" s="3"/>
    </row>
    <row r="1643" spans="1:14">
      <c r="A1643" s="1">
        <v>306</v>
      </c>
      <c r="B1643" s="2">
        <v>8.8800000000000008</v>
      </c>
      <c r="C1643" s="1">
        <v>8</v>
      </c>
      <c r="D1643" s="1">
        <v>7</v>
      </c>
      <c r="E1643" s="3">
        <v>411.52</v>
      </c>
      <c r="F1643" s="1">
        <v>74</v>
      </c>
      <c r="G1643" s="3">
        <v>2944.62</v>
      </c>
      <c r="H1643" s="3">
        <f>kag[[#This Row],[Operational Profit - Daily Revenue]]-$Q$13</f>
        <v>1027.2940600000006</v>
      </c>
      <c r="I1643" s="1">
        <f>_xlfn.NORM.DIST(kag[[#This Row],[Diff Average Rev]],$Q$13,$Q$15,FALSE)</f>
        <v>2.6970248178225767E-4</v>
      </c>
      <c r="J1643" s="3">
        <f>kag[[#This Row],[Number_of_Customers_Per_Day (any given day)]]*kag[[#This Row],[Average_Order_Value]]</f>
        <v>2717.28</v>
      </c>
      <c r="K1643" s="3">
        <f>kag[[#This Row],[Operational Profit - Daily Revenue]]/kag[[#This Row],[Number_of_Employees]]</f>
        <v>420.65999999999997</v>
      </c>
      <c r="L1643" s="3">
        <f>kag[[#This Row],[Operational Profit - Daily Revenue]]/kag[[#This Row],[Operating_Hours_Per_Day]]</f>
        <v>368.07749999999999</v>
      </c>
      <c r="M1643" s="3">
        <f>kag[[#This Row],[Operational Profit - Daily Revenue]]/kag[[#This Row],[Marketing_Spend_Per_Day]]</f>
        <v>7.1554723950233283</v>
      </c>
      <c r="N1643" s="3"/>
    </row>
    <row r="1644" spans="1:14">
      <c r="A1644" s="1">
        <v>395</v>
      </c>
      <c r="B1644" s="2">
        <v>6.16</v>
      </c>
      <c r="C1644" s="1">
        <v>8</v>
      </c>
      <c r="D1644" s="1">
        <v>10</v>
      </c>
      <c r="E1644" s="3">
        <v>411.64</v>
      </c>
      <c r="F1644" s="1">
        <v>67</v>
      </c>
      <c r="G1644" s="3">
        <v>2968.22</v>
      </c>
      <c r="H1644" s="3">
        <f>kag[[#This Row],[Operational Profit - Daily Revenue]]-$Q$13</f>
        <v>1050.8940600000005</v>
      </c>
      <c r="I1644" s="1">
        <f>_xlfn.NORM.DIST(kag[[#This Row],[Diff Average Rev]],$Q$13,$Q$15,FALSE)</f>
        <v>2.7563551775672333E-4</v>
      </c>
      <c r="J1644" s="3">
        <f>kag[[#This Row],[Number_of_Customers_Per_Day (any given day)]]*kag[[#This Row],[Average_Order_Value]]</f>
        <v>2433.2000000000003</v>
      </c>
      <c r="K1644" s="3">
        <f>kag[[#This Row],[Operational Profit - Daily Revenue]]/kag[[#This Row],[Number_of_Employees]]</f>
        <v>296.822</v>
      </c>
      <c r="L1644" s="3">
        <f>kag[[#This Row],[Operational Profit - Daily Revenue]]/kag[[#This Row],[Operating_Hours_Per_Day]]</f>
        <v>371.02749999999997</v>
      </c>
      <c r="M1644" s="3">
        <f>kag[[#This Row],[Operational Profit - Daily Revenue]]/kag[[#This Row],[Marketing_Spend_Per_Day]]</f>
        <v>7.2107181031969683</v>
      </c>
      <c r="N1644" s="3"/>
    </row>
    <row r="1645" spans="1:14">
      <c r="A1645" s="1">
        <v>166</v>
      </c>
      <c r="B1645" s="2">
        <v>3.09</v>
      </c>
      <c r="C1645" s="1">
        <v>15</v>
      </c>
      <c r="D1645" s="1">
        <v>6</v>
      </c>
      <c r="E1645" s="3">
        <v>412.08</v>
      </c>
      <c r="F1645" s="1">
        <v>205</v>
      </c>
      <c r="G1645" s="3">
        <v>796.25</v>
      </c>
      <c r="H1645" s="3">
        <f>kag[[#This Row],[Operational Profit - Daily Revenue]]-$Q$13</f>
        <v>-1121.0759399999993</v>
      </c>
      <c r="I1645" s="1">
        <f>_xlfn.NORM.DIST(kag[[#This Row],[Diff Average Rev]],$Q$13,$Q$15,FALSE)</f>
        <v>3.212320528235762E-6</v>
      </c>
      <c r="J1645" s="3">
        <f>kag[[#This Row],[Number_of_Customers_Per_Day (any given day)]]*kag[[#This Row],[Average_Order_Value]]</f>
        <v>512.93999999999994</v>
      </c>
      <c r="K1645" s="3">
        <f>kag[[#This Row],[Operational Profit - Daily Revenue]]/kag[[#This Row],[Number_of_Employees]]</f>
        <v>132.70833333333334</v>
      </c>
      <c r="L1645" s="3">
        <f>kag[[#This Row],[Operational Profit - Daily Revenue]]/kag[[#This Row],[Operating_Hours_Per_Day]]</f>
        <v>53.083333333333336</v>
      </c>
      <c r="M1645" s="3">
        <f>kag[[#This Row],[Operational Profit - Daily Revenue]]/kag[[#This Row],[Marketing_Spend_Per_Day]]</f>
        <v>1.9322704329256455</v>
      </c>
      <c r="N1645" s="3"/>
    </row>
    <row r="1646" spans="1:14">
      <c r="A1646" s="1">
        <v>465</v>
      </c>
      <c r="B1646" s="2">
        <v>9.75</v>
      </c>
      <c r="C1646" s="1">
        <v>10</v>
      </c>
      <c r="D1646" s="1">
        <v>14</v>
      </c>
      <c r="E1646" s="3">
        <v>412.11</v>
      </c>
      <c r="F1646" s="1">
        <v>384</v>
      </c>
      <c r="G1646" s="3">
        <v>4667.03</v>
      </c>
      <c r="H1646" s="3">
        <f>kag[[#This Row],[Operational Profit - Daily Revenue]]-$Q$13</f>
        <v>2749.7040600000005</v>
      </c>
      <c r="I1646" s="1">
        <f>_xlfn.NORM.DIST(kag[[#This Row],[Diff Average Rev]],$Q$13,$Q$15,FALSE)</f>
        <v>2.8413442800340351E-4</v>
      </c>
      <c r="J1646" s="3">
        <f>kag[[#This Row],[Number_of_Customers_Per_Day (any given day)]]*kag[[#This Row],[Average_Order_Value]]</f>
        <v>4533.75</v>
      </c>
      <c r="K1646" s="3">
        <f>kag[[#This Row],[Operational Profit - Daily Revenue]]/kag[[#This Row],[Number_of_Employees]]</f>
        <v>333.3592857142857</v>
      </c>
      <c r="L1646" s="3">
        <f>kag[[#This Row],[Operational Profit - Daily Revenue]]/kag[[#This Row],[Operating_Hours_Per_Day]]</f>
        <v>466.70299999999997</v>
      </c>
      <c r="M1646" s="3">
        <f>kag[[#This Row],[Operational Profit - Daily Revenue]]/kag[[#This Row],[Marketing_Spend_Per_Day]]</f>
        <v>11.32471912838805</v>
      </c>
      <c r="N1646" s="3"/>
    </row>
    <row r="1647" spans="1:14">
      <c r="A1647" s="1">
        <v>267</v>
      </c>
      <c r="B1647" s="2">
        <v>5.57</v>
      </c>
      <c r="C1647" s="1">
        <v>12</v>
      </c>
      <c r="D1647" s="1">
        <v>10</v>
      </c>
      <c r="E1647" s="3">
        <v>412.22</v>
      </c>
      <c r="F1647" s="1">
        <v>487</v>
      </c>
      <c r="G1647" s="3">
        <v>1965.35</v>
      </c>
      <c r="H1647" s="3">
        <f>kag[[#This Row],[Operational Profit - Daily Revenue]]-$Q$13</f>
        <v>48.024060000000645</v>
      </c>
      <c r="I1647" s="1">
        <f>_xlfn.NORM.DIST(kag[[#This Row],[Diff Average Rev]],$Q$13,$Q$15,FALSE)</f>
        <v>6.5292035205570648E-5</v>
      </c>
      <c r="J1647" s="3">
        <f>kag[[#This Row],[Number_of_Customers_Per_Day (any given day)]]*kag[[#This Row],[Average_Order_Value]]</f>
        <v>1487.19</v>
      </c>
      <c r="K1647" s="3">
        <f>kag[[#This Row],[Operational Profit - Daily Revenue]]/kag[[#This Row],[Number_of_Employees]]</f>
        <v>196.535</v>
      </c>
      <c r="L1647" s="3">
        <f>kag[[#This Row],[Operational Profit - Daily Revenue]]/kag[[#This Row],[Operating_Hours_Per_Day]]</f>
        <v>163.77916666666667</v>
      </c>
      <c r="M1647" s="3">
        <f>kag[[#This Row],[Operational Profit - Daily Revenue]]/kag[[#This Row],[Marketing_Spend_Per_Day]]</f>
        <v>4.7677211197904024</v>
      </c>
      <c r="N1647" s="3"/>
    </row>
    <row r="1648" spans="1:14">
      <c r="A1648" s="1">
        <v>156</v>
      </c>
      <c r="B1648" s="2">
        <v>7.44</v>
      </c>
      <c r="C1648" s="1">
        <v>17</v>
      </c>
      <c r="D1648" s="1">
        <v>2</v>
      </c>
      <c r="E1648" s="3">
        <v>412.52</v>
      </c>
      <c r="F1648" s="1">
        <v>232</v>
      </c>
      <c r="G1648" s="3">
        <v>1663.42</v>
      </c>
      <c r="H1648" s="3">
        <f>kag[[#This Row],[Operational Profit - Daily Revenue]]-$Q$13</f>
        <v>-253.90593999999919</v>
      </c>
      <c r="I1648" s="1">
        <f>_xlfn.NORM.DIST(kag[[#This Row],[Diff Average Rev]],$Q$13,$Q$15,FALSE)</f>
        <v>3.4414184471214189E-5</v>
      </c>
      <c r="J1648" s="3">
        <f>kag[[#This Row],[Number_of_Customers_Per_Day (any given day)]]*kag[[#This Row],[Average_Order_Value]]</f>
        <v>1160.6400000000001</v>
      </c>
      <c r="K1648" s="3">
        <f>kag[[#This Row],[Operational Profit - Daily Revenue]]/kag[[#This Row],[Number_of_Employees]]</f>
        <v>831.71</v>
      </c>
      <c r="L1648" s="3">
        <f>kag[[#This Row],[Operational Profit - Daily Revenue]]/kag[[#This Row],[Operating_Hours_Per_Day]]</f>
        <v>97.848235294117657</v>
      </c>
      <c r="M1648" s="3">
        <f>kag[[#This Row],[Operational Profit - Daily Revenue]]/kag[[#This Row],[Marketing_Spend_Per_Day]]</f>
        <v>4.032337826044798</v>
      </c>
      <c r="N1648" s="3"/>
    </row>
    <row r="1649" spans="1:14">
      <c r="A1649" s="1">
        <v>267</v>
      </c>
      <c r="B1649" s="2">
        <v>8.83</v>
      </c>
      <c r="C1649" s="1">
        <v>10</v>
      </c>
      <c r="D1649" s="1">
        <v>5</v>
      </c>
      <c r="E1649" s="3">
        <v>413.1</v>
      </c>
      <c r="F1649" s="1">
        <v>695</v>
      </c>
      <c r="G1649" s="3">
        <v>3065.48</v>
      </c>
      <c r="H1649" s="3">
        <f>kag[[#This Row],[Operational Profit - Daily Revenue]]-$Q$13</f>
        <v>1148.1540600000008</v>
      </c>
      <c r="I1649" s="1">
        <f>_xlfn.NORM.DIST(kag[[#This Row],[Diff Average Rev]],$Q$13,$Q$15,FALSE)</f>
        <v>2.9964120002919667E-4</v>
      </c>
      <c r="J1649" s="3">
        <f>kag[[#This Row],[Number_of_Customers_Per_Day (any given day)]]*kag[[#This Row],[Average_Order_Value]]</f>
        <v>2357.61</v>
      </c>
      <c r="K1649" s="3">
        <f>kag[[#This Row],[Operational Profit - Daily Revenue]]/kag[[#This Row],[Number_of_Employees]]</f>
        <v>613.096</v>
      </c>
      <c r="L1649" s="3">
        <f>kag[[#This Row],[Operational Profit - Daily Revenue]]/kag[[#This Row],[Operating_Hours_Per_Day]]</f>
        <v>306.548</v>
      </c>
      <c r="M1649" s="3">
        <f>kag[[#This Row],[Operational Profit - Daily Revenue]]/kag[[#This Row],[Marketing_Spend_Per_Day]]</f>
        <v>7.420672960542241</v>
      </c>
      <c r="N1649" s="3"/>
    </row>
    <row r="1650" spans="1:14">
      <c r="A1650" s="1">
        <v>469</v>
      </c>
      <c r="B1650" s="2">
        <v>4.91</v>
      </c>
      <c r="C1650" s="1">
        <v>10</v>
      </c>
      <c r="D1650" s="1">
        <v>2</v>
      </c>
      <c r="E1650" s="3">
        <v>413.15</v>
      </c>
      <c r="F1650" s="1">
        <v>73</v>
      </c>
      <c r="G1650" s="3">
        <v>2771.86</v>
      </c>
      <c r="H1650" s="3">
        <f>kag[[#This Row],[Operational Profit - Daily Revenue]]-$Q$13</f>
        <v>854.53406000000086</v>
      </c>
      <c r="I1650" s="1">
        <f>_xlfn.NORM.DIST(kag[[#This Row],[Diff Average Rev]],$Q$13,$Q$15,FALSE)</f>
        <v>2.2592916841393147E-4</v>
      </c>
      <c r="J1650" s="3">
        <f>kag[[#This Row],[Number_of_Customers_Per_Day (any given day)]]*kag[[#This Row],[Average_Order_Value]]</f>
        <v>2302.79</v>
      </c>
      <c r="K1650" s="3">
        <f>kag[[#This Row],[Operational Profit - Daily Revenue]]/kag[[#This Row],[Number_of_Employees]]</f>
        <v>1385.93</v>
      </c>
      <c r="L1650" s="3">
        <f>kag[[#This Row],[Operational Profit - Daily Revenue]]/kag[[#This Row],[Operating_Hours_Per_Day]]</f>
        <v>277.18600000000004</v>
      </c>
      <c r="M1650" s="3">
        <f>kag[[#This Row],[Operational Profit - Daily Revenue]]/kag[[#This Row],[Marketing_Spend_Per_Day]]</f>
        <v>6.709088708701441</v>
      </c>
      <c r="N1650" s="3"/>
    </row>
    <row r="1651" spans="1:14">
      <c r="A1651" s="1">
        <v>378</v>
      </c>
      <c r="B1651" s="2">
        <v>9.0399999999999991</v>
      </c>
      <c r="C1651" s="1">
        <v>6</v>
      </c>
      <c r="D1651" s="1">
        <v>11</v>
      </c>
      <c r="E1651" s="3">
        <v>413.27</v>
      </c>
      <c r="F1651" s="1">
        <v>525</v>
      </c>
      <c r="G1651" s="3">
        <v>3672.71</v>
      </c>
      <c r="H1651" s="3">
        <f>kag[[#This Row],[Operational Profit - Daily Revenue]]-$Q$13</f>
        <v>1755.3840600000008</v>
      </c>
      <c r="I1651" s="1">
        <f>_xlfn.NORM.DIST(kag[[#This Row],[Diff Average Rev]],$Q$13,$Q$15,FALSE)</f>
        <v>4.0318085313496518E-4</v>
      </c>
      <c r="J1651" s="3">
        <f>kag[[#This Row],[Number_of_Customers_Per_Day (any given day)]]*kag[[#This Row],[Average_Order_Value]]</f>
        <v>3417.12</v>
      </c>
      <c r="K1651" s="3">
        <f>kag[[#This Row],[Operational Profit - Daily Revenue]]/kag[[#This Row],[Number_of_Employees]]</f>
        <v>333.88272727272727</v>
      </c>
      <c r="L1651" s="3">
        <f>kag[[#This Row],[Operational Profit - Daily Revenue]]/kag[[#This Row],[Operating_Hours_Per_Day]]</f>
        <v>612.11833333333334</v>
      </c>
      <c r="M1651" s="3">
        <f>kag[[#This Row],[Operational Profit - Daily Revenue]]/kag[[#This Row],[Marketing_Spend_Per_Day]]</f>
        <v>8.8869504198223925</v>
      </c>
      <c r="N1651" s="3"/>
    </row>
    <row r="1652" spans="1:14">
      <c r="A1652" s="1">
        <v>384</v>
      </c>
      <c r="B1652" s="2">
        <v>3.72</v>
      </c>
      <c r="C1652" s="1">
        <v>6</v>
      </c>
      <c r="D1652" s="1">
        <v>10</v>
      </c>
      <c r="E1652" s="3">
        <v>413.63</v>
      </c>
      <c r="F1652" s="1">
        <v>741</v>
      </c>
      <c r="G1652" s="3">
        <v>2360.5100000000002</v>
      </c>
      <c r="H1652" s="3">
        <f>kag[[#This Row],[Operational Profit - Daily Revenue]]-$Q$13</f>
        <v>443.18406000000095</v>
      </c>
      <c r="I1652" s="1">
        <f>_xlfn.NORM.DIST(kag[[#This Row],[Diff Average Rev]],$Q$13,$Q$15,FALSE)</f>
        <v>1.3063592738111947E-4</v>
      </c>
      <c r="J1652" s="3">
        <f>kag[[#This Row],[Number_of_Customers_Per_Day (any given day)]]*kag[[#This Row],[Average_Order_Value]]</f>
        <v>1428.48</v>
      </c>
      <c r="K1652" s="3">
        <f>kag[[#This Row],[Operational Profit - Daily Revenue]]/kag[[#This Row],[Number_of_Employees]]</f>
        <v>236.05100000000002</v>
      </c>
      <c r="L1652" s="3">
        <f>kag[[#This Row],[Operational Profit - Daily Revenue]]/kag[[#This Row],[Operating_Hours_Per_Day]]</f>
        <v>393.41833333333335</v>
      </c>
      <c r="M1652" s="3">
        <f>kag[[#This Row],[Operational Profit - Daily Revenue]]/kag[[#This Row],[Marketing_Spend_Per_Day]]</f>
        <v>5.7068152696854684</v>
      </c>
      <c r="N1652" s="3"/>
    </row>
    <row r="1653" spans="1:14">
      <c r="A1653" s="1">
        <v>491</v>
      </c>
      <c r="B1653" s="2">
        <v>7.95</v>
      </c>
      <c r="C1653" s="1">
        <v>8</v>
      </c>
      <c r="D1653" s="1">
        <v>2</v>
      </c>
      <c r="E1653" s="3">
        <v>413.71</v>
      </c>
      <c r="F1653" s="1">
        <v>646</v>
      </c>
      <c r="G1653" s="3">
        <v>4371.01</v>
      </c>
      <c r="H1653" s="3">
        <f>kag[[#This Row],[Operational Profit - Daily Revenue]]-$Q$13</f>
        <v>2453.684060000001</v>
      </c>
      <c r="I1653" s="1">
        <f>_xlfn.NORM.DIST(kag[[#This Row],[Diff Average Rev]],$Q$13,$Q$15,FALSE)</f>
        <v>3.5147476188603381E-4</v>
      </c>
      <c r="J1653" s="3">
        <f>kag[[#This Row],[Number_of_Customers_Per_Day (any given day)]]*kag[[#This Row],[Average_Order_Value]]</f>
        <v>3903.4500000000003</v>
      </c>
      <c r="K1653" s="3">
        <f>kag[[#This Row],[Operational Profit - Daily Revenue]]/kag[[#This Row],[Number_of_Employees]]</f>
        <v>2185.5050000000001</v>
      </c>
      <c r="L1653" s="3">
        <f>kag[[#This Row],[Operational Profit - Daily Revenue]]/kag[[#This Row],[Operating_Hours_Per_Day]]</f>
        <v>546.37625000000003</v>
      </c>
      <c r="M1653" s="3">
        <f>kag[[#This Row],[Operational Profit - Daily Revenue]]/kag[[#This Row],[Marketing_Spend_Per_Day]]</f>
        <v>10.565396050373451</v>
      </c>
      <c r="N1653" s="3"/>
    </row>
    <row r="1654" spans="1:14">
      <c r="A1654" s="1">
        <v>227</v>
      </c>
      <c r="B1654" s="2">
        <v>5.91</v>
      </c>
      <c r="C1654" s="1">
        <v>13</v>
      </c>
      <c r="D1654" s="1">
        <v>12</v>
      </c>
      <c r="E1654" s="3">
        <v>414.01</v>
      </c>
      <c r="F1654" s="1">
        <v>618</v>
      </c>
      <c r="G1654" s="3">
        <v>2098.8000000000002</v>
      </c>
      <c r="H1654" s="3">
        <f>kag[[#This Row],[Operational Profit - Daily Revenue]]-$Q$13</f>
        <v>181.47406000000092</v>
      </c>
      <c r="I1654" s="1">
        <f>_xlfn.NORM.DIST(kag[[#This Row],[Diff Average Rev]],$Q$13,$Q$15,FALSE)</f>
        <v>8.4050794177546395E-5</v>
      </c>
      <c r="J1654" s="3">
        <f>kag[[#This Row],[Number_of_Customers_Per_Day (any given day)]]*kag[[#This Row],[Average_Order_Value]]</f>
        <v>1341.57</v>
      </c>
      <c r="K1654" s="3">
        <f>kag[[#This Row],[Operational Profit - Daily Revenue]]/kag[[#This Row],[Number_of_Employees]]</f>
        <v>174.9</v>
      </c>
      <c r="L1654" s="3">
        <f>kag[[#This Row],[Operational Profit - Daily Revenue]]/kag[[#This Row],[Operating_Hours_Per_Day]]</f>
        <v>161.44615384615386</v>
      </c>
      <c r="M1654" s="3">
        <f>kag[[#This Row],[Operational Profit - Daily Revenue]]/kag[[#This Row],[Marketing_Spend_Per_Day]]</f>
        <v>5.0694427670829212</v>
      </c>
      <c r="N1654" s="3"/>
    </row>
    <row r="1655" spans="1:14">
      <c r="A1655" s="1">
        <v>230</v>
      </c>
      <c r="B1655" s="2">
        <v>6.11</v>
      </c>
      <c r="C1655" s="1">
        <v>16</v>
      </c>
      <c r="D1655" s="1">
        <v>2</v>
      </c>
      <c r="E1655" s="3">
        <v>414.32</v>
      </c>
      <c r="F1655" s="1">
        <v>490</v>
      </c>
      <c r="G1655" s="3">
        <v>1607.21</v>
      </c>
      <c r="H1655" s="3">
        <f>kag[[#This Row],[Operational Profit - Daily Revenue]]-$Q$13</f>
        <v>-310.11593999999923</v>
      </c>
      <c r="I1655" s="1">
        <f>_xlfn.NORM.DIST(kag[[#This Row],[Diff Average Rev]],$Q$13,$Q$15,FALSE)</f>
        <v>3.0225273393610386E-5</v>
      </c>
      <c r="J1655" s="3">
        <f>kag[[#This Row],[Number_of_Customers_Per_Day (any given day)]]*kag[[#This Row],[Average_Order_Value]]</f>
        <v>1405.3000000000002</v>
      </c>
      <c r="K1655" s="3">
        <f>kag[[#This Row],[Operational Profit - Daily Revenue]]/kag[[#This Row],[Number_of_Employees]]</f>
        <v>803.60500000000002</v>
      </c>
      <c r="L1655" s="3">
        <f>kag[[#This Row],[Operational Profit - Daily Revenue]]/kag[[#This Row],[Operating_Hours_Per_Day]]</f>
        <v>100.450625</v>
      </c>
      <c r="M1655" s="3">
        <f>kag[[#This Row],[Operational Profit - Daily Revenue]]/kag[[#This Row],[Marketing_Spend_Per_Day]]</f>
        <v>3.8791513805754008</v>
      </c>
      <c r="N1655" s="3"/>
    </row>
    <row r="1656" spans="1:14">
      <c r="A1656" s="1">
        <v>214</v>
      </c>
      <c r="B1656" s="2">
        <v>7.87</v>
      </c>
      <c r="C1656" s="1">
        <v>9</v>
      </c>
      <c r="D1656" s="1">
        <v>9</v>
      </c>
      <c r="E1656" s="3">
        <v>414.47</v>
      </c>
      <c r="F1656" s="1">
        <v>947</v>
      </c>
      <c r="G1656" s="3">
        <v>2230.91</v>
      </c>
      <c r="H1656" s="3">
        <f>kag[[#This Row],[Operational Profit - Daily Revenue]]-$Q$13</f>
        <v>313.58406000000059</v>
      </c>
      <c r="I1656" s="1">
        <f>_xlfn.NORM.DIST(kag[[#This Row],[Diff Average Rev]],$Q$13,$Q$15,FALSE)</f>
        <v>1.0595560727434891E-4</v>
      </c>
      <c r="J1656" s="3">
        <f>kag[[#This Row],[Number_of_Customers_Per_Day (any given day)]]*kag[[#This Row],[Average_Order_Value]]</f>
        <v>1684.18</v>
      </c>
      <c r="K1656" s="3">
        <f>kag[[#This Row],[Operational Profit - Daily Revenue]]/kag[[#This Row],[Number_of_Employees]]</f>
        <v>247.87888888888887</v>
      </c>
      <c r="L1656" s="3">
        <f>kag[[#This Row],[Operational Profit - Daily Revenue]]/kag[[#This Row],[Operating_Hours_Per_Day]]</f>
        <v>247.87888888888887</v>
      </c>
      <c r="M1656" s="3">
        <f>kag[[#This Row],[Operational Profit - Daily Revenue]]/kag[[#This Row],[Marketing_Spend_Per_Day]]</f>
        <v>5.3825608608584448</v>
      </c>
      <c r="N1656" s="3"/>
    </row>
    <row r="1657" spans="1:14">
      <c r="A1657" s="1">
        <v>162</v>
      </c>
      <c r="B1657" s="2">
        <v>8.3000000000000007</v>
      </c>
      <c r="C1657" s="1">
        <v>17</v>
      </c>
      <c r="D1657" s="1">
        <v>11</v>
      </c>
      <c r="E1657" s="3">
        <v>414.51</v>
      </c>
      <c r="F1657" s="1">
        <v>284</v>
      </c>
      <c r="G1657" s="3">
        <v>2142.44</v>
      </c>
      <c r="H1657" s="3">
        <f>kag[[#This Row],[Operational Profit - Daily Revenue]]-$Q$13</f>
        <v>225.11406000000079</v>
      </c>
      <c r="I1657" s="1">
        <f>_xlfn.NORM.DIST(kag[[#This Row],[Diff Average Rev]],$Q$13,$Q$15,FALSE)</f>
        <v>9.0917476859953106E-5</v>
      </c>
      <c r="J1657" s="3">
        <f>kag[[#This Row],[Number_of_Customers_Per_Day (any given day)]]*kag[[#This Row],[Average_Order_Value]]</f>
        <v>1344.6000000000001</v>
      </c>
      <c r="K1657" s="3">
        <f>kag[[#This Row],[Operational Profit - Daily Revenue]]/kag[[#This Row],[Number_of_Employees]]</f>
        <v>194.76727272727274</v>
      </c>
      <c r="L1657" s="3">
        <f>kag[[#This Row],[Operational Profit - Daily Revenue]]/kag[[#This Row],[Operating_Hours_Per_Day]]</f>
        <v>126.02588235294118</v>
      </c>
      <c r="M1657" s="3">
        <f>kag[[#This Row],[Operational Profit - Daily Revenue]]/kag[[#This Row],[Marketing_Spend_Per_Day]]</f>
        <v>5.1686087187281373</v>
      </c>
      <c r="N1657" s="3"/>
    </row>
    <row r="1658" spans="1:14">
      <c r="A1658" s="1">
        <v>460</v>
      </c>
      <c r="B1658" s="2">
        <v>8.94</v>
      </c>
      <c r="C1658" s="1">
        <v>12</v>
      </c>
      <c r="D1658" s="1">
        <v>14</v>
      </c>
      <c r="E1658" s="3">
        <v>414.69</v>
      </c>
      <c r="F1658" s="1">
        <v>134</v>
      </c>
      <c r="G1658" s="3">
        <v>4059.44</v>
      </c>
      <c r="H1658" s="3">
        <f>kag[[#This Row],[Operational Profit - Daily Revenue]]-$Q$13</f>
        <v>2142.1140600000008</v>
      </c>
      <c r="I1658" s="1">
        <f>_xlfn.NORM.DIST(kag[[#This Row],[Diff Average Rev]],$Q$13,$Q$15,FALSE)</f>
        <v>3.9806960783344691E-4</v>
      </c>
      <c r="J1658" s="3">
        <f>kag[[#This Row],[Number_of_Customers_Per_Day (any given day)]]*kag[[#This Row],[Average_Order_Value]]</f>
        <v>4112.3999999999996</v>
      </c>
      <c r="K1658" s="3">
        <f>kag[[#This Row],[Operational Profit - Daily Revenue]]/kag[[#This Row],[Number_of_Employees]]</f>
        <v>289.95999999999998</v>
      </c>
      <c r="L1658" s="3">
        <f>kag[[#This Row],[Operational Profit - Daily Revenue]]/kag[[#This Row],[Operating_Hours_Per_Day]]</f>
        <v>338.28666666666669</v>
      </c>
      <c r="M1658" s="3">
        <f>kag[[#This Row],[Operational Profit - Daily Revenue]]/kag[[#This Row],[Marketing_Spend_Per_Day]]</f>
        <v>9.7890954689044829</v>
      </c>
      <c r="N1658" s="3"/>
    </row>
    <row r="1659" spans="1:14">
      <c r="A1659" s="1">
        <v>138</v>
      </c>
      <c r="B1659" s="2">
        <v>3.51</v>
      </c>
      <c r="C1659" s="1">
        <v>13</v>
      </c>
      <c r="D1659" s="1">
        <v>8</v>
      </c>
      <c r="E1659" s="3">
        <v>415.17</v>
      </c>
      <c r="F1659" s="1">
        <v>699</v>
      </c>
      <c r="G1659" s="3">
        <v>892.18</v>
      </c>
      <c r="H1659" s="3">
        <f>kag[[#This Row],[Operational Profit - Daily Revenue]]-$Q$13</f>
        <v>-1025.1459399999994</v>
      </c>
      <c r="I1659" s="1">
        <f>_xlfn.NORM.DIST(kag[[#This Row],[Diff Average Rev]],$Q$13,$Q$15,FALSE)</f>
        <v>4.3412991917982044E-6</v>
      </c>
      <c r="J1659" s="3">
        <f>kag[[#This Row],[Number_of_Customers_Per_Day (any given day)]]*kag[[#This Row],[Average_Order_Value]]</f>
        <v>484.38</v>
      </c>
      <c r="K1659" s="3">
        <f>kag[[#This Row],[Operational Profit - Daily Revenue]]/kag[[#This Row],[Number_of_Employees]]</f>
        <v>111.52249999999999</v>
      </c>
      <c r="L1659" s="3">
        <f>kag[[#This Row],[Operational Profit - Daily Revenue]]/kag[[#This Row],[Operating_Hours_Per_Day]]</f>
        <v>68.629230769230759</v>
      </c>
      <c r="M1659" s="3">
        <f>kag[[#This Row],[Operational Profit - Daily Revenue]]/kag[[#This Row],[Marketing_Spend_Per_Day]]</f>
        <v>2.1489510321073295</v>
      </c>
      <c r="N1659" s="3"/>
    </row>
    <row r="1660" spans="1:14">
      <c r="A1660" s="1">
        <v>296</v>
      </c>
      <c r="B1660" s="2">
        <v>8.94</v>
      </c>
      <c r="C1660" s="1">
        <v>11</v>
      </c>
      <c r="D1660" s="1">
        <v>12</v>
      </c>
      <c r="E1660" s="3">
        <v>415.51</v>
      </c>
      <c r="F1660" s="1">
        <v>978</v>
      </c>
      <c r="G1660" s="3">
        <v>2792.35</v>
      </c>
      <c r="H1660" s="3">
        <f>kag[[#This Row],[Operational Profit - Daily Revenue]]-$Q$13</f>
        <v>875.02406000000065</v>
      </c>
      <c r="I1660" s="1">
        <f>_xlfn.NORM.DIST(kag[[#This Row],[Diff Average Rev]],$Q$13,$Q$15,FALSE)</f>
        <v>2.3110307820381991E-4</v>
      </c>
      <c r="J1660" s="3">
        <f>kag[[#This Row],[Number_of_Customers_Per_Day (any given day)]]*kag[[#This Row],[Average_Order_Value]]</f>
        <v>2646.24</v>
      </c>
      <c r="K1660" s="3">
        <f>kag[[#This Row],[Operational Profit - Daily Revenue]]/kag[[#This Row],[Number_of_Employees]]</f>
        <v>232.69583333333333</v>
      </c>
      <c r="L1660" s="3">
        <f>kag[[#This Row],[Operational Profit - Daily Revenue]]/kag[[#This Row],[Operating_Hours_Per_Day]]</f>
        <v>253.85</v>
      </c>
      <c r="M1660" s="3">
        <f>kag[[#This Row],[Operational Profit - Daily Revenue]]/kag[[#This Row],[Marketing_Spend_Per_Day]]</f>
        <v>6.7202955404202065</v>
      </c>
      <c r="N1660" s="3"/>
    </row>
    <row r="1661" spans="1:14">
      <c r="A1661" s="1">
        <v>164</v>
      </c>
      <c r="B1661" s="2">
        <v>2.81</v>
      </c>
      <c r="C1661" s="1">
        <v>13</v>
      </c>
      <c r="D1661" s="1">
        <v>2</v>
      </c>
      <c r="E1661" s="3">
        <v>415.53</v>
      </c>
      <c r="F1661" s="1">
        <v>403</v>
      </c>
      <c r="G1661" s="3">
        <v>923.66</v>
      </c>
      <c r="H1661" s="3">
        <f>kag[[#This Row],[Operational Profit - Daily Revenue]]-$Q$13</f>
        <v>-993.6659399999993</v>
      </c>
      <c r="I1661" s="1">
        <f>_xlfn.NORM.DIST(kag[[#This Row],[Diff Average Rev]],$Q$13,$Q$15,FALSE)</f>
        <v>4.7822073878646211E-6</v>
      </c>
      <c r="J1661" s="3">
        <f>kag[[#This Row],[Number_of_Customers_Per_Day (any given day)]]*kag[[#This Row],[Average_Order_Value]]</f>
        <v>460.84000000000003</v>
      </c>
      <c r="K1661" s="3">
        <f>kag[[#This Row],[Operational Profit - Daily Revenue]]/kag[[#This Row],[Number_of_Employees]]</f>
        <v>461.83</v>
      </c>
      <c r="L1661" s="3">
        <f>kag[[#This Row],[Operational Profit - Daily Revenue]]/kag[[#This Row],[Operating_Hours_Per_Day]]</f>
        <v>71.050769230769234</v>
      </c>
      <c r="M1661" s="3">
        <f>kag[[#This Row],[Operational Profit - Daily Revenue]]/kag[[#This Row],[Marketing_Spend_Per_Day]]</f>
        <v>2.2228479291507233</v>
      </c>
      <c r="N1661" s="3"/>
    </row>
    <row r="1662" spans="1:14">
      <c r="A1662" s="1">
        <v>457</v>
      </c>
      <c r="B1662" s="2">
        <v>9.18</v>
      </c>
      <c r="C1662" s="1">
        <v>9</v>
      </c>
      <c r="D1662" s="1">
        <v>12</v>
      </c>
      <c r="E1662" s="3">
        <v>415.68</v>
      </c>
      <c r="F1662" s="1">
        <v>221</v>
      </c>
      <c r="G1662" s="3">
        <v>4269.4799999999996</v>
      </c>
      <c r="H1662" s="3">
        <f>kag[[#This Row],[Operational Profit - Daily Revenue]]-$Q$13</f>
        <v>2352.1540600000003</v>
      </c>
      <c r="I1662" s="1">
        <f>_xlfn.NORM.DIST(kag[[#This Row],[Diff Average Rev]],$Q$13,$Q$15,FALSE)</f>
        <v>3.7014657464975027E-4</v>
      </c>
      <c r="J1662" s="3">
        <f>kag[[#This Row],[Number_of_Customers_Per_Day (any given day)]]*kag[[#This Row],[Average_Order_Value]]</f>
        <v>4195.26</v>
      </c>
      <c r="K1662" s="3">
        <f>kag[[#This Row],[Operational Profit - Daily Revenue]]/kag[[#This Row],[Number_of_Employees]]</f>
        <v>355.78999999999996</v>
      </c>
      <c r="L1662" s="3">
        <f>kag[[#This Row],[Operational Profit - Daily Revenue]]/kag[[#This Row],[Operating_Hours_Per_Day]]</f>
        <v>474.3866666666666</v>
      </c>
      <c r="M1662" s="3">
        <f>kag[[#This Row],[Operational Profit - Daily Revenue]]/kag[[#This Row],[Marketing_Spend_Per_Day]]</f>
        <v>10.271073903002309</v>
      </c>
      <c r="N1662" s="3"/>
    </row>
    <row r="1663" spans="1:14">
      <c r="A1663" s="1">
        <v>398</v>
      </c>
      <c r="B1663" s="2">
        <v>7.76</v>
      </c>
      <c r="C1663" s="1">
        <v>17</v>
      </c>
      <c r="D1663" s="1">
        <v>7</v>
      </c>
      <c r="E1663" s="3">
        <v>416.53</v>
      </c>
      <c r="F1663" s="1">
        <v>391</v>
      </c>
      <c r="G1663" s="3">
        <v>3424.43</v>
      </c>
      <c r="H1663" s="3">
        <f>kag[[#This Row],[Operational Profit - Daily Revenue]]-$Q$13</f>
        <v>1507.1040600000006</v>
      </c>
      <c r="I1663" s="1">
        <f>_xlfn.NORM.DIST(kag[[#This Row],[Diff Average Rev]],$Q$13,$Q$15,FALSE)</f>
        <v>3.7420895825599312E-4</v>
      </c>
      <c r="J1663" s="3">
        <f>kag[[#This Row],[Number_of_Customers_Per_Day (any given day)]]*kag[[#This Row],[Average_Order_Value]]</f>
        <v>3088.48</v>
      </c>
      <c r="K1663" s="3">
        <f>kag[[#This Row],[Operational Profit - Daily Revenue]]/kag[[#This Row],[Number_of_Employees]]</f>
        <v>489.20428571428567</v>
      </c>
      <c r="L1663" s="3">
        <f>kag[[#This Row],[Operational Profit - Daily Revenue]]/kag[[#This Row],[Operating_Hours_Per_Day]]</f>
        <v>201.43705882352941</v>
      </c>
      <c r="M1663" s="3">
        <f>kag[[#This Row],[Operational Profit - Daily Revenue]]/kag[[#This Row],[Marketing_Spend_Per_Day]]</f>
        <v>8.2213285957794167</v>
      </c>
      <c r="N1663" s="3"/>
    </row>
    <row r="1664" spans="1:14">
      <c r="A1664" s="1">
        <v>409</v>
      </c>
      <c r="B1664" s="2">
        <v>5.48</v>
      </c>
      <c r="C1664" s="1">
        <v>14</v>
      </c>
      <c r="D1664" s="1">
        <v>4</v>
      </c>
      <c r="E1664" s="3">
        <v>416.67</v>
      </c>
      <c r="F1664" s="1">
        <v>894</v>
      </c>
      <c r="G1664" s="3">
        <v>2936.39</v>
      </c>
      <c r="H1664" s="3">
        <f>kag[[#This Row],[Operational Profit - Daily Revenue]]-$Q$13</f>
        <v>1019.0640600000006</v>
      </c>
      <c r="I1664" s="1">
        <f>_xlfn.NORM.DIST(kag[[#This Row],[Diff Average Rev]],$Q$13,$Q$15,FALSE)</f>
        <v>2.6762683127575497E-4</v>
      </c>
      <c r="J1664" s="3">
        <f>kag[[#This Row],[Number_of_Customers_Per_Day (any given day)]]*kag[[#This Row],[Average_Order_Value]]</f>
        <v>2241.3200000000002</v>
      </c>
      <c r="K1664" s="3">
        <f>kag[[#This Row],[Operational Profit - Daily Revenue]]/kag[[#This Row],[Number_of_Employees]]</f>
        <v>734.09749999999997</v>
      </c>
      <c r="L1664" s="3">
        <f>kag[[#This Row],[Operational Profit - Daily Revenue]]/kag[[#This Row],[Operating_Hours_Per_Day]]</f>
        <v>209.74214285714285</v>
      </c>
      <c r="M1664" s="3">
        <f>kag[[#This Row],[Operational Profit - Daily Revenue]]/kag[[#This Row],[Marketing_Spend_Per_Day]]</f>
        <v>7.0472796217630256</v>
      </c>
      <c r="N1664" s="3"/>
    </row>
    <row r="1665" spans="1:14">
      <c r="A1665" s="1">
        <v>264</v>
      </c>
      <c r="B1665" s="2">
        <v>7.28</v>
      </c>
      <c r="C1665" s="1">
        <v>8</v>
      </c>
      <c r="D1665" s="1">
        <v>6</v>
      </c>
      <c r="E1665" s="3">
        <v>416.8</v>
      </c>
      <c r="F1665" s="1">
        <v>492</v>
      </c>
      <c r="G1665" s="3">
        <v>2263.92</v>
      </c>
      <c r="H1665" s="3">
        <f>kag[[#This Row],[Operational Profit - Daily Revenue]]-$Q$13</f>
        <v>346.59406000000081</v>
      </c>
      <c r="I1665" s="1">
        <f>_xlfn.NORM.DIST(kag[[#This Row],[Diff Average Rev]],$Q$13,$Q$15,FALSE)</f>
        <v>1.1194727769088083E-4</v>
      </c>
      <c r="J1665" s="3">
        <f>kag[[#This Row],[Number_of_Customers_Per_Day (any given day)]]*kag[[#This Row],[Average_Order_Value]]</f>
        <v>1921.92</v>
      </c>
      <c r="K1665" s="3">
        <f>kag[[#This Row],[Operational Profit - Daily Revenue]]/kag[[#This Row],[Number_of_Employees]]</f>
        <v>377.32</v>
      </c>
      <c r="L1665" s="3">
        <f>kag[[#This Row],[Operational Profit - Daily Revenue]]/kag[[#This Row],[Operating_Hours_Per_Day]]</f>
        <v>282.99</v>
      </c>
      <c r="M1665" s="3">
        <f>kag[[#This Row],[Operational Profit - Daily Revenue]]/kag[[#This Row],[Marketing_Spend_Per_Day]]</f>
        <v>5.431669865642994</v>
      </c>
      <c r="N1665" s="3"/>
    </row>
    <row r="1666" spans="1:14">
      <c r="A1666" s="1">
        <v>377</v>
      </c>
      <c r="B1666" s="2">
        <v>5.41</v>
      </c>
      <c r="C1666" s="1">
        <v>9</v>
      </c>
      <c r="D1666" s="1">
        <v>6</v>
      </c>
      <c r="E1666" s="3">
        <v>417.31</v>
      </c>
      <c r="F1666" s="1">
        <v>752</v>
      </c>
      <c r="G1666" s="3">
        <v>2038.48</v>
      </c>
      <c r="H1666" s="3">
        <f>kag[[#This Row],[Operational Profit - Daily Revenue]]-$Q$13</f>
        <v>121.15406000000075</v>
      </c>
      <c r="I1666" s="1">
        <f>_xlfn.NORM.DIST(kag[[#This Row],[Diff Average Rev]],$Q$13,$Q$15,FALSE)</f>
        <v>7.5157251857833199E-5</v>
      </c>
      <c r="J1666" s="3">
        <f>kag[[#This Row],[Number_of_Customers_Per_Day (any given day)]]*kag[[#This Row],[Average_Order_Value]]</f>
        <v>2039.5700000000002</v>
      </c>
      <c r="K1666" s="3">
        <f>kag[[#This Row],[Operational Profit - Daily Revenue]]/kag[[#This Row],[Number_of_Employees]]</f>
        <v>339.74666666666667</v>
      </c>
      <c r="L1666" s="3">
        <f>kag[[#This Row],[Operational Profit - Daily Revenue]]/kag[[#This Row],[Operating_Hours_Per_Day]]</f>
        <v>226.49777777777777</v>
      </c>
      <c r="M1666" s="3">
        <f>kag[[#This Row],[Operational Profit - Daily Revenue]]/kag[[#This Row],[Marketing_Spend_Per_Day]]</f>
        <v>4.8848098535860629</v>
      </c>
      <c r="N1666" s="3"/>
    </row>
    <row r="1667" spans="1:14">
      <c r="A1667" s="1">
        <v>196</v>
      </c>
      <c r="B1667" s="2">
        <v>8.56</v>
      </c>
      <c r="C1667" s="1">
        <v>12</v>
      </c>
      <c r="D1667" s="1">
        <v>5</v>
      </c>
      <c r="E1667" s="3">
        <v>417.65</v>
      </c>
      <c r="F1667" s="1">
        <v>388</v>
      </c>
      <c r="G1667" s="3">
        <v>1823.93</v>
      </c>
      <c r="H1667" s="3">
        <f>kag[[#This Row],[Operational Profit - Daily Revenue]]-$Q$13</f>
        <v>-93.3959399999992</v>
      </c>
      <c r="I1667" s="1">
        <f>_xlfn.NORM.DIST(kag[[#This Row],[Diff Average Rev]],$Q$13,$Q$15,FALSE)</f>
        <v>4.8951516084554255E-5</v>
      </c>
      <c r="J1667" s="3">
        <f>kag[[#This Row],[Number_of_Customers_Per_Day (any given day)]]*kag[[#This Row],[Average_Order_Value]]</f>
        <v>1677.76</v>
      </c>
      <c r="K1667" s="3">
        <f>kag[[#This Row],[Operational Profit - Daily Revenue]]/kag[[#This Row],[Number_of_Employees]]</f>
        <v>364.786</v>
      </c>
      <c r="L1667" s="3">
        <f>kag[[#This Row],[Operational Profit - Daily Revenue]]/kag[[#This Row],[Operating_Hours_Per_Day]]</f>
        <v>151.99416666666667</v>
      </c>
      <c r="M1667" s="3">
        <f>kag[[#This Row],[Operational Profit - Daily Revenue]]/kag[[#This Row],[Marketing_Spend_Per_Day]]</f>
        <v>4.3671255836226512</v>
      </c>
      <c r="N1667" s="3"/>
    </row>
    <row r="1668" spans="1:14">
      <c r="A1668" s="1">
        <v>201</v>
      </c>
      <c r="B1668" s="2">
        <v>2.72</v>
      </c>
      <c r="C1668" s="1">
        <v>16</v>
      </c>
      <c r="D1668" s="1">
        <v>10</v>
      </c>
      <c r="E1668" s="3">
        <v>417.87</v>
      </c>
      <c r="F1668" s="1">
        <v>385</v>
      </c>
      <c r="G1668" s="3">
        <v>876.02</v>
      </c>
      <c r="H1668" s="3">
        <f>kag[[#This Row],[Operational Profit - Daily Revenue]]-$Q$13</f>
        <v>-1041.3059399999993</v>
      </c>
      <c r="I1668" s="1">
        <f>_xlfn.NORM.DIST(kag[[#This Row],[Diff Average Rev]],$Q$13,$Q$15,FALSE)</f>
        <v>4.129328087700932E-6</v>
      </c>
      <c r="J1668" s="3">
        <f>kag[[#This Row],[Number_of_Customers_Per_Day (any given day)]]*kag[[#This Row],[Average_Order_Value]]</f>
        <v>546.72</v>
      </c>
      <c r="K1668" s="3">
        <f>kag[[#This Row],[Operational Profit - Daily Revenue]]/kag[[#This Row],[Number_of_Employees]]</f>
        <v>87.602000000000004</v>
      </c>
      <c r="L1668" s="3">
        <f>kag[[#This Row],[Operational Profit - Daily Revenue]]/kag[[#This Row],[Operating_Hours_Per_Day]]</f>
        <v>54.751249999999999</v>
      </c>
      <c r="M1668" s="3">
        <f>kag[[#This Row],[Operational Profit - Daily Revenue]]/kag[[#This Row],[Marketing_Spend_Per_Day]]</f>
        <v>2.0963936152391893</v>
      </c>
      <c r="N1668" s="3"/>
    </row>
    <row r="1669" spans="1:14">
      <c r="A1669" s="1">
        <v>75</v>
      </c>
      <c r="B1669" s="2">
        <v>5.67</v>
      </c>
      <c r="C1669" s="1">
        <v>10</v>
      </c>
      <c r="D1669" s="1">
        <v>11</v>
      </c>
      <c r="E1669" s="3">
        <v>418.12</v>
      </c>
      <c r="F1669" s="1">
        <v>516</v>
      </c>
      <c r="G1669" s="3">
        <v>938.56</v>
      </c>
      <c r="H1669" s="3">
        <f>kag[[#This Row],[Operational Profit - Daily Revenue]]-$Q$13</f>
        <v>-978.76593999999932</v>
      </c>
      <c r="I1669" s="1">
        <f>_xlfn.NORM.DIST(kag[[#This Row],[Diff Average Rev]],$Q$13,$Q$15,FALSE)</f>
        <v>5.0044258709961937E-6</v>
      </c>
      <c r="J1669" s="3">
        <f>kag[[#This Row],[Number_of_Customers_Per_Day (any given day)]]*kag[[#This Row],[Average_Order_Value]]</f>
        <v>425.25</v>
      </c>
      <c r="K1669" s="3">
        <f>kag[[#This Row],[Operational Profit - Daily Revenue]]/kag[[#This Row],[Number_of_Employees]]</f>
        <v>85.323636363636354</v>
      </c>
      <c r="L1669" s="3">
        <f>kag[[#This Row],[Operational Profit - Daily Revenue]]/kag[[#This Row],[Operating_Hours_Per_Day]]</f>
        <v>93.855999999999995</v>
      </c>
      <c r="M1669" s="3">
        <f>kag[[#This Row],[Operational Profit - Daily Revenue]]/kag[[#This Row],[Marketing_Spend_Per_Day]]</f>
        <v>2.2447144360470679</v>
      </c>
      <c r="N1669" s="3"/>
    </row>
    <row r="1670" spans="1:14">
      <c r="A1670" s="1">
        <v>134</v>
      </c>
      <c r="B1670" s="2">
        <v>5.93</v>
      </c>
      <c r="C1670" s="1">
        <v>10</v>
      </c>
      <c r="D1670" s="1">
        <v>4</v>
      </c>
      <c r="E1670" s="3">
        <v>418.17</v>
      </c>
      <c r="F1670" s="1">
        <v>696</v>
      </c>
      <c r="G1670" s="3">
        <v>1622.94</v>
      </c>
      <c r="H1670" s="3">
        <f>kag[[#This Row],[Operational Profit - Daily Revenue]]-$Q$13</f>
        <v>-294.38593999999921</v>
      </c>
      <c r="I1670" s="1">
        <f>_xlfn.NORM.DIST(kag[[#This Row],[Diff Average Rev]],$Q$13,$Q$15,FALSE)</f>
        <v>3.1353743870980116E-5</v>
      </c>
      <c r="J1670" s="3">
        <f>kag[[#This Row],[Number_of_Customers_Per_Day (any given day)]]*kag[[#This Row],[Average_Order_Value]]</f>
        <v>794.62</v>
      </c>
      <c r="K1670" s="3">
        <f>kag[[#This Row],[Operational Profit - Daily Revenue]]/kag[[#This Row],[Number_of_Employees]]</f>
        <v>405.73500000000001</v>
      </c>
      <c r="L1670" s="3">
        <f>kag[[#This Row],[Operational Profit - Daily Revenue]]/kag[[#This Row],[Operating_Hours_Per_Day]]</f>
        <v>162.29400000000001</v>
      </c>
      <c r="M1670" s="3">
        <f>kag[[#This Row],[Operational Profit - Daily Revenue]]/kag[[#This Row],[Marketing_Spend_Per_Day]]</f>
        <v>3.8810531601980056</v>
      </c>
      <c r="N1670" s="3"/>
    </row>
    <row r="1671" spans="1:14">
      <c r="A1671" s="1">
        <v>118</v>
      </c>
      <c r="B1671" s="2">
        <v>5.05</v>
      </c>
      <c r="C1671" s="1">
        <v>12</v>
      </c>
      <c r="D1671" s="1">
        <v>11</v>
      </c>
      <c r="E1671" s="3">
        <v>419.13</v>
      </c>
      <c r="F1671" s="1">
        <v>228</v>
      </c>
      <c r="G1671" s="3">
        <v>807.63</v>
      </c>
      <c r="H1671" s="3">
        <f>kag[[#This Row],[Operational Profit - Daily Revenue]]-$Q$13</f>
        <v>-1109.6959399999992</v>
      </c>
      <c r="I1671" s="1">
        <f>_xlfn.NORM.DIST(kag[[#This Row],[Diff Average Rev]],$Q$13,$Q$15,FALSE)</f>
        <v>3.3308485962932949E-6</v>
      </c>
      <c r="J1671" s="3">
        <f>kag[[#This Row],[Number_of_Customers_Per_Day (any given day)]]*kag[[#This Row],[Average_Order_Value]]</f>
        <v>595.9</v>
      </c>
      <c r="K1671" s="3">
        <f>kag[[#This Row],[Operational Profit - Daily Revenue]]/kag[[#This Row],[Number_of_Employees]]</f>
        <v>73.420909090909092</v>
      </c>
      <c r="L1671" s="3">
        <f>kag[[#This Row],[Operational Profit - Daily Revenue]]/kag[[#This Row],[Operating_Hours_Per_Day]]</f>
        <v>67.302499999999995</v>
      </c>
      <c r="M1671" s="3">
        <f>kag[[#This Row],[Operational Profit - Daily Revenue]]/kag[[#This Row],[Marketing_Spend_Per_Day]]</f>
        <v>1.9269200486722498</v>
      </c>
      <c r="N1671" s="3"/>
    </row>
    <row r="1672" spans="1:14">
      <c r="A1672" s="1">
        <v>397</v>
      </c>
      <c r="B1672" s="2">
        <v>8.41</v>
      </c>
      <c r="C1672" s="1">
        <v>17</v>
      </c>
      <c r="D1672" s="1">
        <v>8</v>
      </c>
      <c r="E1672" s="3">
        <v>419.27</v>
      </c>
      <c r="F1672" s="1">
        <v>921</v>
      </c>
      <c r="G1672" s="3">
        <v>3728.37</v>
      </c>
      <c r="H1672" s="3">
        <f>kag[[#This Row],[Operational Profit - Daily Revenue]]-$Q$13</f>
        <v>1811.0440600000006</v>
      </c>
      <c r="I1672" s="1">
        <f>_xlfn.NORM.DIST(kag[[#This Row],[Diff Average Rev]],$Q$13,$Q$15,FALSE)</f>
        <v>4.063529788394488E-4</v>
      </c>
      <c r="J1672" s="3">
        <f>kag[[#This Row],[Number_of_Customers_Per_Day (any given day)]]*kag[[#This Row],[Average_Order_Value]]</f>
        <v>3338.77</v>
      </c>
      <c r="K1672" s="3">
        <f>kag[[#This Row],[Operational Profit - Daily Revenue]]/kag[[#This Row],[Number_of_Employees]]</f>
        <v>466.04624999999999</v>
      </c>
      <c r="L1672" s="3">
        <f>kag[[#This Row],[Operational Profit - Daily Revenue]]/kag[[#This Row],[Operating_Hours_Per_Day]]</f>
        <v>219.31588235294117</v>
      </c>
      <c r="M1672" s="3">
        <f>kag[[#This Row],[Operational Profit - Daily Revenue]]/kag[[#This Row],[Marketing_Spend_Per_Day]]</f>
        <v>8.8925274882533927</v>
      </c>
      <c r="N1672" s="3"/>
    </row>
    <row r="1673" spans="1:14">
      <c r="A1673" s="1">
        <v>179</v>
      </c>
      <c r="B1673" s="2">
        <v>6.33</v>
      </c>
      <c r="C1673" s="1">
        <v>14</v>
      </c>
      <c r="D1673" s="1">
        <v>2</v>
      </c>
      <c r="E1673" s="3">
        <v>419.43</v>
      </c>
      <c r="F1673" s="1">
        <v>131</v>
      </c>
      <c r="G1673" s="3">
        <v>1843.01</v>
      </c>
      <c r="H1673" s="3">
        <f>kag[[#This Row],[Operational Profit - Daily Revenue]]-$Q$13</f>
        <v>-74.315939999999273</v>
      </c>
      <c r="I1673" s="1">
        <f>_xlfn.NORM.DIST(kag[[#This Row],[Diff Average Rev]],$Q$13,$Q$15,FALSE)</f>
        <v>5.0953691208230048E-5</v>
      </c>
      <c r="J1673" s="3">
        <f>kag[[#This Row],[Number_of_Customers_Per_Day (any given day)]]*kag[[#This Row],[Average_Order_Value]]</f>
        <v>1133.07</v>
      </c>
      <c r="K1673" s="3">
        <f>kag[[#This Row],[Operational Profit - Daily Revenue]]/kag[[#This Row],[Number_of_Employees]]</f>
        <v>921.505</v>
      </c>
      <c r="L1673" s="3">
        <f>kag[[#This Row],[Operational Profit - Daily Revenue]]/kag[[#This Row],[Operating_Hours_Per_Day]]</f>
        <v>131.64357142857142</v>
      </c>
      <c r="M1673" s="3">
        <f>kag[[#This Row],[Operational Profit - Daily Revenue]]/kag[[#This Row],[Marketing_Spend_Per_Day]]</f>
        <v>4.3940824452232787</v>
      </c>
      <c r="N1673" s="3"/>
    </row>
    <row r="1674" spans="1:14">
      <c r="A1674" s="1">
        <v>372</v>
      </c>
      <c r="B1674" s="2">
        <v>2.68</v>
      </c>
      <c r="C1674" s="1">
        <v>9</v>
      </c>
      <c r="D1674" s="1">
        <v>7</v>
      </c>
      <c r="E1674" s="3">
        <v>419.68</v>
      </c>
      <c r="F1674" s="1">
        <v>692</v>
      </c>
      <c r="G1674" s="3">
        <v>1334.64</v>
      </c>
      <c r="H1674" s="3">
        <f>kag[[#This Row],[Operational Profit - Daily Revenue]]-$Q$13</f>
        <v>-582.68593999999916</v>
      </c>
      <c r="I1674" s="1">
        <f>_xlfn.NORM.DIST(kag[[#This Row],[Diff Average Rev]],$Q$13,$Q$15,FALSE)</f>
        <v>1.5367648898391445E-5</v>
      </c>
      <c r="J1674" s="3">
        <f>kag[[#This Row],[Number_of_Customers_Per_Day (any given day)]]*kag[[#This Row],[Average_Order_Value]]</f>
        <v>996.96</v>
      </c>
      <c r="K1674" s="3">
        <f>kag[[#This Row],[Operational Profit - Daily Revenue]]/kag[[#This Row],[Number_of_Employees]]</f>
        <v>190.66285714285715</v>
      </c>
      <c r="L1674" s="3">
        <f>kag[[#This Row],[Operational Profit - Daily Revenue]]/kag[[#This Row],[Operating_Hours_Per_Day]]</f>
        <v>148.29333333333335</v>
      </c>
      <c r="M1674" s="3">
        <f>kag[[#This Row],[Operational Profit - Daily Revenue]]/kag[[#This Row],[Marketing_Spend_Per_Day]]</f>
        <v>3.180137247426611</v>
      </c>
      <c r="N1674" s="3"/>
    </row>
    <row r="1675" spans="1:14">
      <c r="A1675" s="1">
        <v>112</v>
      </c>
      <c r="B1675" s="2">
        <v>6.68</v>
      </c>
      <c r="C1675" s="1">
        <v>12</v>
      </c>
      <c r="D1675" s="1">
        <v>13</v>
      </c>
      <c r="E1675" s="3">
        <v>419.7</v>
      </c>
      <c r="F1675" s="1">
        <v>817</v>
      </c>
      <c r="G1675" s="3">
        <v>1361.8</v>
      </c>
      <c r="H1675" s="3">
        <f>kag[[#This Row],[Operational Profit - Daily Revenue]]-$Q$13</f>
        <v>-555.52593999999931</v>
      </c>
      <c r="I1675" s="1">
        <f>_xlfn.NORM.DIST(kag[[#This Row],[Diff Average Rev]],$Q$13,$Q$15,FALSE)</f>
        <v>1.6496762170685149E-5</v>
      </c>
      <c r="J1675" s="3">
        <f>kag[[#This Row],[Number_of_Customers_Per_Day (any given day)]]*kag[[#This Row],[Average_Order_Value]]</f>
        <v>748.16</v>
      </c>
      <c r="K1675" s="3">
        <f>kag[[#This Row],[Operational Profit - Daily Revenue]]/kag[[#This Row],[Number_of_Employees]]</f>
        <v>104.75384615384615</v>
      </c>
      <c r="L1675" s="3">
        <f>kag[[#This Row],[Operational Profit - Daily Revenue]]/kag[[#This Row],[Operating_Hours_Per_Day]]</f>
        <v>113.48333333333333</v>
      </c>
      <c r="M1675" s="3">
        <f>kag[[#This Row],[Operational Profit - Daily Revenue]]/kag[[#This Row],[Marketing_Spend_Per_Day]]</f>
        <v>3.2446985942339768</v>
      </c>
      <c r="N1675" s="3"/>
    </row>
    <row r="1676" spans="1:14">
      <c r="A1676" s="1">
        <v>324</v>
      </c>
      <c r="B1676" s="2">
        <v>4.79</v>
      </c>
      <c r="C1676" s="1">
        <v>6</v>
      </c>
      <c r="D1676" s="1">
        <v>14</v>
      </c>
      <c r="E1676" s="3">
        <v>419.78</v>
      </c>
      <c r="F1676" s="1">
        <v>997</v>
      </c>
      <c r="G1676" s="3">
        <v>1693.69</v>
      </c>
      <c r="H1676" s="3">
        <f>kag[[#This Row],[Operational Profit - Daily Revenue]]-$Q$13</f>
        <v>-223.63593999999921</v>
      </c>
      <c r="I1676" s="1">
        <f>_xlfn.NORM.DIST(kag[[#This Row],[Diff Average Rev]],$Q$13,$Q$15,FALSE)</f>
        <v>3.6854911593624503E-5</v>
      </c>
      <c r="J1676" s="3">
        <f>kag[[#This Row],[Number_of_Customers_Per_Day (any given day)]]*kag[[#This Row],[Average_Order_Value]]</f>
        <v>1551.96</v>
      </c>
      <c r="K1676" s="3">
        <f>kag[[#This Row],[Operational Profit - Daily Revenue]]/kag[[#This Row],[Number_of_Employees]]</f>
        <v>120.97785714285715</v>
      </c>
      <c r="L1676" s="3">
        <f>kag[[#This Row],[Operational Profit - Daily Revenue]]/kag[[#This Row],[Operating_Hours_Per_Day]]</f>
        <v>282.28166666666669</v>
      </c>
      <c r="M1676" s="3">
        <f>kag[[#This Row],[Operational Profit - Daily Revenue]]/kag[[#This Row],[Marketing_Spend_Per_Day]]</f>
        <v>4.0347086569155275</v>
      </c>
      <c r="N1676" s="3"/>
    </row>
    <row r="1677" spans="1:14">
      <c r="A1677" s="1">
        <v>391</v>
      </c>
      <c r="B1677" s="2">
        <v>7.69</v>
      </c>
      <c r="C1677" s="1">
        <v>17</v>
      </c>
      <c r="D1677" s="1">
        <v>14</v>
      </c>
      <c r="E1677" s="3">
        <v>419.86</v>
      </c>
      <c r="F1677" s="1">
        <v>782</v>
      </c>
      <c r="G1677" s="3">
        <v>3009.74</v>
      </c>
      <c r="H1677" s="3">
        <f>kag[[#This Row],[Operational Profit - Daily Revenue]]-$Q$13</f>
        <v>1092.4140600000005</v>
      </c>
      <c r="I1677" s="1">
        <f>_xlfn.NORM.DIST(kag[[#This Row],[Diff Average Rev]],$Q$13,$Q$15,FALSE)</f>
        <v>2.8598600893060545E-4</v>
      </c>
      <c r="J1677" s="3">
        <f>kag[[#This Row],[Number_of_Customers_Per_Day (any given day)]]*kag[[#This Row],[Average_Order_Value]]</f>
        <v>3006.79</v>
      </c>
      <c r="K1677" s="3">
        <f>kag[[#This Row],[Operational Profit - Daily Revenue]]/kag[[#This Row],[Number_of_Employees]]</f>
        <v>214.98142857142855</v>
      </c>
      <c r="L1677" s="3">
        <f>kag[[#This Row],[Operational Profit - Daily Revenue]]/kag[[#This Row],[Operating_Hours_Per_Day]]</f>
        <v>177.04352941176469</v>
      </c>
      <c r="M1677" s="3">
        <f>kag[[#This Row],[Operational Profit - Daily Revenue]]/kag[[#This Row],[Marketing_Spend_Per_Day]]</f>
        <v>7.1684370980803118</v>
      </c>
      <c r="N1677" s="3"/>
    </row>
    <row r="1678" spans="1:14">
      <c r="A1678" s="1">
        <v>221</v>
      </c>
      <c r="B1678" s="2">
        <v>3.03</v>
      </c>
      <c r="C1678" s="1">
        <v>11</v>
      </c>
      <c r="D1678" s="1">
        <v>12</v>
      </c>
      <c r="E1678" s="3">
        <v>419.94</v>
      </c>
      <c r="F1678" s="1">
        <v>93</v>
      </c>
      <c r="G1678" s="3">
        <v>1462.87</v>
      </c>
      <c r="H1678" s="3">
        <f>kag[[#This Row],[Operational Profit - Daily Revenue]]-$Q$13</f>
        <v>-454.45593999999937</v>
      </c>
      <c r="I1678" s="1">
        <f>_xlfn.NORM.DIST(kag[[#This Row],[Diff Average Rev]],$Q$13,$Q$15,FALSE)</f>
        <v>2.1331780650277931E-5</v>
      </c>
      <c r="J1678" s="3">
        <f>kag[[#This Row],[Number_of_Customers_Per_Day (any given day)]]*kag[[#This Row],[Average_Order_Value]]</f>
        <v>669.63</v>
      </c>
      <c r="K1678" s="3">
        <f>kag[[#This Row],[Operational Profit - Daily Revenue]]/kag[[#This Row],[Number_of_Employees]]</f>
        <v>121.90583333333332</v>
      </c>
      <c r="L1678" s="3">
        <f>kag[[#This Row],[Operational Profit - Daily Revenue]]/kag[[#This Row],[Operating_Hours_Per_Day]]</f>
        <v>132.9881818181818</v>
      </c>
      <c r="M1678" s="3">
        <f>kag[[#This Row],[Operational Profit - Daily Revenue]]/kag[[#This Row],[Marketing_Spend_Per_Day]]</f>
        <v>3.4835214554460157</v>
      </c>
      <c r="N1678" s="3"/>
    </row>
    <row r="1679" spans="1:14">
      <c r="A1679" s="1">
        <v>409</v>
      </c>
      <c r="B1679" s="2">
        <v>8.92</v>
      </c>
      <c r="C1679" s="1">
        <v>6</v>
      </c>
      <c r="D1679" s="1">
        <v>6</v>
      </c>
      <c r="E1679" s="3">
        <v>420.06</v>
      </c>
      <c r="F1679" s="1">
        <v>764</v>
      </c>
      <c r="G1679" s="3">
        <v>3398.07</v>
      </c>
      <c r="H1679" s="3">
        <f>kag[[#This Row],[Operational Profit - Daily Revenue]]-$Q$13</f>
        <v>1480.7440600000009</v>
      </c>
      <c r="I1679" s="1">
        <f>_xlfn.NORM.DIST(kag[[#This Row],[Diff Average Rev]],$Q$13,$Q$15,FALSE)</f>
        <v>3.698497503856662E-4</v>
      </c>
      <c r="J1679" s="3">
        <f>kag[[#This Row],[Number_of_Customers_Per_Day (any given day)]]*kag[[#This Row],[Average_Order_Value]]</f>
        <v>3648.2799999999997</v>
      </c>
      <c r="K1679" s="3">
        <f>kag[[#This Row],[Operational Profit - Daily Revenue]]/kag[[#This Row],[Number_of_Employees]]</f>
        <v>566.34500000000003</v>
      </c>
      <c r="L1679" s="3">
        <f>kag[[#This Row],[Operational Profit - Daily Revenue]]/kag[[#This Row],[Operating_Hours_Per_Day]]</f>
        <v>566.34500000000003</v>
      </c>
      <c r="M1679" s="3">
        <f>kag[[#This Row],[Operational Profit - Daily Revenue]]/kag[[#This Row],[Marketing_Spend_Per_Day]]</f>
        <v>8.0894872161119835</v>
      </c>
      <c r="N1679" s="3"/>
    </row>
    <row r="1680" spans="1:14">
      <c r="A1680" s="1">
        <v>135</v>
      </c>
      <c r="B1680" s="2">
        <v>9.89</v>
      </c>
      <c r="C1680" s="1">
        <v>15</v>
      </c>
      <c r="D1680" s="1">
        <v>4</v>
      </c>
      <c r="E1680" s="3">
        <v>420.09</v>
      </c>
      <c r="F1680" s="1">
        <v>184</v>
      </c>
      <c r="G1680" s="3">
        <v>2052.0100000000002</v>
      </c>
      <c r="H1680" s="3">
        <f>kag[[#This Row],[Operational Profit - Daily Revenue]]-$Q$13</f>
        <v>134.68406000000095</v>
      </c>
      <c r="I1680" s="1">
        <f>_xlfn.NORM.DIST(kag[[#This Row],[Diff Average Rev]],$Q$13,$Q$15,FALSE)</f>
        <v>7.7092096576523064E-5</v>
      </c>
      <c r="J1680" s="3">
        <f>kag[[#This Row],[Number_of_Customers_Per_Day (any given day)]]*kag[[#This Row],[Average_Order_Value]]</f>
        <v>1335.15</v>
      </c>
      <c r="K1680" s="3">
        <f>kag[[#This Row],[Operational Profit - Daily Revenue]]/kag[[#This Row],[Number_of_Employees]]</f>
        <v>513.00250000000005</v>
      </c>
      <c r="L1680" s="3">
        <f>kag[[#This Row],[Operational Profit - Daily Revenue]]/kag[[#This Row],[Operating_Hours_Per_Day]]</f>
        <v>136.80066666666667</v>
      </c>
      <c r="M1680" s="3">
        <f>kag[[#This Row],[Operational Profit - Daily Revenue]]/kag[[#This Row],[Marketing_Spend_Per_Day]]</f>
        <v>4.8846913756575976</v>
      </c>
      <c r="N1680" s="3"/>
    </row>
    <row r="1681" spans="1:14">
      <c r="A1681" s="1">
        <v>458</v>
      </c>
      <c r="B1681" s="2">
        <v>7.93</v>
      </c>
      <c r="C1681" s="1">
        <v>8</v>
      </c>
      <c r="D1681" s="1">
        <v>12</v>
      </c>
      <c r="E1681" s="3">
        <v>420.54</v>
      </c>
      <c r="F1681" s="1">
        <v>391</v>
      </c>
      <c r="G1681" s="3">
        <v>3883.61</v>
      </c>
      <c r="H1681" s="3">
        <f>kag[[#This Row],[Operational Profit - Daily Revenue]]-$Q$13</f>
        <v>1966.2840600000009</v>
      </c>
      <c r="I1681" s="1">
        <f>_xlfn.NORM.DIST(kag[[#This Row],[Diff Average Rev]],$Q$13,$Q$15,FALSE)</f>
        <v>4.0825564975500474E-4</v>
      </c>
      <c r="J1681" s="3">
        <f>kag[[#This Row],[Number_of_Customers_Per_Day (any given day)]]*kag[[#This Row],[Average_Order_Value]]</f>
        <v>3631.94</v>
      </c>
      <c r="K1681" s="3">
        <f>kag[[#This Row],[Operational Profit - Daily Revenue]]/kag[[#This Row],[Number_of_Employees]]</f>
        <v>323.63416666666666</v>
      </c>
      <c r="L1681" s="3">
        <f>kag[[#This Row],[Operational Profit - Daily Revenue]]/kag[[#This Row],[Operating_Hours_Per_Day]]</f>
        <v>485.45125000000002</v>
      </c>
      <c r="M1681" s="3">
        <f>kag[[#This Row],[Operational Profit - Daily Revenue]]/kag[[#This Row],[Marketing_Spend_Per_Day]]</f>
        <v>9.2348171398677881</v>
      </c>
      <c r="N1681" s="3"/>
    </row>
    <row r="1682" spans="1:14">
      <c r="A1682" s="1">
        <v>114</v>
      </c>
      <c r="B1682" s="2">
        <v>7.56</v>
      </c>
      <c r="C1682" s="1">
        <v>15</v>
      </c>
      <c r="D1682" s="1">
        <v>2</v>
      </c>
      <c r="E1682" s="3">
        <v>421.6</v>
      </c>
      <c r="F1682" s="1">
        <v>898</v>
      </c>
      <c r="G1682" s="3">
        <v>1261.82</v>
      </c>
      <c r="H1682" s="3">
        <f>kag[[#This Row],[Operational Profit - Daily Revenue]]-$Q$13</f>
        <v>-655.50593999999933</v>
      </c>
      <c r="I1682" s="1">
        <f>_xlfn.NORM.DIST(kag[[#This Row],[Diff Average Rev]],$Q$13,$Q$15,FALSE)</f>
        <v>1.2658773233230814E-5</v>
      </c>
      <c r="J1682" s="3">
        <f>kag[[#This Row],[Number_of_Customers_Per_Day (any given day)]]*kag[[#This Row],[Average_Order_Value]]</f>
        <v>861.83999999999992</v>
      </c>
      <c r="K1682" s="3">
        <f>kag[[#This Row],[Operational Profit - Daily Revenue]]/kag[[#This Row],[Number_of_Employees]]</f>
        <v>630.91</v>
      </c>
      <c r="L1682" s="3">
        <f>kag[[#This Row],[Operational Profit - Daily Revenue]]/kag[[#This Row],[Operating_Hours_Per_Day]]</f>
        <v>84.121333333333325</v>
      </c>
      <c r="M1682" s="3">
        <f>kag[[#This Row],[Operational Profit - Daily Revenue]]/kag[[#This Row],[Marketing_Spend_Per_Day]]</f>
        <v>2.9929316888045538</v>
      </c>
      <c r="N1682" s="3"/>
    </row>
    <row r="1683" spans="1:14">
      <c r="A1683" s="1">
        <v>157</v>
      </c>
      <c r="B1683" s="2">
        <v>7.73</v>
      </c>
      <c r="C1683" s="1">
        <v>8</v>
      </c>
      <c r="D1683" s="1">
        <v>7</v>
      </c>
      <c r="E1683" s="3">
        <v>421.82</v>
      </c>
      <c r="F1683" s="1">
        <v>583</v>
      </c>
      <c r="G1683" s="3">
        <v>1788.79</v>
      </c>
      <c r="H1683" s="3">
        <f>kag[[#This Row],[Operational Profit - Daily Revenue]]-$Q$13</f>
        <v>-128.5359399999993</v>
      </c>
      <c r="I1683" s="1">
        <f>_xlfn.NORM.DIST(kag[[#This Row],[Diff Average Rev]],$Q$13,$Q$15,FALSE)</f>
        <v>4.5422221273064331E-5</v>
      </c>
      <c r="J1683" s="3">
        <f>kag[[#This Row],[Number_of_Customers_Per_Day (any given day)]]*kag[[#This Row],[Average_Order_Value]]</f>
        <v>1213.6100000000001</v>
      </c>
      <c r="K1683" s="3">
        <f>kag[[#This Row],[Operational Profit - Daily Revenue]]/kag[[#This Row],[Number_of_Employees]]</f>
        <v>255.54142857142855</v>
      </c>
      <c r="L1683" s="3">
        <f>kag[[#This Row],[Operational Profit - Daily Revenue]]/kag[[#This Row],[Operating_Hours_Per_Day]]</f>
        <v>223.59875</v>
      </c>
      <c r="M1683" s="3">
        <f>kag[[#This Row],[Operational Profit - Daily Revenue]]/kag[[#This Row],[Marketing_Spend_Per_Day]]</f>
        <v>4.2406476696221134</v>
      </c>
      <c r="N1683" s="3"/>
    </row>
    <row r="1684" spans="1:14">
      <c r="A1684" s="1">
        <v>365</v>
      </c>
      <c r="B1684" s="2">
        <v>7.55</v>
      </c>
      <c r="C1684" s="1">
        <v>17</v>
      </c>
      <c r="D1684" s="1">
        <v>13</v>
      </c>
      <c r="E1684" s="3">
        <v>421.98</v>
      </c>
      <c r="F1684" s="1">
        <v>614</v>
      </c>
      <c r="G1684" s="3">
        <v>2777.11</v>
      </c>
      <c r="H1684" s="3">
        <f>kag[[#This Row],[Operational Profit - Daily Revenue]]-$Q$13</f>
        <v>859.78406000000086</v>
      </c>
      <c r="I1684" s="1">
        <f>_xlfn.NORM.DIST(kag[[#This Row],[Diff Average Rev]],$Q$13,$Q$15,FALSE)</f>
        <v>2.2725324315955969E-4</v>
      </c>
      <c r="J1684" s="3">
        <f>kag[[#This Row],[Number_of_Customers_Per_Day (any given day)]]*kag[[#This Row],[Average_Order_Value]]</f>
        <v>2755.75</v>
      </c>
      <c r="K1684" s="3">
        <f>kag[[#This Row],[Operational Profit - Daily Revenue]]/kag[[#This Row],[Number_of_Employees]]</f>
        <v>213.62384615384616</v>
      </c>
      <c r="L1684" s="3">
        <f>kag[[#This Row],[Operational Profit - Daily Revenue]]/kag[[#This Row],[Operating_Hours_Per_Day]]</f>
        <v>163.3594117647059</v>
      </c>
      <c r="M1684" s="3">
        <f>kag[[#This Row],[Operational Profit - Daily Revenue]]/kag[[#This Row],[Marketing_Spend_Per_Day]]</f>
        <v>6.5811412863168872</v>
      </c>
      <c r="N1684" s="3"/>
    </row>
    <row r="1685" spans="1:14">
      <c r="A1685" s="1">
        <v>106</v>
      </c>
      <c r="B1685" s="2">
        <v>3.74</v>
      </c>
      <c r="C1685" s="1">
        <v>10</v>
      </c>
      <c r="D1685" s="1">
        <v>7</v>
      </c>
      <c r="E1685" s="3">
        <v>422.14</v>
      </c>
      <c r="F1685" s="1">
        <v>575</v>
      </c>
      <c r="G1685" s="3">
        <v>793.95</v>
      </c>
      <c r="H1685" s="3">
        <f>kag[[#This Row],[Operational Profit - Daily Revenue]]-$Q$13</f>
        <v>-1123.3759399999992</v>
      </c>
      <c r="I1685" s="1">
        <f>_xlfn.NORM.DIST(kag[[#This Row],[Diff Average Rev]],$Q$13,$Q$15,FALSE)</f>
        <v>3.1888295764170519E-6</v>
      </c>
      <c r="J1685" s="3">
        <f>kag[[#This Row],[Number_of_Customers_Per_Day (any given day)]]*kag[[#This Row],[Average_Order_Value]]</f>
        <v>396.44</v>
      </c>
      <c r="K1685" s="3">
        <f>kag[[#This Row],[Operational Profit - Daily Revenue]]/kag[[#This Row],[Number_of_Employees]]</f>
        <v>113.42142857142858</v>
      </c>
      <c r="L1685" s="3">
        <f>kag[[#This Row],[Operational Profit - Daily Revenue]]/kag[[#This Row],[Operating_Hours_Per_Day]]</f>
        <v>79.39500000000001</v>
      </c>
      <c r="M1685" s="3">
        <f>kag[[#This Row],[Operational Profit - Daily Revenue]]/kag[[#This Row],[Marketing_Spend_Per_Day]]</f>
        <v>1.8807741507556737</v>
      </c>
      <c r="N1685" s="3"/>
    </row>
    <row r="1686" spans="1:14">
      <c r="A1686" s="1">
        <v>240</v>
      </c>
      <c r="B1686" s="2">
        <v>5.8</v>
      </c>
      <c r="C1686" s="1">
        <v>11</v>
      </c>
      <c r="D1686" s="1">
        <v>6</v>
      </c>
      <c r="E1686" s="3">
        <v>422.39</v>
      </c>
      <c r="F1686" s="1">
        <v>609</v>
      </c>
      <c r="G1686" s="3">
        <v>1533.5</v>
      </c>
      <c r="H1686" s="3">
        <f>kag[[#This Row],[Operational Profit - Daily Revenue]]-$Q$13</f>
        <v>-383.82593999999926</v>
      </c>
      <c r="I1686" s="1">
        <f>_xlfn.NORM.DIST(kag[[#This Row],[Diff Average Rev]],$Q$13,$Q$15,FALSE)</f>
        <v>2.5367100888144911E-5</v>
      </c>
      <c r="J1686" s="3">
        <f>kag[[#This Row],[Number_of_Customers_Per_Day (any given day)]]*kag[[#This Row],[Average_Order_Value]]</f>
        <v>1392</v>
      </c>
      <c r="K1686" s="3">
        <f>kag[[#This Row],[Operational Profit - Daily Revenue]]/kag[[#This Row],[Number_of_Employees]]</f>
        <v>255.58333333333334</v>
      </c>
      <c r="L1686" s="3">
        <f>kag[[#This Row],[Operational Profit - Daily Revenue]]/kag[[#This Row],[Operating_Hours_Per_Day]]</f>
        <v>139.40909090909091</v>
      </c>
      <c r="M1686" s="3">
        <f>kag[[#This Row],[Operational Profit - Daily Revenue]]/kag[[#This Row],[Marketing_Spend_Per_Day]]</f>
        <v>3.6305310258292103</v>
      </c>
      <c r="N1686" s="3"/>
    </row>
    <row r="1687" spans="1:14">
      <c r="A1687" s="1">
        <v>362</v>
      </c>
      <c r="B1687" s="2">
        <v>5</v>
      </c>
      <c r="C1687" s="1">
        <v>6</v>
      </c>
      <c r="D1687" s="1">
        <v>13</v>
      </c>
      <c r="E1687" s="3">
        <v>422.67</v>
      </c>
      <c r="F1687" s="1">
        <v>348</v>
      </c>
      <c r="G1687" s="3">
        <v>2424.1999999999998</v>
      </c>
      <c r="H1687" s="3">
        <f>kag[[#This Row],[Operational Profit - Daily Revenue]]-$Q$13</f>
        <v>506.87406000000055</v>
      </c>
      <c r="I1687" s="1">
        <f>_xlfn.NORM.DIST(kag[[#This Row],[Diff Average Rev]],$Q$13,$Q$15,FALSE)</f>
        <v>1.4386215378425844E-4</v>
      </c>
      <c r="J1687" s="3">
        <f>kag[[#This Row],[Number_of_Customers_Per_Day (any given day)]]*kag[[#This Row],[Average_Order_Value]]</f>
        <v>1810</v>
      </c>
      <c r="K1687" s="3">
        <f>kag[[#This Row],[Operational Profit - Daily Revenue]]/kag[[#This Row],[Number_of_Employees]]</f>
        <v>186.47692307692307</v>
      </c>
      <c r="L1687" s="3">
        <f>kag[[#This Row],[Operational Profit - Daily Revenue]]/kag[[#This Row],[Operating_Hours_Per_Day]]</f>
        <v>404.0333333333333</v>
      </c>
      <c r="M1687" s="3">
        <f>kag[[#This Row],[Operational Profit - Daily Revenue]]/kag[[#This Row],[Marketing_Spend_Per_Day]]</f>
        <v>5.7354437267844887</v>
      </c>
      <c r="N1687" s="3"/>
    </row>
    <row r="1688" spans="1:14">
      <c r="A1688" s="1">
        <v>137</v>
      </c>
      <c r="B1688" s="2">
        <v>3.4</v>
      </c>
      <c r="C1688" s="1">
        <v>13</v>
      </c>
      <c r="D1688" s="1">
        <v>6</v>
      </c>
      <c r="E1688" s="3">
        <v>422.81</v>
      </c>
      <c r="F1688" s="1">
        <v>576</v>
      </c>
      <c r="G1688" s="3">
        <v>1053.07</v>
      </c>
      <c r="H1688" s="3">
        <f>kag[[#This Row],[Operational Profit - Daily Revenue]]-$Q$13</f>
        <v>-864.25593999999933</v>
      </c>
      <c r="I1688" s="1">
        <f>_xlfn.NORM.DIST(kag[[#This Row],[Diff Average Rev]],$Q$13,$Q$15,FALSE)</f>
        <v>7.0400177007624649E-6</v>
      </c>
      <c r="J1688" s="3">
        <f>kag[[#This Row],[Number_of_Customers_Per_Day (any given day)]]*kag[[#This Row],[Average_Order_Value]]</f>
        <v>465.8</v>
      </c>
      <c r="K1688" s="3">
        <f>kag[[#This Row],[Operational Profit - Daily Revenue]]/kag[[#This Row],[Number_of_Employees]]</f>
        <v>175.51166666666666</v>
      </c>
      <c r="L1688" s="3">
        <f>kag[[#This Row],[Operational Profit - Daily Revenue]]/kag[[#This Row],[Operating_Hours_Per_Day]]</f>
        <v>81.005384615384614</v>
      </c>
      <c r="M1688" s="3">
        <f>kag[[#This Row],[Operational Profit - Daily Revenue]]/kag[[#This Row],[Marketing_Spend_Per_Day]]</f>
        <v>2.4906459166055672</v>
      </c>
      <c r="N1688" s="3"/>
    </row>
    <row r="1689" spans="1:14">
      <c r="A1689" s="1">
        <v>367</v>
      </c>
      <c r="B1689" s="2">
        <v>3.04</v>
      </c>
      <c r="C1689" s="1">
        <v>8</v>
      </c>
      <c r="D1689" s="1">
        <v>10</v>
      </c>
      <c r="E1689" s="3">
        <v>422.84</v>
      </c>
      <c r="F1689" s="1">
        <v>287</v>
      </c>
      <c r="G1689" s="3">
        <v>1634.67</v>
      </c>
      <c r="H1689" s="3">
        <f>kag[[#This Row],[Operational Profit - Daily Revenue]]-$Q$13</f>
        <v>-282.65593999999919</v>
      </c>
      <c r="I1689" s="1">
        <f>_xlfn.NORM.DIST(kag[[#This Row],[Diff Average Rev]],$Q$13,$Q$15,FALSE)</f>
        <v>3.221714398484196E-5</v>
      </c>
      <c r="J1689" s="3">
        <f>kag[[#This Row],[Number_of_Customers_Per_Day (any given day)]]*kag[[#This Row],[Average_Order_Value]]</f>
        <v>1115.68</v>
      </c>
      <c r="K1689" s="3">
        <f>kag[[#This Row],[Operational Profit - Daily Revenue]]/kag[[#This Row],[Number_of_Employees]]</f>
        <v>163.46700000000001</v>
      </c>
      <c r="L1689" s="3">
        <f>kag[[#This Row],[Operational Profit - Daily Revenue]]/kag[[#This Row],[Operating_Hours_Per_Day]]</f>
        <v>204.33375000000001</v>
      </c>
      <c r="M1689" s="3">
        <f>kag[[#This Row],[Operational Profit - Daily Revenue]]/kag[[#This Row],[Marketing_Spend_Per_Day]]</f>
        <v>3.8659303755557661</v>
      </c>
      <c r="N1689" s="3"/>
    </row>
    <row r="1690" spans="1:14">
      <c r="A1690" s="1">
        <v>166</v>
      </c>
      <c r="B1690" s="2">
        <v>9.82</v>
      </c>
      <c r="C1690" s="1">
        <v>12</v>
      </c>
      <c r="D1690" s="1">
        <v>8</v>
      </c>
      <c r="E1690" s="3">
        <v>422.84</v>
      </c>
      <c r="F1690" s="1">
        <v>972</v>
      </c>
      <c r="G1690" s="3">
        <v>2330.2199999999998</v>
      </c>
      <c r="H1690" s="3">
        <f>kag[[#This Row],[Operational Profit - Daily Revenue]]-$Q$13</f>
        <v>412.89406000000054</v>
      </c>
      <c r="I1690" s="1">
        <f>_xlfn.NORM.DIST(kag[[#This Row],[Diff Average Rev]],$Q$13,$Q$15,FALSE)</f>
        <v>1.2459318830106082E-4</v>
      </c>
      <c r="J1690" s="3">
        <f>kag[[#This Row],[Number_of_Customers_Per_Day (any given day)]]*kag[[#This Row],[Average_Order_Value]]</f>
        <v>1630.1200000000001</v>
      </c>
      <c r="K1690" s="3">
        <f>kag[[#This Row],[Operational Profit - Daily Revenue]]/kag[[#This Row],[Number_of_Employees]]</f>
        <v>291.27749999999997</v>
      </c>
      <c r="L1690" s="3">
        <f>kag[[#This Row],[Operational Profit - Daily Revenue]]/kag[[#This Row],[Operating_Hours_Per_Day]]</f>
        <v>194.18499999999997</v>
      </c>
      <c r="M1690" s="3">
        <f>kag[[#This Row],[Operational Profit - Daily Revenue]]/kag[[#This Row],[Marketing_Spend_Per_Day]]</f>
        <v>5.5108788194115972</v>
      </c>
      <c r="N1690" s="3"/>
    </row>
    <row r="1691" spans="1:14">
      <c r="A1691" s="1">
        <v>62</v>
      </c>
      <c r="B1691" s="2">
        <v>5.73</v>
      </c>
      <c r="C1691" s="1">
        <v>7</v>
      </c>
      <c r="D1691" s="1">
        <v>5</v>
      </c>
      <c r="E1691" s="3">
        <v>422.85</v>
      </c>
      <c r="F1691" s="1">
        <v>638</v>
      </c>
      <c r="G1691" s="3">
        <v>552.05999999999995</v>
      </c>
      <c r="H1691" s="3">
        <f>kag[[#This Row],[Operational Profit - Daily Revenue]]-$Q$13</f>
        <v>-1365.2659399999993</v>
      </c>
      <c r="I1691" s="1">
        <f>_xlfn.NORM.DIST(kag[[#This Row],[Diff Average Rev]],$Q$13,$Q$15,FALSE)</f>
        <v>1.4286658808546784E-6</v>
      </c>
      <c r="J1691" s="3">
        <f>kag[[#This Row],[Number_of_Customers_Per_Day (any given day)]]*kag[[#This Row],[Average_Order_Value]]</f>
        <v>355.26000000000005</v>
      </c>
      <c r="K1691" s="3">
        <f>kag[[#This Row],[Operational Profit - Daily Revenue]]/kag[[#This Row],[Number_of_Employees]]</f>
        <v>110.41199999999999</v>
      </c>
      <c r="L1691" s="3">
        <f>kag[[#This Row],[Operational Profit - Daily Revenue]]/kag[[#This Row],[Operating_Hours_Per_Day]]</f>
        <v>78.865714285714276</v>
      </c>
      <c r="M1691" s="3">
        <f>kag[[#This Row],[Operational Profit - Daily Revenue]]/kag[[#This Row],[Marketing_Spend_Per_Day]]</f>
        <v>1.3055693508336288</v>
      </c>
      <c r="N1691" s="3"/>
    </row>
    <row r="1692" spans="1:14">
      <c r="A1692" s="1">
        <v>320</v>
      </c>
      <c r="B1692" s="2">
        <v>6.05</v>
      </c>
      <c r="C1692" s="1">
        <v>12</v>
      </c>
      <c r="D1692" s="1">
        <v>14</v>
      </c>
      <c r="E1692" s="3">
        <v>423.04</v>
      </c>
      <c r="F1692" s="1">
        <v>724</v>
      </c>
      <c r="G1692" s="3">
        <v>2110.23</v>
      </c>
      <c r="H1692" s="3">
        <f>kag[[#This Row],[Operational Profit - Daily Revenue]]-$Q$13</f>
        <v>192.90406000000075</v>
      </c>
      <c r="I1692" s="1">
        <f>_xlfn.NORM.DIST(kag[[#This Row],[Diff Average Rev]],$Q$13,$Q$15,FALSE)</f>
        <v>8.5814076374677052E-5</v>
      </c>
      <c r="J1692" s="3">
        <f>kag[[#This Row],[Number_of_Customers_Per_Day (any given day)]]*kag[[#This Row],[Average_Order_Value]]</f>
        <v>1936</v>
      </c>
      <c r="K1692" s="3">
        <f>kag[[#This Row],[Operational Profit - Daily Revenue]]/kag[[#This Row],[Number_of_Employees]]</f>
        <v>150.7307142857143</v>
      </c>
      <c r="L1692" s="3">
        <f>kag[[#This Row],[Operational Profit - Daily Revenue]]/kag[[#This Row],[Operating_Hours_Per_Day]]</f>
        <v>175.85249999999999</v>
      </c>
      <c r="M1692" s="3">
        <f>kag[[#This Row],[Operational Profit - Daily Revenue]]/kag[[#This Row],[Marketing_Spend_Per_Day]]</f>
        <v>4.9882517019667167</v>
      </c>
      <c r="N1692" s="3"/>
    </row>
    <row r="1693" spans="1:14">
      <c r="A1693" s="1">
        <v>157</v>
      </c>
      <c r="B1693" s="2">
        <v>4.47</v>
      </c>
      <c r="C1693" s="1">
        <v>13</v>
      </c>
      <c r="D1693" s="1">
        <v>14</v>
      </c>
      <c r="E1693" s="3">
        <v>423.14</v>
      </c>
      <c r="F1693" s="1">
        <v>739</v>
      </c>
      <c r="G1693" s="3">
        <v>1022.05</v>
      </c>
      <c r="H1693" s="3">
        <f>kag[[#This Row],[Operational Profit - Daily Revenue]]-$Q$13</f>
        <v>-895.27593999999931</v>
      </c>
      <c r="I1693" s="1">
        <f>_xlfn.NORM.DIST(kag[[#This Row],[Diff Average Rev]],$Q$13,$Q$15,FALSE)</f>
        <v>6.4270621946963768E-6</v>
      </c>
      <c r="J1693" s="3">
        <f>kag[[#This Row],[Number_of_Customers_Per_Day (any given day)]]*kag[[#This Row],[Average_Order_Value]]</f>
        <v>701.79</v>
      </c>
      <c r="K1693" s="3">
        <f>kag[[#This Row],[Operational Profit - Daily Revenue]]/kag[[#This Row],[Number_of_Employees]]</f>
        <v>73.003571428571419</v>
      </c>
      <c r="L1693" s="3">
        <f>kag[[#This Row],[Operational Profit - Daily Revenue]]/kag[[#This Row],[Operating_Hours_Per_Day]]</f>
        <v>78.619230769230768</v>
      </c>
      <c r="M1693" s="3">
        <f>kag[[#This Row],[Operational Profit - Daily Revenue]]/kag[[#This Row],[Marketing_Spend_Per_Day]]</f>
        <v>2.41539443210285</v>
      </c>
      <c r="N1693" s="3"/>
    </row>
    <row r="1694" spans="1:14">
      <c r="A1694" s="1">
        <v>167</v>
      </c>
      <c r="B1694" s="2">
        <v>3.01</v>
      </c>
      <c r="C1694" s="1">
        <v>10</v>
      </c>
      <c r="D1694" s="1">
        <v>11</v>
      </c>
      <c r="E1694" s="3">
        <v>423.4</v>
      </c>
      <c r="F1694" s="1">
        <v>592</v>
      </c>
      <c r="G1694" s="3">
        <v>808.33</v>
      </c>
      <c r="H1694" s="3">
        <f>kag[[#This Row],[Operational Profit - Daily Revenue]]-$Q$13</f>
        <v>-1108.9959399999993</v>
      </c>
      <c r="I1694" s="1">
        <f>_xlfn.NORM.DIST(kag[[#This Row],[Diff Average Rev]],$Q$13,$Q$15,FALSE)</f>
        <v>3.3382657712591941E-6</v>
      </c>
      <c r="J1694" s="3">
        <f>kag[[#This Row],[Number_of_Customers_Per_Day (any given day)]]*kag[[#This Row],[Average_Order_Value]]</f>
        <v>502.66999999999996</v>
      </c>
      <c r="K1694" s="3">
        <f>kag[[#This Row],[Operational Profit - Daily Revenue]]/kag[[#This Row],[Number_of_Employees]]</f>
        <v>73.484545454545454</v>
      </c>
      <c r="L1694" s="3">
        <f>kag[[#This Row],[Operational Profit - Daily Revenue]]/kag[[#This Row],[Operating_Hours_Per_Day]]</f>
        <v>80.832999999999998</v>
      </c>
      <c r="M1694" s="3">
        <f>kag[[#This Row],[Operational Profit - Daily Revenue]]/kag[[#This Row],[Marketing_Spend_Per_Day]]</f>
        <v>1.9091402928672652</v>
      </c>
      <c r="N1694" s="3"/>
    </row>
    <row r="1695" spans="1:14">
      <c r="A1695" s="1">
        <v>291</v>
      </c>
      <c r="B1695" s="2">
        <v>7.03</v>
      </c>
      <c r="C1695" s="1">
        <v>7</v>
      </c>
      <c r="D1695" s="1">
        <v>6</v>
      </c>
      <c r="E1695" s="3">
        <v>424.21</v>
      </c>
      <c r="F1695" s="1">
        <v>240</v>
      </c>
      <c r="G1695" s="3">
        <v>2495.1</v>
      </c>
      <c r="H1695" s="3">
        <f>kag[[#This Row],[Operational Profit - Daily Revenue]]-$Q$13</f>
        <v>577.77406000000065</v>
      </c>
      <c r="I1695" s="1">
        <f>_xlfn.NORM.DIST(kag[[#This Row],[Diff Average Rev]],$Q$13,$Q$15,FALSE)</f>
        <v>1.5936629588829111E-4</v>
      </c>
      <c r="J1695" s="3">
        <f>kag[[#This Row],[Number_of_Customers_Per_Day (any given day)]]*kag[[#This Row],[Average_Order_Value]]</f>
        <v>2045.73</v>
      </c>
      <c r="K1695" s="3">
        <f>kag[[#This Row],[Operational Profit - Daily Revenue]]/kag[[#This Row],[Number_of_Employees]]</f>
        <v>415.84999999999997</v>
      </c>
      <c r="L1695" s="3">
        <f>kag[[#This Row],[Operational Profit - Daily Revenue]]/kag[[#This Row],[Operating_Hours_Per_Day]]</f>
        <v>356.44285714285712</v>
      </c>
      <c r="M1695" s="3">
        <f>kag[[#This Row],[Operational Profit - Daily Revenue]]/kag[[#This Row],[Marketing_Spend_Per_Day]]</f>
        <v>5.8817566771174654</v>
      </c>
      <c r="N1695" s="3"/>
    </row>
    <row r="1696" spans="1:14">
      <c r="A1696" s="1">
        <v>88</v>
      </c>
      <c r="B1696" s="2">
        <v>2.99</v>
      </c>
      <c r="C1696" s="1">
        <v>13</v>
      </c>
      <c r="D1696" s="1">
        <v>13</v>
      </c>
      <c r="E1696" s="3">
        <v>424.3</v>
      </c>
      <c r="F1696" s="1">
        <v>162</v>
      </c>
      <c r="G1696" s="3">
        <v>857.1</v>
      </c>
      <c r="H1696" s="3">
        <f>kag[[#This Row],[Operational Profit - Daily Revenue]]-$Q$13</f>
        <v>-1060.2259399999994</v>
      </c>
      <c r="I1696" s="1">
        <f>_xlfn.NORM.DIST(kag[[#This Row],[Diff Average Rev]],$Q$13,$Q$15,FALSE)</f>
        <v>3.8929128010021284E-6</v>
      </c>
      <c r="J1696" s="3">
        <f>kag[[#This Row],[Number_of_Customers_Per_Day (any given day)]]*kag[[#This Row],[Average_Order_Value]]</f>
        <v>263.12</v>
      </c>
      <c r="K1696" s="3">
        <f>kag[[#This Row],[Operational Profit - Daily Revenue]]/kag[[#This Row],[Number_of_Employees]]</f>
        <v>65.930769230769229</v>
      </c>
      <c r="L1696" s="3">
        <f>kag[[#This Row],[Operational Profit - Daily Revenue]]/kag[[#This Row],[Operating_Hours_Per_Day]]</f>
        <v>65.930769230769229</v>
      </c>
      <c r="M1696" s="3">
        <f>kag[[#This Row],[Operational Profit - Daily Revenue]]/kag[[#This Row],[Marketing_Spend_Per_Day]]</f>
        <v>2.0200329955220364</v>
      </c>
      <c r="N1696" s="3"/>
    </row>
    <row r="1697" spans="1:14">
      <c r="A1697" s="1">
        <v>148</v>
      </c>
      <c r="B1697" s="2">
        <v>7.51</v>
      </c>
      <c r="C1697" s="1">
        <v>12</v>
      </c>
      <c r="D1697" s="1">
        <v>6</v>
      </c>
      <c r="E1697" s="3">
        <v>424.92</v>
      </c>
      <c r="F1697" s="1">
        <v>356</v>
      </c>
      <c r="G1697" s="3">
        <v>1704.07</v>
      </c>
      <c r="H1697" s="3">
        <f>kag[[#This Row],[Operational Profit - Daily Revenue]]-$Q$13</f>
        <v>-213.25593999999933</v>
      </c>
      <c r="I1697" s="1">
        <f>_xlfn.NORM.DIST(kag[[#This Row],[Diff Average Rev]],$Q$13,$Q$15,FALSE)</f>
        <v>3.7722769539569433E-5</v>
      </c>
      <c r="J1697" s="3">
        <f>kag[[#This Row],[Number_of_Customers_Per_Day (any given day)]]*kag[[#This Row],[Average_Order_Value]]</f>
        <v>1111.48</v>
      </c>
      <c r="K1697" s="3">
        <f>kag[[#This Row],[Operational Profit - Daily Revenue]]/kag[[#This Row],[Number_of_Employees]]</f>
        <v>284.01166666666666</v>
      </c>
      <c r="L1697" s="3">
        <f>kag[[#This Row],[Operational Profit - Daily Revenue]]/kag[[#This Row],[Operating_Hours_Per_Day]]</f>
        <v>142.00583333333333</v>
      </c>
      <c r="M1697" s="3">
        <f>kag[[#This Row],[Operational Profit - Daily Revenue]]/kag[[#This Row],[Marketing_Spend_Per_Day]]</f>
        <v>4.0103313564906333</v>
      </c>
      <c r="N1697" s="3"/>
    </row>
    <row r="1698" spans="1:14">
      <c r="A1698" s="1">
        <v>86</v>
      </c>
      <c r="B1698" s="2">
        <v>8.0399999999999991</v>
      </c>
      <c r="C1698" s="1">
        <v>15</v>
      </c>
      <c r="D1698" s="1">
        <v>2</v>
      </c>
      <c r="E1698" s="3">
        <v>425.62</v>
      </c>
      <c r="F1698" s="1">
        <v>582</v>
      </c>
      <c r="G1698" s="3">
        <v>1360.88</v>
      </c>
      <c r="H1698" s="3">
        <f>kag[[#This Row],[Operational Profit - Daily Revenue]]-$Q$13</f>
        <v>-556.44593999999915</v>
      </c>
      <c r="I1698" s="1">
        <f>_xlfn.NORM.DIST(kag[[#This Row],[Diff Average Rev]],$Q$13,$Q$15,FALSE)</f>
        <v>1.6457399556907869E-5</v>
      </c>
      <c r="J1698" s="3">
        <f>kag[[#This Row],[Number_of_Customers_Per_Day (any given day)]]*kag[[#This Row],[Average_Order_Value]]</f>
        <v>691.43999999999994</v>
      </c>
      <c r="K1698" s="3">
        <f>kag[[#This Row],[Operational Profit - Daily Revenue]]/kag[[#This Row],[Number_of_Employees]]</f>
        <v>680.44</v>
      </c>
      <c r="L1698" s="3">
        <f>kag[[#This Row],[Operational Profit - Daily Revenue]]/kag[[#This Row],[Operating_Hours_Per_Day]]</f>
        <v>90.725333333333339</v>
      </c>
      <c r="M1698" s="3">
        <f>kag[[#This Row],[Operational Profit - Daily Revenue]]/kag[[#This Row],[Marketing_Spend_Per_Day]]</f>
        <v>3.1974061369296556</v>
      </c>
      <c r="N1698" s="3"/>
    </row>
    <row r="1699" spans="1:14">
      <c r="A1699" s="1">
        <v>53</v>
      </c>
      <c r="B1699" s="2">
        <v>2.87</v>
      </c>
      <c r="C1699" s="1">
        <v>15</v>
      </c>
      <c r="D1699" s="1">
        <v>8</v>
      </c>
      <c r="E1699" s="3">
        <v>426.3</v>
      </c>
      <c r="F1699" s="1">
        <v>214</v>
      </c>
      <c r="G1699" s="3">
        <v>886.09</v>
      </c>
      <c r="H1699" s="3">
        <f>kag[[#This Row],[Operational Profit - Daily Revenue]]-$Q$13</f>
        <v>-1031.2359399999991</v>
      </c>
      <c r="I1699" s="1">
        <f>_xlfn.NORM.DIST(kag[[#This Row],[Diff Average Rev]],$Q$13,$Q$15,FALSE)</f>
        <v>4.2603052389388372E-6</v>
      </c>
      <c r="J1699" s="3">
        <f>kag[[#This Row],[Number_of_Customers_Per_Day (any given day)]]*kag[[#This Row],[Average_Order_Value]]</f>
        <v>152.11000000000001</v>
      </c>
      <c r="K1699" s="3">
        <f>kag[[#This Row],[Operational Profit - Daily Revenue]]/kag[[#This Row],[Number_of_Employees]]</f>
        <v>110.76125</v>
      </c>
      <c r="L1699" s="3">
        <f>kag[[#This Row],[Operational Profit - Daily Revenue]]/kag[[#This Row],[Operating_Hours_Per_Day]]</f>
        <v>59.07266666666667</v>
      </c>
      <c r="M1699" s="3">
        <f>kag[[#This Row],[Operational Profit - Daily Revenue]]/kag[[#This Row],[Marketing_Spend_Per_Day]]</f>
        <v>2.078559699741966</v>
      </c>
      <c r="N1699" s="3"/>
    </row>
    <row r="1700" spans="1:14">
      <c r="A1700" s="1">
        <v>130</v>
      </c>
      <c r="B1700" s="2">
        <v>4.2699999999999996</v>
      </c>
      <c r="C1700" s="1">
        <v>16</v>
      </c>
      <c r="D1700" s="1">
        <v>5</v>
      </c>
      <c r="E1700" s="3">
        <v>426.57</v>
      </c>
      <c r="F1700" s="1">
        <v>417</v>
      </c>
      <c r="G1700" s="3">
        <v>576.5</v>
      </c>
      <c r="H1700" s="3">
        <f>kag[[#This Row],[Operational Profit - Daily Revenue]]-$Q$13</f>
        <v>-1340.8259399999993</v>
      </c>
      <c r="I1700" s="1">
        <f>_xlfn.NORM.DIST(kag[[#This Row],[Diff Average Rev]],$Q$13,$Q$15,FALSE)</f>
        <v>1.5537249866390762E-6</v>
      </c>
      <c r="J1700" s="3">
        <f>kag[[#This Row],[Number_of_Customers_Per_Day (any given day)]]*kag[[#This Row],[Average_Order_Value]]</f>
        <v>555.09999999999991</v>
      </c>
      <c r="K1700" s="3">
        <f>kag[[#This Row],[Operational Profit - Daily Revenue]]/kag[[#This Row],[Number_of_Employees]]</f>
        <v>115.3</v>
      </c>
      <c r="L1700" s="3">
        <f>kag[[#This Row],[Operational Profit - Daily Revenue]]/kag[[#This Row],[Operating_Hours_Per_Day]]</f>
        <v>36.03125</v>
      </c>
      <c r="M1700" s="3">
        <f>kag[[#This Row],[Operational Profit - Daily Revenue]]/kag[[#This Row],[Marketing_Spend_Per_Day]]</f>
        <v>1.3514780692500645</v>
      </c>
      <c r="N1700" s="3"/>
    </row>
    <row r="1701" spans="1:14">
      <c r="A1701" s="1">
        <v>192</v>
      </c>
      <c r="B1701" s="2">
        <v>4.18</v>
      </c>
      <c r="C1701" s="1">
        <v>6</v>
      </c>
      <c r="D1701" s="1">
        <v>3</v>
      </c>
      <c r="E1701" s="3">
        <v>426.66</v>
      </c>
      <c r="F1701" s="1">
        <v>136</v>
      </c>
      <c r="G1701" s="3">
        <v>1085.74</v>
      </c>
      <c r="H1701" s="3">
        <f>kag[[#This Row],[Operational Profit - Daily Revenue]]-$Q$13</f>
        <v>-831.58593999999925</v>
      </c>
      <c r="I1701" s="1">
        <f>_xlfn.NORM.DIST(kag[[#This Row],[Diff Average Rev]],$Q$13,$Q$15,FALSE)</f>
        <v>7.7404276775031113E-6</v>
      </c>
      <c r="J1701" s="3">
        <f>kag[[#This Row],[Number_of_Customers_Per_Day (any given day)]]*kag[[#This Row],[Average_Order_Value]]</f>
        <v>802.56</v>
      </c>
      <c r="K1701" s="3">
        <f>kag[[#This Row],[Operational Profit - Daily Revenue]]/kag[[#This Row],[Number_of_Employees]]</f>
        <v>361.91333333333336</v>
      </c>
      <c r="L1701" s="3">
        <f>kag[[#This Row],[Operational Profit - Daily Revenue]]/kag[[#This Row],[Operating_Hours_Per_Day]]</f>
        <v>180.95666666666668</v>
      </c>
      <c r="M1701" s="3">
        <f>kag[[#This Row],[Operational Profit - Daily Revenue]]/kag[[#This Row],[Marketing_Spend_Per_Day]]</f>
        <v>2.5447428866076032</v>
      </c>
      <c r="N1701" s="3"/>
    </row>
    <row r="1702" spans="1:14">
      <c r="A1702" s="1">
        <v>267</v>
      </c>
      <c r="B1702" s="2">
        <v>9.39</v>
      </c>
      <c r="C1702" s="1">
        <v>16</v>
      </c>
      <c r="D1702" s="1">
        <v>13</v>
      </c>
      <c r="E1702" s="3">
        <v>426.78</v>
      </c>
      <c r="F1702" s="1">
        <v>957</v>
      </c>
      <c r="G1702" s="3">
        <v>2924.83</v>
      </c>
      <c r="H1702" s="3">
        <f>kag[[#This Row],[Operational Profit - Daily Revenue]]-$Q$13</f>
        <v>1007.5040600000007</v>
      </c>
      <c r="I1702" s="1">
        <f>_xlfn.NORM.DIST(kag[[#This Row],[Diff Average Rev]],$Q$13,$Q$15,FALSE)</f>
        <v>2.6470649516445552E-4</v>
      </c>
      <c r="J1702" s="3">
        <f>kag[[#This Row],[Number_of_Customers_Per_Day (any given day)]]*kag[[#This Row],[Average_Order_Value]]</f>
        <v>2507.13</v>
      </c>
      <c r="K1702" s="3">
        <f>kag[[#This Row],[Operational Profit - Daily Revenue]]/kag[[#This Row],[Number_of_Employees]]</f>
        <v>224.98692307692306</v>
      </c>
      <c r="L1702" s="3">
        <f>kag[[#This Row],[Operational Profit - Daily Revenue]]/kag[[#This Row],[Operating_Hours_Per_Day]]</f>
        <v>182.801875</v>
      </c>
      <c r="M1702" s="3">
        <f>kag[[#This Row],[Operational Profit - Daily Revenue]]/kag[[#This Row],[Marketing_Spend_Per_Day]]</f>
        <v>6.8532499179905342</v>
      </c>
      <c r="N1702" s="3"/>
    </row>
    <row r="1703" spans="1:14">
      <c r="A1703" s="1">
        <v>89</v>
      </c>
      <c r="B1703" s="2">
        <v>9.66</v>
      </c>
      <c r="C1703" s="1">
        <v>10</v>
      </c>
      <c r="D1703" s="1">
        <v>12</v>
      </c>
      <c r="E1703" s="3">
        <v>427.23</v>
      </c>
      <c r="F1703" s="1">
        <v>732</v>
      </c>
      <c r="G1703" s="3">
        <v>1438.38</v>
      </c>
      <c r="H1703" s="3">
        <f>kag[[#This Row],[Operational Profit - Daily Revenue]]-$Q$13</f>
        <v>-478.94593999999915</v>
      </c>
      <c r="I1703" s="1">
        <f>_xlfn.NORM.DIST(kag[[#This Row],[Diff Average Rev]],$Q$13,$Q$15,FALSE)</f>
        <v>2.0063481291214281E-5</v>
      </c>
      <c r="J1703" s="3">
        <f>kag[[#This Row],[Number_of_Customers_Per_Day (any given day)]]*kag[[#This Row],[Average_Order_Value]]</f>
        <v>859.74</v>
      </c>
      <c r="K1703" s="3">
        <f>kag[[#This Row],[Operational Profit - Daily Revenue]]/kag[[#This Row],[Number_of_Employees]]</f>
        <v>119.86500000000001</v>
      </c>
      <c r="L1703" s="3">
        <f>kag[[#This Row],[Operational Profit - Daily Revenue]]/kag[[#This Row],[Operating_Hours_Per_Day]]</f>
        <v>143.83800000000002</v>
      </c>
      <c r="M1703" s="3">
        <f>kag[[#This Row],[Operational Profit - Daily Revenue]]/kag[[#This Row],[Marketing_Spend_Per_Day]]</f>
        <v>3.3667579523909841</v>
      </c>
      <c r="N1703" s="3"/>
    </row>
    <row r="1704" spans="1:14">
      <c r="A1704" s="1">
        <v>488</v>
      </c>
      <c r="B1704" s="2">
        <v>3.8</v>
      </c>
      <c r="C1704" s="1">
        <v>16</v>
      </c>
      <c r="D1704" s="1">
        <v>8</v>
      </c>
      <c r="E1704" s="3">
        <v>427.25</v>
      </c>
      <c r="F1704" s="1">
        <v>563</v>
      </c>
      <c r="G1704" s="3">
        <v>2503.25</v>
      </c>
      <c r="H1704" s="3">
        <f>kag[[#This Row],[Operational Profit - Daily Revenue]]-$Q$13</f>
        <v>585.92406000000074</v>
      </c>
      <c r="I1704" s="1">
        <f>_xlfn.NORM.DIST(kag[[#This Row],[Diff Average Rev]],$Q$13,$Q$15,FALSE)</f>
        <v>1.6119781439261568E-4</v>
      </c>
      <c r="J1704" s="3">
        <f>kag[[#This Row],[Number_of_Customers_Per_Day (any given day)]]*kag[[#This Row],[Average_Order_Value]]</f>
        <v>1854.3999999999999</v>
      </c>
      <c r="K1704" s="3">
        <f>kag[[#This Row],[Operational Profit - Daily Revenue]]/kag[[#This Row],[Number_of_Employees]]</f>
        <v>312.90625</v>
      </c>
      <c r="L1704" s="3">
        <f>kag[[#This Row],[Operational Profit - Daily Revenue]]/kag[[#This Row],[Operating_Hours_Per_Day]]</f>
        <v>156.453125</v>
      </c>
      <c r="M1704" s="3">
        <f>kag[[#This Row],[Operational Profit - Daily Revenue]]/kag[[#This Row],[Marketing_Spend_Per_Day]]</f>
        <v>5.8589818607372735</v>
      </c>
      <c r="N1704" s="3"/>
    </row>
    <row r="1705" spans="1:14">
      <c r="A1705" s="1">
        <v>212</v>
      </c>
      <c r="B1705" s="2">
        <v>4.6900000000000004</v>
      </c>
      <c r="C1705" s="1">
        <v>15</v>
      </c>
      <c r="D1705" s="1">
        <v>13</v>
      </c>
      <c r="E1705" s="3">
        <v>427.27</v>
      </c>
      <c r="F1705" s="1">
        <v>430</v>
      </c>
      <c r="G1705" s="3">
        <v>1546.92</v>
      </c>
      <c r="H1705" s="3">
        <f>kag[[#This Row],[Operational Profit - Daily Revenue]]-$Q$13</f>
        <v>-370.40593999999919</v>
      </c>
      <c r="I1705" s="1">
        <f>_xlfn.NORM.DIST(kag[[#This Row],[Diff Average Rev]],$Q$13,$Q$15,FALSE)</f>
        <v>2.620054448712292E-5</v>
      </c>
      <c r="J1705" s="3">
        <f>kag[[#This Row],[Number_of_Customers_Per_Day (any given day)]]*kag[[#This Row],[Average_Order_Value]]</f>
        <v>994.28000000000009</v>
      </c>
      <c r="K1705" s="3">
        <f>kag[[#This Row],[Operational Profit - Daily Revenue]]/kag[[#This Row],[Number_of_Employees]]</f>
        <v>118.99384615384616</v>
      </c>
      <c r="L1705" s="3">
        <f>kag[[#This Row],[Operational Profit - Daily Revenue]]/kag[[#This Row],[Operating_Hours_Per_Day]]</f>
        <v>103.128</v>
      </c>
      <c r="M1705" s="3">
        <f>kag[[#This Row],[Operational Profit - Daily Revenue]]/kag[[#This Row],[Marketing_Spend_Per_Day]]</f>
        <v>3.6204741732394039</v>
      </c>
      <c r="N1705" s="3"/>
    </row>
    <row r="1706" spans="1:14">
      <c r="A1706" s="1">
        <v>353</v>
      </c>
      <c r="B1706" s="2">
        <v>3.97</v>
      </c>
      <c r="C1706" s="1">
        <v>9</v>
      </c>
      <c r="D1706" s="1">
        <v>10</v>
      </c>
      <c r="E1706" s="3">
        <v>427.75</v>
      </c>
      <c r="F1706" s="1">
        <v>445</v>
      </c>
      <c r="G1706" s="3">
        <v>1788.15</v>
      </c>
      <c r="H1706" s="3">
        <f>kag[[#This Row],[Operational Profit - Daily Revenue]]-$Q$13</f>
        <v>-129.17593999999917</v>
      </c>
      <c r="I1706" s="1">
        <f>_xlfn.NORM.DIST(kag[[#This Row],[Diff Average Rev]],$Q$13,$Q$15,FALSE)</f>
        <v>4.5359814573695365E-5</v>
      </c>
      <c r="J1706" s="3">
        <f>kag[[#This Row],[Number_of_Customers_Per_Day (any given day)]]*kag[[#This Row],[Average_Order_Value]]</f>
        <v>1401.41</v>
      </c>
      <c r="K1706" s="3">
        <f>kag[[#This Row],[Operational Profit - Daily Revenue]]/kag[[#This Row],[Number_of_Employees]]</f>
        <v>178.815</v>
      </c>
      <c r="L1706" s="3">
        <f>kag[[#This Row],[Operational Profit - Daily Revenue]]/kag[[#This Row],[Operating_Hours_Per_Day]]</f>
        <v>198.68333333333334</v>
      </c>
      <c r="M1706" s="3">
        <f>kag[[#This Row],[Operational Profit - Daily Revenue]]/kag[[#This Row],[Marketing_Spend_Per_Day]]</f>
        <v>4.1803623611922855</v>
      </c>
      <c r="N1706" s="3"/>
    </row>
    <row r="1707" spans="1:14">
      <c r="A1707" s="1">
        <v>452</v>
      </c>
      <c r="B1707" s="2">
        <v>4.01</v>
      </c>
      <c r="C1707" s="1">
        <v>13</v>
      </c>
      <c r="D1707" s="1">
        <v>8</v>
      </c>
      <c r="E1707" s="3">
        <v>428.11</v>
      </c>
      <c r="F1707" s="1">
        <v>444</v>
      </c>
      <c r="G1707" s="3">
        <v>2301.2199999999998</v>
      </c>
      <c r="H1707" s="3">
        <f>kag[[#This Row],[Operational Profit - Daily Revenue]]-$Q$13</f>
        <v>383.89406000000054</v>
      </c>
      <c r="I1707" s="1">
        <f>_xlfn.NORM.DIST(kag[[#This Row],[Diff Average Rev]],$Q$13,$Q$15,FALSE)</f>
        <v>1.1896246388940255E-4</v>
      </c>
      <c r="J1707" s="3">
        <f>kag[[#This Row],[Number_of_Customers_Per_Day (any given day)]]*kag[[#This Row],[Average_Order_Value]]</f>
        <v>1812.52</v>
      </c>
      <c r="K1707" s="3">
        <f>kag[[#This Row],[Operational Profit - Daily Revenue]]/kag[[#This Row],[Number_of_Employees]]</f>
        <v>287.65249999999997</v>
      </c>
      <c r="L1707" s="3">
        <f>kag[[#This Row],[Operational Profit - Daily Revenue]]/kag[[#This Row],[Operating_Hours_Per_Day]]</f>
        <v>177.01692307692306</v>
      </c>
      <c r="M1707" s="3">
        <f>kag[[#This Row],[Operational Profit - Daily Revenue]]/kag[[#This Row],[Marketing_Spend_Per_Day]]</f>
        <v>5.3753007404638984</v>
      </c>
      <c r="N1707" s="3"/>
    </row>
    <row r="1708" spans="1:14">
      <c r="A1708" s="1">
        <v>368</v>
      </c>
      <c r="B1708" s="2">
        <v>7.39</v>
      </c>
      <c r="C1708" s="1">
        <v>11</v>
      </c>
      <c r="D1708" s="1">
        <v>4</v>
      </c>
      <c r="E1708" s="3">
        <v>428.16</v>
      </c>
      <c r="F1708" s="1">
        <v>480</v>
      </c>
      <c r="G1708" s="3">
        <v>2973.21</v>
      </c>
      <c r="H1708" s="3">
        <f>kag[[#This Row],[Operational Profit - Daily Revenue]]-$Q$13</f>
        <v>1055.8840600000008</v>
      </c>
      <c r="I1708" s="1">
        <f>_xlfn.NORM.DIST(kag[[#This Row],[Diff Average Rev]],$Q$13,$Q$15,FALSE)</f>
        <v>2.7688588641948609E-4</v>
      </c>
      <c r="J1708" s="3">
        <f>kag[[#This Row],[Number_of_Customers_Per_Day (any given day)]]*kag[[#This Row],[Average_Order_Value]]</f>
        <v>2719.52</v>
      </c>
      <c r="K1708" s="3">
        <f>kag[[#This Row],[Operational Profit - Daily Revenue]]/kag[[#This Row],[Number_of_Employees]]</f>
        <v>743.30250000000001</v>
      </c>
      <c r="L1708" s="3">
        <f>kag[[#This Row],[Operational Profit - Daily Revenue]]/kag[[#This Row],[Operating_Hours_Per_Day]]</f>
        <v>270.2918181818182</v>
      </c>
      <c r="M1708" s="3">
        <f>kag[[#This Row],[Operational Profit - Daily Revenue]]/kag[[#This Row],[Marketing_Spend_Per_Day]]</f>
        <v>6.9441563901345287</v>
      </c>
      <c r="N1708" s="3"/>
    </row>
    <row r="1709" spans="1:14">
      <c r="A1709" s="1">
        <v>460</v>
      </c>
      <c r="B1709" s="2">
        <v>2.75</v>
      </c>
      <c r="C1709" s="1">
        <v>6</v>
      </c>
      <c r="D1709" s="1">
        <v>12</v>
      </c>
      <c r="E1709" s="3">
        <v>428.66</v>
      </c>
      <c r="F1709" s="1">
        <v>632</v>
      </c>
      <c r="G1709" s="3">
        <v>1913.51</v>
      </c>
      <c r="H1709" s="3">
        <f>kag[[#This Row],[Operational Profit - Daily Revenue]]-$Q$13</f>
        <v>-3.8159399999992729</v>
      </c>
      <c r="I1709" s="1">
        <f>_xlfn.NORM.DIST(kag[[#This Row],[Diff Average Rev]],$Q$13,$Q$15,FALSE)</f>
        <v>5.8892969800409572E-5</v>
      </c>
      <c r="J1709" s="3">
        <f>kag[[#This Row],[Number_of_Customers_Per_Day (any given day)]]*kag[[#This Row],[Average_Order_Value]]</f>
        <v>1265</v>
      </c>
      <c r="K1709" s="3">
        <f>kag[[#This Row],[Operational Profit - Daily Revenue]]/kag[[#This Row],[Number_of_Employees]]</f>
        <v>159.45916666666668</v>
      </c>
      <c r="L1709" s="3">
        <f>kag[[#This Row],[Operational Profit - Daily Revenue]]/kag[[#This Row],[Operating_Hours_Per_Day]]</f>
        <v>318.91833333333335</v>
      </c>
      <c r="M1709" s="3">
        <f>kag[[#This Row],[Operational Profit - Daily Revenue]]/kag[[#This Row],[Marketing_Spend_Per_Day]]</f>
        <v>4.4639341202818086</v>
      </c>
      <c r="N1709" s="3"/>
    </row>
    <row r="1710" spans="1:14">
      <c r="A1710" s="1">
        <v>140</v>
      </c>
      <c r="B1710" s="2">
        <v>3.2</v>
      </c>
      <c r="C1710" s="1">
        <v>6</v>
      </c>
      <c r="D1710" s="1">
        <v>14</v>
      </c>
      <c r="E1710" s="3">
        <v>428.71</v>
      </c>
      <c r="F1710" s="1">
        <v>356</v>
      </c>
      <c r="G1710" s="3">
        <v>707.72</v>
      </c>
      <c r="H1710" s="3">
        <f>kag[[#This Row],[Operational Profit - Daily Revenue]]-$Q$13</f>
        <v>-1209.6059399999992</v>
      </c>
      <c r="I1710" s="1">
        <f>_xlfn.NORM.DIST(kag[[#This Row],[Diff Average Rev]],$Q$13,$Q$15,FALSE)</f>
        <v>2.4120428975661852E-6</v>
      </c>
      <c r="J1710" s="3">
        <f>kag[[#This Row],[Number_of_Customers_Per_Day (any given day)]]*kag[[#This Row],[Average_Order_Value]]</f>
        <v>448</v>
      </c>
      <c r="K1710" s="3">
        <f>kag[[#This Row],[Operational Profit - Daily Revenue]]/kag[[#This Row],[Number_of_Employees]]</f>
        <v>50.551428571428573</v>
      </c>
      <c r="L1710" s="3">
        <f>kag[[#This Row],[Operational Profit - Daily Revenue]]/kag[[#This Row],[Operating_Hours_Per_Day]]</f>
        <v>117.95333333333333</v>
      </c>
      <c r="M1710" s="3">
        <f>kag[[#This Row],[Operational Profit - Daily Revenue]]/kag[[#This Row],[Marketing_Spend_Per_Day]]</f>
        <v>1.6508129038277626</v>
      </c>
      <c r="N1710" s="3"/>
    </row>
    <row r="1711" spans="1:14">
      <c r="A1711" s="1">
        <v>474</v>
      </c>
      <c r="B1711" s="2">
        <v>4.6100000000000003</v>
      </c>
      <c r="C1711" s="1">
        <v>13</v>
      </c>
      <c r="D1711" s="1">
        <v>10</v>
      </c>
      <c r="E1711" s="3">
        <v>429.4</v>
      </c>
      <c r="F1711" s="1">
        <v>219</v>
      </c>
      <c r="G1711" s="3">
        <v>2188.34</v>
      </c>
      <c r="H1711" s="3">
        <f>kag[[#This Row],[Operational Profit - Daily Revenue]]-$Q$13</f>
        <v>271.01406000000088</v>
      </c>
      <c r="I1711" s="1">
        <f>_xlfn.NORM.DIST(kag[[#This Row],[Diff Average Rev]],$Q$13,$Q$15,FALSE)</f>
        <v>9.8533113003215997E-5</v>
      </c>
      <c r="J1711" s="3">
        <f>kag[[#This Row],[Number_of_Customers_Per_Day (any given day)]]*kag[[#This Row],[Average_Order_Value]]</f>
        <v>2185.1400000000003</v>
      </c>
      <c r="K1711" s="3">
        <f>kag[[#This Row],[Operational Profit - Daily Revenue]]/kag[[#This Row],[Number_of_Employees]]</f>
        <v>218.834</v>
      </c>
      <c r="L1711" s="3">
        <f>kag[[#This Row],[Operational Profit - Daily Revenue]]/kag[[#This Row],[Operating_Hours_Per_Day]]</f>
        <v>168.33384615384617</v>
      </c>
      <c r="M1711" s="3">
        <f>kag[[#This Row],[Operational Profit - Daily Revenue]]/kag[[#This Row],[Marketing_Spend_Per_Day]]</f>
        <v>5.0962738705170008</v>
      </c>
      <c r="N1711" s="3"/>
    </row>
    <row r="1712" spans="1:14">
      <c r="A1712" s="1">
        <v>395</v>
      </c>
      <c r="B1712" s="2">
        <v>7.55</v>
      </c>
      <c r="C1712" s="1">
        <v>16</v>
      </c>
      <c r="D1712" s="1">
        <v>14</v>
      </c>
      <c r="E1712" s="3">
        <v>429.52</v>
      </c>
      <c r="F1712" s="1">
        <v>523</v>
      </c>
      <c r="G1712" s="3">
        <v>3289.2</v>
      </c>
      <c r="H1712" s="3">
        <f>kag[[#This Row],[Operational Profit - Daily Revenue]]-$Q$13</f>
        <v>1371.8740600000006</v>
      </c>
      <c r="I1712" s="1">
        <f>_xlfn.NORM.DIST(kag[[#This Row],[Diff Average Rev]],$Q$13,$Q$15,FALSE)</f>
        <v>3.4966436049090147E-4</v>
      </c>
      <c r="J1712" s="3">
        <f>kag[[#This Row],[Number_of_Customers_Per_Day (any given day)]]*kag[[#This Row],[Average_Order_Value]]</f>
        <v>2982.25</v>
      </c>
      <c r="K1712" s="3">
        <f>kag[[#This Row],[Operational Profit - Daily Revenue]]/kag[[#This Row],[Number_of_Employees]]</f>
        <v>234.94285714285712</v>
      </c>
      <c r="L1712" s="3">
        <f>kag[[#This Row],[Operational Profit - Daily Revenue]]/kag[[#This Row],[Operating_Hours_Per_Day]]</f>
        <v>205.57499999999999</v>
      </c>
      <c r="M1712" s="3">
        <f>kag[[#This Row],[Operational Profit - Daily Revenue]]/kag[[#This Row],[Marketing_Spend_Per_Day]]</f>
        <v>7.657850623952319</v>
      </c>
      <c r="N1712" s="3"/>
    </row>
    <row r="1713" spans="1:14">
      <c r="A1713" s="1">
        <v>410</v>
      </c>
      <c r="B1713" s="2">
        <v>4.7</v>
      </c>
      <c r="C1713" s="1">
        <v>11</v>
      </c>
      <c r="D1713" s="1">
        <v>6</v>
      </c>
      <c r="E1713" s="3">
        <v>429.72</v>
      </c>
      <c r="F1713" s="1">
        <v>117</v>
      </c>
      <c r="G1713" s="3">
        <v>2354.2600000000002</v>
      </c>
      <c r="H1713" s="3">
        <f>kag[[#This Row],[Operational Profit - Daily Revenue]]-$Q$13</f>
        <v>436.93406000000095</v>
      </c>
      <c r="I1713" s="1">
        <f>_xlfn.NORM.DIST(kag[[#This Row],[Diff Average Rev]],$Q$13,$Q$15,FALSE)</f>
        <v>1.2937573871898473E-4</v>
      </c>
      <c r="J1713" s="3">
        <f>kag[[#This Row],[Number_of_Customers_Per_Day (any given day)]]*kag[[#This Row],[Average_Order_Value]]</f>
        <v>1927</v>
      </c>
      <c r="K1713" s="3">
        <f>kag[[#This Row],[Operational Profit - Daily Revenue]]/kag[[#This Row],[Number_of_Employees]]</f>
        <v>392.37666666666672</v>
      </c>
      <c r="L1713" s="3">
        <f>kag[[#This Row],[Operational Profit - Daily Revenue]]/kag[[#This Row],[Operating_Hours_Per_Day]]</f>
        <v>214.02363636363637</v>
      </c>
      <c r="M1713" s="3">
        <f>kag[[#This Row],[Operational Profit - Daily Revenue]]/kag[[#This Row],[Marketing_Spend_Per_Day]]</f>
        <v>5.4785907102299172</v>
      </c>
      <c r="N1713" s="3"/>
    </row>
    <row r="1714" spans="1:14">
      <c r="A1714" s="1">
        <v>145</v>
      </c>
      <c r="B1714" s="2">
        <v>4.72</v>
      </c>
      <c r="C1714" s="1">
        <v>8</v>
      </c>
      <c r="D1714" s="1">
        <v>13</v>
      </c>
      <c r="E1714" s="3">
        <v>429.91</v>
      </c>
      <c r="F1714" s="1">
        <v>314</v>
      </c>
      <c r="G1714" s="3">
        <v>1879.51</v>
      </c>
      <c r="H1714" s="3">
        <f>kag[[#This Row],[Operational Profit - Daily Revenue]]-$Q$13</f>
        <v>-37.815939999999273</v>
      </c>
      <c r="I1714" s="1">
        <f>_xlfn.NORM.DIST(kag[[#This Row],[Diff Average Rev]],$Q$13,$Q$15,FALSE)</f>
        <v>5.4956302410280208E-5</v>
      </c>
      <c r="J1714" s="3">
        <f>kag[[#This Row],[Number_of_Customers_Per_Day (any given day)]]*kag[[#This Row],[Average_Order_Value]]</f>
        <v>684.4</v>
      </c>
      <c r="K1714" s="3">
        <f>kag[[#This Row],[Operational Profit - Daily Revenue]]/kag[[#This Row],[Number_of_Employees]]</f>
        <v>144.5776923076923</v>
      </c>
      <c r="L1714" s="3">
        <f>kag[[#This Row],[Operational Profit - Daily Revenue]]/kag[[#This Row],[Operating_Hours_Per_Day]]</f>
        <v>234.93875</v>
      </c>
      <c r="M1714" s="3">
        <f>kag[[#This Row],[Operational Profit - Daily Revenue]]/kag[[#This Row],[Marketing_Spend_Per_Day]]</f>
        <v>4.3718685306226881</v>
      </c>
      <c r="N1714" s="3"/>
    </row>
    <row r="1715" spans="1:14">
      <c r="A1715" s="1">
        <v>396</v>
      </c>
      <c r="B1715" s="2">
        <v>2.59</v>
      </c>
      <c r="C1715" s="1">
        <v>11</v>
      </c>
      <c r="D1715" s="1">
        <v>5</v>
      </c>
      <c r="E1715" s="3">
        <v>429.94</v>
      </c>
      <c r="F1715" s="1">
        <v>941</v>
      </c>
      <c r="G1715" s="3">
        <v>1508.32</v>
      </c>
      <c r="H1715" s="3">
        <f>kag[[#This Row],[Operational Profit - Daily Revenue]]-$Q$13</f>
        <v>-409.00593999999933</v>
      </c>
      <c r="I1715" s="1">
        <f>_xlfn.NORM.DIST(kag[[#This Row],[Diff Average Rev]],$Q$13,$Q$15,FALSE)</f>
        <v>2.3862004335386359E-5</v>
      </c>
      <c r="J1715" s="3">
        <f>kag[[#This Row],[Number_of_Customers_Per_Day (any given day)]]*kag[[#This Row],[Average_Order_Value]]</f>
        <v>1025.6399999999999</v>
      </c>
      <c r="K1715" s="3">
        <f>kag[[#This Row],[Operational Profit - Daily Revenue]]/kag[[#This Row],[Number_of_Employees]]</f>
        <v>301.66399999999999</v>
      </c>
      <c r="L1715" s="3">
        <f>kag[[#This Row],[Operational Profit - Daily Revenue]]/kag[[#This Row],[Operating_Hours_Per_Day]]</f>
        <v>137.12</v>
      </c>
      <c r="M1715" s="3">
        <f>kag[[#This Row],[Operational Profit - Daily Revenue]]/kag[[#This Row],[Marketing_Spend_Per_Day]]</f>
        <v>3.5082104479694838</v>
      </c>
      <c r="N1715" s="3"/>
    </row>
    <row r="1716" spans="1:14">
      <c r="A1716" s="1">
        <v>203</v>
      </c>
      <c r="B1716" s="2">
        <v>4.03</v>
      </c>
      <c r="C1716" s="1">
        <v>17</v>
      </c>
      <c r="D1716" s="1">
        <v>10</v>
      </c>
      <c r="E1716" s="3">
        <v>430.79</v>
      </c>
      <c r="F1716" s="1">
        <v>439</v>
      </c>
      <c r="G1716" s="3">
        <v>1228.51</v>
      </c>
      <c r="H1716" s="3">
        <f>kag[[#This Row],[Operational Profit - Daily Revenue]]-$Q$13</f>
        <v>-688.81593999999927</v>
      </c>
      <c r="I1716" s="1">
        <f>_xlfn.NORM.DIST(kag[[#This Row],[Diff Average Rev]],$Q$13,$Q$15,FALSE)</f>
        <v>1.1562796976114573E-5</v>
      </c>
      <c r="J1716" s="3">
        <f>kag[[#This Row],[Number_of_Customers_Per_Day (any given day)]]*kag[[#This Row],[Average_Order_Value]]</f>
        <v>818.09</v>
      </c>
      <c r="K1716" s="3">
        <f>kag[[#This Row],[Operational Profit - Daily Revenue]]/kag[[#This Row],[Number_of_Employees]]</f>
        <v>122.851</v>
      </c>
      <c r="L1716" s="3">
        <f>kag[[#This Row],[Operational Profit - Daily Revenue]]/kag[[#This Row],[Operating_Hours_Per_Day]]</f>
        <v>72.265294117647059</v>
      </c>
      <c r="M1716" s="3">
        <f>kag[[#This Row],[Operational Profit - Daily Revenue]]/kag[[#This Row],[Marketing_Spend_Per_Day]]</f>
        <v>2.851760718679635</v>
      </c>
      <c r="N1716" s="3"/>
    </row>
    <row r="1717" spans="1:14">
      <c r="A1717" s="1">
        <v>407</v>
      </c>
      <c r="B1717" s="2">
        <v>4.01</v>
      </c>
      <c r="C1717" s="1">
        <v>13</v>
      </c>
      <c r="D1717" s="1">
        <v>9</v>
      </c>
      <c r="E1717" s="3">
        <v>430.9</v>
      </c>
      <c r="F1717" s="1">
        <v>331</v>
      </c>
      <c r="G1717" s="3">
        <v>2415.5100000000002</v>
      </c>
      <c r="H1717" s="3">
        <f>kag[[#This Row],[Operational Profit - Daily Revenue]]-$Q$13</f>
        <v>498.18406000000095</v>
      </c>
      <c r="I1717" s="1">
        <f>_xlfn.NORM.DIST(kag[[#This Row],[Diff Average Rev]],$Q$13,$Q$15,FALSE)</f>
        <v>1.4201714809849943E-4</v>
      </c>
      <c r="J1717" s="3">
        <f>kag[[#This Row],[Number_of_Customers_Per_Day (any given day)]]*kag[[#This Row],[Average_Order_Value]]</f>
        <v>1632.07</v>
      </c>
      <c r="K1717" s="3">
        <f>kag[[#This Row],[Operational Profit - Daily Revenue]]/kag[[#This Row],[Number_of_Employees]]</f>
        <v>268.39000000000004</v>
      </c>
      <c r="L1717" s="3">
        <f>kag[[#This Row],[Operational Profit - Daily Revenue]]/kag[[#This Row],[Operating_Hours_Per_Day]]</f>
        <v>185.80846153846156</v>
      </c>
      <c r="M1717" s="3">
        <f>kag[[#This Row],[Operational Profit - Daily Revenue]]/kag[[#This Row],[Marketing_Spend_Per_Day]]</f>
        <v>5.6057321884427953</v>
      </c>
      <c r="N1717" s="3"/>
    </row>
    <row r="1718" spans="1:14">
      <c r="A1718" s="1">
        <v>428</v>
      </c>
      <c r="B1718" s="2">
        <v>7.33</v>
      </c>
      <c r="C1718" s="1">
        <v>8</v>
      </c>
      <c r="D1718" s="1">
        <v>11</v>
      </c>
      <c r="E1718" s="3">
        <v>431.07</v>
      </c>
      <c r="F1718" s="1">
        <v>623</v>
      </c>
      <c r="G1718" s="3">
        <v>3590.56</v>
      </c>
      <c r="H1718" s="3">
        <f>kag[[#This Row],[Operational Profit - Daily Revenue]]-$Q$13</f>
        <v>1673.2340600000007</v>
      </c>
      <c r="I1718" s="1">
        <f>_xlfn.NORM.DIST(kag[[#This Row],[Diff Average Rev]],$Q$13,$Q$15,FALSE)</f>
        <v>3.9618275305746531E-4</v>
      </c>
      <c r="J1718" s="3">
        <f>kag[[#This Row],[Number_of_Customers_Per_Day (any given day)]]*kag[[#This Row],[Average_Order_Value]]</f>
        <v>3137.2400000000002</v>
      </c>
      <c r="K1718" s="3">
        <f>kag[[#This Row],[Operational Profit - Daily Revenue]]/kag[[#This Row],[Number_of_Employees]]</f>
        <v>326.41454545454548</v>
      </c>
      <c r="L1718" s="3">
        <f>kag[[#This Row],[Operational Profit - Daily Revenue]]/kag[[#This Row],[Operating_Hours_Per_Day]]</f>
        <v>448.82</v>
      </c>
      <c r="M1718" s="3">
        <f>kag[[#This Row],[Operational Profit - Daily Revenue]]/kag[[#This Row],[Marketing_Spend_Per_Day]]</f>
        <v>8.3294128563806336</v>
      </c>
      <c r="N1718" s="3"/>
    </row>
    <row r="1719" spans="1:14">
      <c r="A1719" s="1">
        <v>63</v>
      </c>
      <c r="B1719" s="2">
        <v>6.95</v>
      </c>
      <c r="C1719" s="1">
        <v>12</v>
      </c>
      <c r="D1719" s="1">
        <v>6</v>
      </c>
      <c r="E1719" s="3">
        <v>431.16</v>
      </c>
      <c r="F1719" s="1">
        <v>306</v>
      </c>
      <c r="G1719" s="3">
        <v>536.59</v>
      </c>
      <c r="H1719" s="3">
        <f>kag[[#This Row],[Operational Profit - Daily Revenue]]-$Q$13</f>
        <v>-1380.7359399999991</v>
      </c>
      <c r="I1719" s="1">
        <f>_xlfn.NORM.DIST(kag[[#This Row],[Diff Average Rev]],$Q$13,$Q$15,FALSE)</f>
        <v>1.3543221228637353E-6</v>
      </c>
      <c r="J1719" s="3">
        <f>kag[[#This Row],[Number_of_Customers_Per_Day (any given day)]]*kag[[#This Row],[Average_Order_Value]]</f>
        <v>437.85</v>
      </c>
      <c r="K1719" s="3">
        <f>kag[[#This Row],[Operational Profit - Daily Revenue]]/kag[[#This Row],[Number_of_Employees]]</f>
        <v>89.431666666666672</v>
      </c>
      <c r="L1719" s="3">
        <f>kag[[#This Row],[Operational Profit - Daily Revenue]]/kag[[#This Row],[Operating_Hours_Per_Day]]</f>
        <v>44.715833333333336</v>
      </c>
      <c r="M1719" s="3">
        <f>kag[[#This Row],[Operational Profit - Daily Revenue]]/kag[[#This Row],[Marketing_Spend_Per_Day]]</f>
        <v>1.2445263939140923</v>
      </c>
      <c r="N1719" s="3"/>
    </row>
    <row r="1720" spans="1:14">
      <c r="A1720" s="1">
        <v>480</v>
      </c>
      <c r="B1720" s="2">
        <v>5.87</v>
      </c>
      <c r="C1720" s="1">
        <v>14</v>
      </c>
      <c r="D1720" s="1">
        <v>13</v>
      </c>
      <c r="E1720" s="3">
        <v>431.28</v>
      </c>
      <c r="F1720" s="1">
        <v>511</v>
      </c>
      <c r="G1720" s="3">
        <v>2918.47</v>
      </c>
      <c r="H1720" s="3">
        <f>kag[[#This Row],[Operational Profit - Daily Revenue]]-$Q$13</f>
        <v>1001.1440600000005</v>
      </c>
      <c r="I1720" s="1">
        <f>_xlfn.NORM.DIST(kag[[#This Row],[Diff Average Rev]],$Q$13,$Q$15,FALSE)</f>
        <v>2.6309767531531035E-4</v>
      </c>
      <c r="J1720" s="3">
        <f>kag[[#This Row],[Number_of_Customers_Per_Day (any given day)]]*kag[[#This Row],[Average_Order_Value]]</f>
        <v>2817.6</v>
      </c>
      <c r="K1720" s="3">
        <f>kag[[#This Row],[Operational Profit - Daily Revenue]]/kag[[#This Row],[Number_of_Employees]]</f>
        <v>224.49769230769229</v>
      </c>
      <c r="L1720" s="3">
        <f>kag[[#This Row],[Operational Profit - Daily Revenue]]/kag[[#This Row],[Operating_Hours_Per_Day]]</f>
        <v>208.46214285714285</v>
      </c>
      <c r="M1720" s="3">
        <f>kag[[#This Row],[Operational Profit - Daily Revenue]]/kag[[#This Row],[Marketing_Spend_Per_Day]]</f>
        <v>6.7669959191244669</v>
      </c>
      <c r="N1720" s="3"/>
    </row>
    <row r="1721" spans="1:14">
      <c r="A1721" s="1">
        <v>368</v>
      </c>
      <c r="B1721" s="2">
        <v>9.85</v>
      </c>
      <c r="C1721" s="1">
        <v>6</v>
      </c>
      <c r="D1721" s="1">
        <v>7</v>
      </c>
      <c r="E1721" s="3">
        <v>431.91</v>
      </c>
      <c r="F1721" s="1">
        <v>120</v>
      </c>
      <c r="G1721" s="3">
        <v>3803.14</v>
      </c>
      <c r="H1721" s="3">
        <f>kag[[#This Row],[Operational Profit - Daily Revenue]]-$Q$13</f>
        <v>1885.8140600000006</v>
      </c>
      <c r="I1721" s="1">
        <f>_xlfn.NORM.DIST(kag[[#This Row],[Diff Average Rev]],$Q$13,$Q$15,FALSE)</f>
        <v>4.0855662809437021E-4</v>
      </c>
      <c r="J1721" s="3">
        <f>kag[[#This Row],[Number_of_Customers_Per_Day (any given day)]]*kag[[#This Row],[Average_Order_Value]]</f>
        <v>3624.7999999999997</v>
      </c>
      <c r="K1721" s="3">
        <f>kag[[#This Row],[Operational Profit - Daily Revenue]]/kag[[#This Row],[Number_of_Employees]]</f>
        <v>543.30571428571432</v>
      </c>
      <c r="L1721" s="3">
        <f>kag[[#This Row],[Operational Profit - Daily Revenue]]/kag[[#This Row],[Operating_Hours_Per_Day]]</f>
        <v>633.85666666666668</v>
      </c>
      <c r="M1721" s="3">
        <f>kag[[#This Row],[Operational Profit - Daily Revenue]]/kag[[#This Row],[Marketing_Spend_Per_Day]]</f>
        <v>8.8053992729966879</v>
      </c>
      <c r="N1721" s="3"/>
    </row>
    <row r="1722" spans="1:14">
      <c r="A1722" s="1">
        <v>74</v>
      </c>
      <c r="B1722" s="2">
        <v>2.5099999999999998</v>
      </c>
      <c r="C1722" s="1">
        <v>17</v>
      </c>
      <c r="D1722" s="1">
        <v>6</v>
      </c>
      <c r="E1722" s="3">
        <v>431.95</v>
      </c>
      <c r="F1722" s="1">
        <v>727</v>
      </c>
      <c r="G1722" s="3">
        <v>806.2</v>
      </c>
      <c r="H1722" s="3">
        <f>kag[[#This Row],[Operational Profit - Daily Revenue]]-$Q$13</f>
        <v>-1111.1259399999992</v>
      </c>
      <c r="I1722" s="1">
        <f>_xlfn.NORM.DIST(kag[[#This Row],[Diff Average Rev]],$Q$13,$Q$15,FALSE)</f>
        <v>3.315742247034472E-6</v>
      </c>
      <c r="J1722" s="3">
        <f>kag[[#This Row],[Number_of_Customers_Per_Day (any given day)]]*kag[[#This Row],[Average_Order_Value]]</f>
        <v>185.73999999999998</v>
      </c>
      <c r="K1722" s="3">
        <f>kag[[#This Row],[Operational Profit - Daily Revenue]]/kag[[#This Row],[Number_of_Employees]]</f>
        <v>134.36666666666667</v>
      </c>
      <c r="L1722" s="3">
        <f>kag[[#This Row],[Operational Profit - Daily Revenue]]/kag[[#This Row],[Operating_Hours_Per_Day]]</f>
        <v>47.423529411764711</v>
      </c>
      <c r="M1722" s="3">
        <f>kag[[#This Row],[Operational Profit - Daily Revenue]]/kag[[#This Row],[Marketing_Spend_Per_Day]]</f>
        <v>1.8664197245051513</v>
      </c>
      <c r="N1722" s="3"/>
    </row>
    <row r="1723" spans="1:14">
      <c r="A1723" s="1">
        <v>271</v>
      </c>
      <c r="B1723" s="2">
        <v>8.58</v>
      </c>
      <c r="C1723" s="1">
        <v>15</v>
      </c>
      <c r="D1723" s="1">
        <v>8</v>
      </c>
      <c r="E1723" s="3">
        <v>432.2</v>
      </c>
      <c r="F1723" s="1">
        <v>717</v>
      </c>
      <c r="G1723" s="3">
        <v>2821.43</v>
      </c>
      <c r="H1723" s="3">
        <f>kag[[#This Row],[Operational Profit - Daily Revenue]]-$Q$13</f>
        <v>904.10406000000057</v>
      </c>
      <c r="I1723" s="1">
        <f>_xlfn.NORM.DIST(kag[[#This Row],[Diff Average Rev]],$Q$13,$Q$15,FALSE)</f>
        <v>2.3846957887988093E-4</v>
      </c>
      <c r="J1723" s="3">
        <f>kag[[#This Row],[Number_of_Customers_Per_Day (any given day)]]*kag[[#This Row],[Average_Order_Value]]</f>
        <v>2325.1799999999998</v>
      </c>
      <c r="K1723" s="3">
        <f>kag[[#This Row],[Operational Profit - Daily Revenue]]/kag[[#This Row],[Number_of_Employees]]</f>
        <v>352.67874999999998</v>
      </c>
      <c r="L1723" s="3">
        <f>kag[[#This Row],[Operational Profit - Daily Revenue]]/kag[[#This Row],[Operating_Hours_Per_Day]]</f>
        <v>188.09533333333331</v>
      </c>
      <c r="M1723" s="3">
        <f>kag[[#This Row],[Operational Profit - Daily Revenue]]/kag[[#This Row],[Marketing_Spend_Per_Day]]</f>
        <v>6.5280657103192965</v>
      </c>
      <c r="N1723" s="3"/>
    </row>
    <row r="1724" spans="1:14">
      <c r="A1724" s="1">
        <v>92</v>
      </c>
      <c r="B1724" s="2">
        <v>7.38</v>
      </c>
      <c r="C1724" s="1">
        <v>16</v>
      </c>
      <c r="D1724" s="1">
        <v>11</v>
      </c>
      <c r="E1724" s="3">
        <v>432.3</v>
      </c>
      <c r="F1724" s="1">
        <v>496</v>
      </c>
      <c r="G1724" s="3">
        <v>1550.27</v>
      </c>
      <c r="H1724" s="3">
        <f>kag[[#This Row],[Operational Profit - Daily Revenue]]-$Q$13</f>
        <v>-367.05593999999928</v>
      </c>
      <c r="I1724" s="1">
        <f>_xlfn.NORM.DIST(kag[[#This Row],[Diff Average Rev]],$Q$13,$Q$15,FALSE)</f>
        <v>2.6412052289553943E-5</v>
      </c>
      <c r="J1724" s="3">
        <f>kag[[#This Row],[Number_of_Customers_Per_Day (any given day)]]*kag[[#This Row],[Average_Order_Value]]</f>
        <v>678.96</v>
      </c>
      <c r="K1724" s="3">
        <f>kag[[#This Row],[Operational Profit - Daily Revenue]]/kag[[#This Row],[Number_of_Employees]]</f>
        <v>140.93363636363637</v>
      </c>
      <c r="L1724" s="3">
        <f>kag[[#This Row],[Operational Profit - Daily Revenue]]/kag[[#This Row],[Operating_Hours_Per_Day]]</f>
        <v>96.891874999999999</v>
      </c>
      <c r="M1724" s="3">
        <f>kag[[#This Row],[Operational Profit - Daily Revenue]]/kag[[#This Row],[Marketing_Spend_Per_Day]]</f>
        <v>3.5860976173953274</v>
      </c>
      <c r="N1724" s="3"/>
    </row>
    <row r="1725" spans="1:14">
      <c r="A1725" s="1">
        <v>271</v>
      </c>
      <c r="B1725" s="2">
        <v>7.06</v>
      </c>
      <c r="C1725" s="1">
        <v>17</v>
      </c>
      <c r="D1725" s="1">
        <v>3</v>
      </c>
      <c r="E1725" s="3">
        <v>432.76</v>
      </c>
      <c r="F1725" s="1">
        <v>342</v>
      </c>
      <c r="G1725" s="3">
        <v>2423.3000000000002</v>
      </c>
      <c r="H1725" s="3">
        <f>kag[[#This Row],[Operational Profit - Daily Revenue]]-$Q$13</f>
        <v>505.97406000000092</v>
      </c>
      <c r="I1725" s="1">
        <f>_xlfn.NORM.DIST(kag[[#This Row],[Diff Average Rev]],$Q$13,$Q$15,FALSE)</f>
        <v>1.4367049286135488E-4</v>
      </c>
      <c r="J1725" s="3">
        <f>kag[[#This Row],[Number_of_Customers_Per_Day (any given day)]]*kag[[#This Row],[Average_Order_Value]]</f>
        <v>1913.26</v>
      </c>
      <c r="K1725" s="3">
        <f>kag[[#This Row],[Operational Profit - Daily Revenue]]/kag[[#This Row],[Number_of_Employees]]</f>
        <v>807.76666666666677</v>
      </c>
      <c r="L1725" s="3">
        <f>kag[[#This Row],[Operational Profit - Daily Revenue]]/kag[[#This Row],[Operating_Hours_Per_Day]]</f>
        <v>142.54705882352943</v>
      </c>
      <c r="M1725" s="3">
        <f>kag[[#This Row],[Operational Profit - Daily Revenue]]/kag[[#This Row],[Marketing_Spend_Per_Day]]</f>
        <v>5.5996395230612812</v>
      </c>
      <c r="N1725" s="3"/>
    </row>
    <row r="1726" spans="1:14">
      <c r="A1726" s="1">
        <v>468</v>
      </c>
      <c r="B1726" s="2">
        <v>7.71</v>
      </c>
      <c r="C1726" s="1">
        <v>8</v>
      </c>
      <c r="D1726" s="1">
        <v>8</v>
      </c>
      <c r="E1726" s="3">
        <v>433.26</v>
      </c>
      <c r="F1726" s="1">
        <v>493</v>
      </c>
      <c r="G1726" s="3">
        <v>3812.12</v>
      </c>
      <c r="H1726" s="3">
        <f>kag[[#This Row],[Operational Profit - Daily Revenue]]-$Q$13</f>
        <v>1894.7940600000006</v>
      </c>
      <c r="I1726" s="1">
        <f>_xlfn.NORM.DIST(kag[[#This Row],[Diff Average Rev]],$Q$13,$Q$15,FALSE)</f>
        <v>4.086607247150494E-4</v>
      </c>
      <c r="J1726" s="3">
        <f>kag[[#This Row],[Number_of_Customers_Per_Day (any given day)]]*kag[[#This Row],[Average_Order_Value]]</f>
        <v>3608.28</v>
      </c>
      <c r="K1726" s="3">
        <f>kag[[#This Row],[Operational Profit - Daily Revenue]]/kag[[#This Row],[Number_of_Employees]]</f>
        <v>476.51499999999999</v>
      </c>
      <c r="L1726" s="3">
        <f>kag[[#This Row],[Operational Profit - Daily Revenue]]/kag[[#This Row],[Operating_Hours_Per_Day]]</f>
        <v>476.51499999999999</v>
      </c>
      <c r="M1726" s="3">
        <f>kag[[#This Row],[Operational Profit - Daily Revenue]]/kag[[#This Row],[Marketing_Spend_Per_Day]]</f>
        <v>8.7986890089092</v>
      </c>
      <c r="N1726" s="3"/>
    </row>
    <row r="1727" spans="1:14">
      <c r="A1727" s="1">
        <v>355</v>
      </c>
      <c r="B1727" s="2">
        <v>5.47</v>
      </c>
      <c r="C1727" s="1">
        <v>11</v>
      </c>
      <c r="D1727" s="1">
        <v>2</v>
      </c>
      <c r="E1727" s="3">
        <v>433.56</v>
      </c>
      <c r="F1727" s="1">
        <v>814</v>
      </c>
      <c r="G1727" s="3">
        <v>2294.66</v>
      </c>
      <c r="H1727" s="3">
        <f>kag[[#This Row],[Operational Profit - Daily Revenue]]-$Q$13</f>
        <v>377.33406000000059</v>
      </c>
      <c r="I1727" s="1">
        <f>_xlfn.NORM.DIST(kag[[#This Row],[Diff Average Rev]],$Q$13,$Q$15,FALSE)</f>
        <v>1.1771005189728838E-4</v>
      </c>
      <c r="J1727" s="3">
        <f>kag[[#This Row],[Number_of_Customers_Per_Day (any given day)]]*kag[[#This Row],[Average_Order_Value]]</f>
        <v>1941.85</v>
      </c>
      <c r="K1727" s="3">
        <f>kag[[#This Row],[Operational Profit - Daily Revenue]]/kag[[#This Row],[Number_of_Employees]]</f>
        <v>1147.33</v>
      </c>
      <c r="L1727" s="3">
        <f>kag[[#This Row],[Operational Profit - Daily Revenue]]/kag[[#This Row],[Operating_Hours_Per_Day]]</f>
        <v>208.60545454545453</v>
      </c>
      <c r="M1727" s="3">
        <f>kag[[#This Row],[Operational Profit - Daily Revenue]]/kag[[#This Row],[Marketing_Spend_Per_Day]]</f>
        <v>5.2926007934311281</v>
      </c>
      <c r="N1727" s="3"/>
    </row>
    <row r="1728" spans="1:14">
      <c r="A1728" s="1">
        <v>486</v>
      </c>
      <c r="B1728" s="2">
        <v>3.74</v>
      </c>
      <c r="C1728" s="1">
        <v>15</v>
      </c>
      <c r="D1728" s="1">
        <v>6</v>
      </c>
      <c r="E1728" s="3">
        <v>433.85</v>
      </c>
      <c r="F1728" s="1">
        <v>772</v>
      </c>
      <c r="G1728" s="3">
        <v>2105.4899999999998</v>
      </c>
      <c r="H1728" s="3">
        <f>kag[[#This Row],[Operational Profit - Daily Revenue]]-$Q$13</f>
        <v>188.16406000000052</v>
      </c>
      <c r="I1728" s="1">
        <f>_xlfn.NORM.DIST(kag[[#This Row],[Diff Average Rev]],$Q$13,$Q$15,FALSE)</f>
        <v>8.5079817223985169E-5</v>
      </c>
      <c r="J1728" s="3">
        <f>kag[[#This Row],[Number_of_Customers_Per_Day (any given day)]]*kag[[#This Row],[Average_Order_Value]]</f>
        <v>1817.64</v>
      </c>
      <c r="K1728" s="3">
        <f>kag[[#This Row],[Operational Profit - Daily Revenue]]/kag[[#This Row],[Number_of_Employees]]</f>
        <v>350.91499999999996</v>
      </c>
      <c r="L1728" s="3">
        <f>kag[[#This Row],[Operational Profit - Daily Revenue]]/kag[[#This Row],[Operating_Hours_Per_Day]]</f>
        <v>140.36599999999999</v>
      </c>
      <c r="M1728" s="3">
        <f>kag[[#This Row],[Operational Profit - Daily Revenue]]/kag[[#This Row],[Marketing_Spend_Per_Day]]</f>
        <v>4.8530367638584755</v>
      </c>
      <c r="N1728" s="3"/>
    </row>
    <row r="1729" spans="1:14">
      <c r="A1729" s="1">
        <v>127</v>
      </c>
      <c r="B1729" s="2">
        <v>9.8800000000000008</v>
      </c>
      <c r="C1729" s="1">
        <v>8</v>
      </c>
      <c r="D1729" s="1">
        <v>5</v>
      </c>
      <c r="E1729" s="3">
        <v>434.17</v>
      </c>
      <c r="F1729" s="1">
        <v>440</v>
      </c>
      <c r="G1729" s="3">
        <v>1988.89</v>
      </c>
      <c r="H1729" s="3">
        <f>kag[[#This Row],[Operational Profit - Daily Revenue]]-$Q$13</f>
        <v>71.564060000000836</v>
      </c>
      <c r="I1729" s="1">
        <f>_xlfn.NORM.DIST(kag[[#This Row],[Diff Average Rev]],$Q$13,$Q$15,FALSE)</f>
        <v>6.8359268629829861E-5</v>
      </c>
      <c r="J1729" s="3">
        <f>kag[[#This Row],[Number_of_Customers_Per_Day (any given day)]]*kag[[#This Row],[Average_Order_Value]]</f>
        <v>1254.76</v>
      </c>
      <c r="K1729" s="3">
        <f>kag[[#This Row],[Operational Profit - Daily Revenue]]/kag[[#This Row],[Number_of_Employees]]</f>
        <v>397.77800000000002</v>
      </c>
      <c r="L1729" s="3">
        <f>kag[[#This Row],[Operational Profit - Daily Revenue]]/kag[[#This Row],[Operating_Hours_Per_Day]]</f>
        <v>248.61125000000001</v>
      </c>
      <c r="M1729" s="3">
        <f>kag[[#This Row],[Operational Profit - Daily Revenue]]/kag[[#This Row],[Marketing_Spend_Per_Day]]</f>
        <v>4.5809014901996914</v>
      </c>
      <c r="N1729" s="3"/>
    </row>
    <row r="1730" spans="1:14">
      <c r="A1730" s="1">
        <v>464</v>
      </c>
      <c r="B1730" s="2">
        <v>7.67</v>
      </c>
      <c r="C1730" s="1">
        <v>7</v>
      </c>
      <c r="D1730" s="1">
        <v>4</v>
      </c>
      <c r="E1730" s="3">
        <v>434.63</v>
      </c>
      <c r="F1730" s="1">
        <v>929</v>
      </c>
      <c r="G1730" s="3">
        <v>4252.0600000000004</v>
      </c>
      <c r="H1730" s="3">
        <f>kag[[#This Row],[Operational Profit - Daily Revenue]]-$Q$13</f>
        <v>2334.7340600000011</v>
      </c>
      <c r="I1730" s="1">
        <f>_xlfn.NORM.DIST(kag[[#This Row],[Diff Average Rev]],$Q$13,$Q$15,FALSE)</f>
        <v>3.7304246696306394E-4</v>
      </c>
      <c r="J1730" s="3">
        <f>kag[[#This Row],[Number_of_Customers_Per_Day (any given day)]]*kag[[#This Row],[Average_Order_Value]]</f>
        <v>3558.88</v>
      </c>
      <c r="K1730" s="3">
        <f>kag[[#This Row],[Operational Profit - Daily Revenue]]/kag[[#This Row],[Number_of_Employees]]</f>
        <v>1063.0150000000001</v>
      </c>
      <c r="L1730" s="3">
        <f>kag[[#This Row],[Operational Profit - Daily Revenue]]/kag[[#This Row],[Operating_Hours_Per_Day]]</f>
        <v>607.43714285714293</v>
      </c>
      <c r="M1730" s="3">
        <f>kag[[#This Row],[Operational Profit - Daily Revenue]]/kag[[#This Row],[Marketing_Spend_Per_Day]]</f>
        <v>9.7831718933345613</v>
      </c>
      <c r="N1730" s="3"/>
    </row>
    <row r="1731" spans="1:14">
      <c r="A1731" s="1">
        <v>245</v>
      </c>
      <c r="B1731" s="2">
        <v>9.5299999999999994</v>
      </c>
      <c r="C1731" s="1">
        <v>12</v>
      </c>
      <c r="D1731" s="1">
        <v>4</v>
      </c>
      <c r="E1731" s="3">
        <v>434.74</v>
      </c>
      <c r="F1731" s="1">
        <v>531</v>
      </c>
      <c r="G1731" s="3">
        <v>2704.19</v>
      </c>
      <c r="H1731" s="3">
        <f>kag[[#This Row],[Operational Profit - Daily Revenue]]-$Q$13</f>
        <v>786.86406000000079</v>
      </c>
      <c r="I1731" s="1">
        <f>_xlfn.NORM.DIST(kag[[#This Row],[Diff Average Rev]],$Q$13,$Q$15,FALSE)</f>
        <v>2.0899528952321211E-4</v>
      </c>
      <c r="J1731" s="3">
        <f>kag[[#This Row],[Number_of_Customers_Per_Day (any given day)]]*kag[[#This Row],[Average_Order_Value]]</f>
        <v>2334.85</v>
      </c>
      <c r="K1731" s="3">
        <f>kag[[#This Row],[Operational Profit - Daily Revenue]]/kag[[#This Row],[Number_of_Employees]]</f>
        <v>676.04750000000001</v>
      </c>
      <c r="L1731" s="3">
        <f>kag[[#This Row],[Operational Profit - Daily Revenue]]/kag[[#This Row],[Operating_Hours_Per_Day]]</f>
        <v>225.34916666666666</v>
      </c>
      <c r="M1731" s="3">
        <f>kag[[#This Row],[Operational Profit - Daily Revenue]]/kag[[#This Row],[Marketing_Spend_Per_Day]]</f>
        <v>6.2202465841652481</v>
      </c>
      <c r="N1731" s="3"/>
    </row>
    <row r="1732" spans="1:14">
      <c r="A1732" s="1">
        <v>176</v>
      </c>
      <c r="B1732" s="2">
        <v>9.61</v>
      </c>
      <c r="C1732" s="1">
        <v>13</v>
      </c>
      <c r="D1732" s="1">
        <v>4</v>
      </c>
      <c r="E1732" s="3">
        <v>434.76</v>
      </c>
      <c r="F1732" s="1">
        <v>360</v>
      </c>
      <c r="G1732" s="3">
        <v>2122.7800000000002</v>
      </c>
      <c r="H1732" s="3">
        <f>kag[[#This Row],[Operational Profit - Daily Revenue]]-$Q$13</f>
        <v>205.45406000000094</v>
      </c>
      <c r="I1732" s="1">
        <f>_xlfn.NORM.DIST(kag[[#This Row],[Diff Average Rev]],$Q$13,$Q$15,FALSE)</f>
        <v>8.7778905493781029E-5</v>
      </c>
      <c r="J1732" s="3">
        <f>kag[[#This Row],[Number_of_Customers_Per_Day (any given day)]]*kag[[#This Row],[Average_Order_Value]]</f>
        <v>1691.36</v>
      </c>
      <c r="K1732" s="3">
        <f>kag[[#This Row],[Operational Profit - Daily Revenue]]/kag[[#This Row],[Number_of_Employees]]</f>
        <v>530.69500000000005</v>
      </c>
      <c r="L1732" s="3">
        <f>kag[[#This Row],[Operational Profit - Daily Revenue]]/kag[[#This Row],[Operating_Hours_Per_Day]]</f>
        <v>163.29076923076926</v>
      </c>
      <c r="M1732" s="3">
        <f>kag[[#This Row],[Operational Profit - Daily Revenue]]/kag[[#This Row],[Marketing_Spend_Per_Day]]</f>
        <v>4.8826478976906804</v>
      </c>
      <c r="N1732" s="3"/>
    </row>
    <row r="1733" spans="1:14">
      <c r="A1733" s="1">
        <v>498</v>
      </c>
      <c r="B1733" s="2">
        <v>7.67</v>
      </c>
      <c r="C1733" s="1">
        <v>8</v>
      </c>
      <c r="D1733" s="1">
        <v>13</v>
      </c>
      <c r="E1733" s="3">
        <v>434.84</v>
      </c>
      <c r="F1733" s="1">
        <v>374</v>
      </c>
      <c r="G1733" s="3">
        <v>4040.77</v>
      </c>
      <c r="H1733" s="3">
        <f>kag[[#This Row],[Operational Profit - Daily Revenue]]-$Q$13</f>
        <v>2123.4440600000007</v>
      </c>
      <c r="I1733" s="1">
        <f>_xlfn.NORM.DIST(kag[[#This Row],[Diff Average Rev]],$Q$13,$Q$15,FALSE)</f>
        <v>3.9975426153812638E-4</v>
      </c>
      <c r="J1733" s="3">
        <f>kag[[#This Row],[Number_of_Customers_Per_Day (any given day)]]*kag[[#This Row],[Average_Order_Value]]</f>
        <v>3819.66</v>
      </c>
      <c r="K1733" s="3">
        <f>kag[[#This Row],[Operational Profit - Daily Revenue]]/kag[[#This Row],[Number_of_Employees]]</f>
        <v>310.82846153846151</v>
      </c>
      <c r="L1733" s="3">
        <f>kag[[#This Row],[Operational Profit - Daily Revenue]]/kag[[#This Row],[Operating_Hours_Per_Day]]</f>
        <v>505.09625</v>
      </c>
      <c r="M1733" s="3">
        <f>kag[[#This Row],[Operational Profit - Daily Revenue]]/kag[[#This Row],[Marketing_Spend_Per_Day]]</f>
        <v>9.2925443841412942</v>
      </c>
      <c r="N1733" s="3"/>
    </row>
    <row r="1734" spans="1:14">
      <c r="A1734" s="1">
        <v>274</v>
      </c>
      <c r="B1734" s="2">
        <v>6.5</v>
      </c>
      <c r="C1734" s="1">
        <v>9</v>
      </c>
      <c r="D1734" s="1">
        <v>13</v>
      </c>
      <c r="E1734" s="3">
        <v>434.9</v>
      </c>
      <c r="F1734" s="1">
        <v>898</v>
      </c>
      <c r="G1734" s="3">
        <v>2017.01</v>
      </c>
      <c r="H1734" s="3">
        <f>kag[[#This Row],[Operational Profit - Daily Revenue]]-$Q$13</f>
        <v>99.684060000000727</v>
      </c>
      <c r="I1734" s="1">
        <f>_xlfn.NORM.DIST(kag[[#This Row],[Diff Average Rev]],$Q$13,$Q$15,FALSE)</f>
        <v>7.215766348153651E-5</v>
      </c>
      <c r="J1734" s="3">
        <f>kag[[#This Row],[Number_of_Customers_Per_Day (any given day)]]*kag[[#This Row],[Average_Order_Value]]</f>
        <v>1781</v>
      </c>
      <c r="K1734" s="3">
        <f>kag[[#This Row],[Operational Profit - Daily Revenue]]/kag[[#This Row],[Number_of_Employees]]</f>
        <v>155.1546153846154</v>
      </c>
      <c r="L1734" s="3">
        <f>kag[[#This Row],[Operational Profit - Daily Revenue]]/kag[[#This Row],[Operating_Hours_Per_Day]]</f>
        <v>224.11222222222221</v>
      </c>
      <c r="M1734" s="3">
        <f>kag[[#This Row],[Operational Profit - Daily Revenue]]/kag[[#This Row],[Marketing_Spend_Per_Day]]</f>
        <v>4.6378707748907795</v>
      </c>
      <c r="N1734" s="3"/>
    </row>
    <row r="1735" spans="1:14">
      <c r="A1735" s="1">
        <v>241</v>
      </c>
      <c r="B1735" s="2">
        <v>6.3</v>
      </c>
      <c r="C1735" s="1">
        <v>13</v>
      </c>
      <c r="D1735" s="1">
        <v>4</v>
      </c>
      <c r="E1735" s="3">
        <v>435.18</v>
      </c>
      <c r="F1735" s="1">
        <v>692</v>
      </c>
      <c r="G1735" s="3">
        <v>2006.16</v>
      </c>
      <c r="H1735" s="3">
        <f>kag[[#This Row],[Operational Profit - Daily Revenue]]-$Q$13</f>
        <v>88.834060000000818</v>
      </c>
      <c r="I1735" s="1">
        <f>_xlfn.NORM.DIST(kag[[#This Row],[Diff Average Rev]],$Q$13,$Q$15,FALSE)</f>
        <v>7.0674632224746752E-5</v>
      </c>
      <c r="J1735" s="3">
        <f>kag[[#This Row],[Number_of_Customers_Per_Day (any given day)]]*kag[[#This Row],[Average_Order_Value]]</f>
        <v>1518.3</v>
      </c>
      <c r="K1735" s="3">
        <f>kag[[#This Row],[Operational Profit - Daily Revenue]]/kag[[#This Row],[Number_of_Employees]]</f>
        <v>501.54</v>
      </c>
      <c r="L1735" s="3">
        <f>kag[[#This Row],[Operational Profit - Daily Revenue]]/kag[[#This Row],[Operating_Hours_Per_Day]]</f>
        <v>154.32</v>
      </c>
      <c r="M1735" s="3">
        <f>kag[[#This Row],[Operational Profit - Daily Revenue]]/kag[[#This Row],[Marketing_Spend_Per_Day]]</f>
        <v>4.609954501585551</v>
      </c>
      <c r="N1735" s="3"/>
    </row>
    <row r="1736" spans="1:14">
      <c r="A1736" s="1">
        <v>193</v>
      </c>
      <c r="B1736" s="2">
        <v>2.96</v>
      </c>
      <c r="C1736" s="1">
        <v>6</v>
      </c>
      <c r="D1736" s="1">
        <v>8</v>
      </c>
      <c r="E1736" s="3">
        <v>435.37</v>
      </c>
      <c r="F1736" s="1">
        <v>211</v>
      </c>
      <c r="G1736" s="3">
        <v>1080.77</v>
      </c>
      <c r="H1736" s="3">
        <f>kag[[#This Row],[Operational Profit - Daily Revenue]]-$Q$13</f>
        <v>-836.55593999999928</v>
      </c>
      <c r="I1736" s="1">
        <f>_xlfn.NORM.DIST(kag[[#This Row],[Diff Average Rev]],$Q$13,$Q$15,FALSE)</f>
        <v>7.6300965627763938E-6</v>
      </c>
      <c r="J1736" s="3">
        <f>kag[[#This Row],[Number_of_Customers_Per_Day (any given day)]]*kag[[#This Row],[Average_Order_Value]]</f>
        <v>571.28</v>
      </c>
      <c r="K1736" s="3">
        <f>kag[[#This Row],[Operational Profit - Daily Revenue]]/kag[[#This Row],[Number_of_Employees]]</f>
        <v>135.09625</v>
      </c>
      <c r="L1736" s="3">
        <f>kag[[#This Row],[Operational Profit - Daily Revenue]]/kag[[#This Row],[Operating_Hours_Per_Day]]</f>
        <v>180.12833333333333</v>
      </c>
      <c r="M1736" s="3">
        <f>kag[[#This Row],[Operational Profit - Daily Revenue]]/kag[[#This Row],[Marketing_Spend_Per_Day]]</f>
        <v>2.4824172542894547</v>
      </c>
      <c r="N1736" s="3"/>
    </row>
    <row r="1737" spans="1:14">
      <c r="A1737" s="1">
        <v>473</v>
      </c>
      <c r="B1737" s="2">
        <v>8.26</v>
      </c>
      <c r="C1737" s="1">
        <v>9</v>
      </c>
      <c r="D1737" s="1">
        <v>3</v>
      </c>
      <c r="E1737" s="3">
        <v>435.71</v>
      </c>
      <c r="F1737" s="1">
        <v>976</v>
      </c>
      <c r="G1737" s="3">
        <v>4080.23</v>
      </c>
      <c r="H1737" s="3">
        <f>kag[[#This Row],[Operational Profit - Daily Revenue]]-$Q$13</f>
        <v>2162.9040600000008</v>
      </c>
      <c r="I1737" s="1">
        <f>_xlfn.NORM.DIST(kag[[#This Row],[Diff Average Rev]],$Q$13,$Q$15,FALSE)</f>
        <v>3.9603142752528165E-4</v>
      </c>
      <c r="J1737" s="3">
        <f>kag[[#This Row],[Number_of_Customers_Per_Day (any given day)]]*kag[[#This Row],[Average_Order_Value]]</f>
        <v>3906.98</v>
      </c>
      <c r="K1737" s="3">
        <f>kag[[#This Row],[Operational Profit - Daily Revenue]]/kag[[#This Row],[Number_of_Employees]]</f>
        <v>1360.0766666666666</v>
      </c>
      <c r="L1737" s="3">
        <f>kag[[#This Row],[Operational Profit - Daily Revenue]]/kag[[#This Row],[Operating_Hours_Per_Day]]</f>
        <v>453.35888888888888</v>
      </c>
      <c r="M1737" s="3">
        <f>kag[[#This Row],[Operational Profit - Daily Revenue]]/kag[[#This Row],[Marketing_Spend_Per_Day]]</f>
        <v>9.3645544054531697</v>
      </c>
      <c r="N1737" s="3"/>
    </row>
    <row r="1738" spans="1:14">
      <c r="A1738" s="1">
        <v>246</v>
      </c>
      <c r="B1738" s="2">
        <v>9.86</v>
      </c>
      <c r="C1738" s="1">
        <v>11</v>
      </c>
      <c r="D1738" s="1">
        <v>11</v>
      </c>
      <c r="E1738" s="3">
        <v>436.08</v>
      </c>
      <c r="F1738" s="1">
        <v>761</v>
      </c>
      <c r="G1738" s="3">
        <v>2600.2800000000002</v>
      </c>
      <c r="H1738" s="3">
        <f>kag[[#This Row],[Operational Profit - Daily Revenue]]-$Q$13</f>
        <v>682.95406000000094</v>
      </c>
      <c r="I1738" s="1">
        <f>_xlfn.NORM.DIST(kag[[#This Row],[Diff Average Rev]],$Q$13,$Q$15,FALSE)</f>
        <v>1.8370276030285024E-4</v>
      </c>
      <c r="J1738" s="3">
        <f>kag[[#This Row],[Number_of_Customers_Per_Day (any given day)]]*kag[[#This Row],[Average_Order_Value]]</f>
        <v>2425.56</v>
      </c>
      <c r="K1738" s="3">
        <f>kag[[#This Row],[Operational Profit - Daily Revenue]]/kag[[#This Row],[Number_of_Employees]]</f>
        <v>236.38909090909092</v>
      </c>
      <c r="L1738" s="3">
        <f>kag[[#This Row],[Operational Profit - Daily Revenue]]/kag[[#This Row],[Operating_Hours_Per_Day]]</f>
        <v>236.38909090909092</v>
      </c>
      <c r="M1738" s="3">
        <f>kag[[#This Row],[Operational Profit - Daily Revenue]]/kag[[#This Row],[Marketing_Spend_Per_Day]]</f>
        <v>5.9628508530544861</v>
      </c>
      <c r="N1738" s="3"/>
    </row>
    <row r="1739" spans="1:14">
      <c r="A1739" s="1">
        <v>326</v>
      </c>
      <c r="B1739" s="2">
        <v>8.41</v>
      </c>
      <c r="C1739" s="1">
        <v>8</v>
      </c>
      <c r="D1739" s="1">
        <v>5</v>
      </c>
      <c r="E1739" s="3">
        <v>436.31</v>
      </c>
      <c r="F1739" s="1">
        <v>979</v>
      </c>
      <c r="G1739" s="3">
        <v>3397.32</v>
      </c>
      <c r="H1739" s="3">
        <f>kag[[#This Row],[Operational Profit - Daily Revenue]]-$Q$13</f>
        <v>1479.9940600000009</v>
      </c>
      <c r="I1739" s="1">
        <f>_xlfn.NORM.DIST(kag[[#This Row],[Diff Average Rev]],$Q$13,$Q$15,FALSE)</f>
        <v>3.6972252094536249E-4</v>
      </c>
      <c r="J1739" s="3">
        <f>kag[[#This Row],[Number_of_Customers_Per_Day (any given day)]]*kag[[#This Row],[Average_Order_Value]]</f>
        <v>2741.66</v>
      </c>
      <c r="K1739" s="3">
        <f>kag[[#This Row],[Operational Profit - Daily Revenue]]/kag[[#This Row],[Number_of_Employees]]</f>
        <v>679.46400000000006</v>
      </c>
      <c r="L1739" s="3">
        <f>kag[[#This Row],[Operational Profit - Daily Revenue]]/kag[[#This Row],[Operating_Hours_Per_Day]]</f>
        <v>424.66500000000002</v>
      </c>
      <c r="M1739" s="3">
        <f>kag[[#This Row],[Operational Profit - Daily Revenue]]/kag[[#This Row],[Marketing_Spend_Per_Day]]</f>
        <v>7.7864820884233694</v>
      </c>
      <c r="N1739" s="3"/>
    </row>
    <row r="1740" spans="1:14">
      <c r="A1740" s="1">
        <v>150</v>
      </c>
      <c r="B1740" s="2">
        <v>8.77</v>
      </c>
      <c r="C1740" s="1">
        <v>15</v>
      </c>
      <c r="D1740" s="1">
        <v>12</v>
      </c>
      <c r="E1740" s="3">
        <v>436.69</v>
      </c>
      <c r="F1740" s="1">
        <v>275</v>
      </c>
      <c r="G1740" s="3">
        <v>1994.8</v>
      </c>
      <c r="H1740" s="3">
        <f>kag[[#This Row],[Operational Profit - Daily Revenue]]-$Q$13</f>
        <v>77.474060000000691</v>
      </c>
      <c r="I1740" s="1">
        <f>_xlfn.NORM.DIST(kag[[#This Row],[Diff Average Rev]],$Q$13,$Q$15,FALSE)</f>
        <v>6.9145385521448196E-5</v>
      </c>
      <c r="J1740" s="3">
        <f>kag[[#This Row],[Number_of_Customers_Per_Day (any given day)]]*kag[[#This Row],[Average_Order_Value]]</f>
        <v>1315.5</v>
      </c>
      <c r="K1740" s="3">
        <f>kag[[#This Row],[Operational Profit - Daily Revenue]]/kag[[#This Row],[Number_of_Employees]]</f>
        <v>166.23333333333332</v>
      </c>
      <c r="L1740" s="3">
        <f>kag[[#This Row],[Operational Profit - Daily Revenue]]/kag[[#This Row],[Operating_Hours_Per_Day]]</f>
        <v>132.98666666666665</v>
      </c>
      <c r="M1740" s="3">
        <f>kag[[#This Row],[Operational Profit - Daily Revenue]]/kag[[#This Row],[Marketing_Spend_Per_Day]]</f>
        <v>4.5680001831963173</v>
      </c>
      <c r="N1740" s="3"/>
    </row>
    <row r="1741" spans="1:14">
      <c r="A1741" s="1">
        <v>265</v>
      </c>
      <c r="B1741" s="2">
        <v>7.6</v>
      </c>
      <c r="C1741" s="1">
        <v>11</v>
      </c>
      <c r="D1741" s="1">
        <v>10</v>
      </c>
      <c r="E1741" s="3">
        <v>436.77</v>
      </c>
      <c r="F1741" s="1">
        <v>397</v>
      </c>
      <c r="G1741" s="3">
        <v>2477.19</v>
      </c>
      <c r="H1741" s="3">
        <f>kag[[#This Row],[Operational Profit - Daily Revenue]]-$Q$13</f>
        <v>559.86406000000079</v>
      </c>
      <c r="I1741" s="1">
        <f>_xlfn.NORM.DIST(kag[[#This Row],[Diff Average Rev]],$Q$13,$Q$15,FALSE)</f>
        <v>1.553761574302539E-4</v>
      </c>
      <c r="J1741" s="3">
        <f>kag[[#This Row],[Number_of_Customers_Per_Day (any given day)]]*kag[[#This Row],[Average_Order_Value]]</f>
        <v>2014</v>
      </c>
      <c r="K1741" s="3">
        <f>kag[[#This Row],[Operational Profit - Daily Revenue]]/kag[[#This Row],[Number_of_Employees]]</f>
        <v>247.71899999999999</v>
      </c>
      <c r="L1741" s="3">
        <f>kag[[#This Row],[Operational Profit - Daily Revenue]]/kag[[#This Row],[Operating_Hours_Per_Day]]</f>
        <v>225.19909090909093</v>
      </c>
      <c r="M1741" s="3">
        <f>kag[[#This Row],[Operational Profit - Daily Revenue]]/kag[[#This Row],[Marketing_Spend_Per_Day]]</f>
        <v>5.6716120612679441</v>
      </c>
      <c r="N1741" s="3"/>
    </row>
    <row r="1742" spans="1:14">
      <c r="A1742" s="1">
        <v>178</v>
      </c>
      <c r="B1742" s="2">
        <v>9.6</v>
      </c>
      <c r="C1742" s="1">
        <v>7</v>
      </c>
      <c r="D1742" s="1">
        <v>4</v>
      </c>
      <c r="E1742" s="3">
        <v>436.95</v>
      </c>
      <c r="F1742" s="1">
        <v>490</v>
      </c>
      <c r="G1742" s="3">
        <v>2424.19</v>
      </c>
      <c r="H1742" s="3">
        <f>kag[[#This Row],[Operational Profit - Daily Revenue]]-$Q$13</f>
        <v>506.86406000000079</v>
      </c>
      <c r="I1742" s="1">
        <f>_xlfn.NORM.DIST(kag[[#This Row],[Diff Average Rev]],$Q$13,$Q$15,FALSE)</f>
        <v>1.4386002348651408E-4</v>
      </c>
      <c r="J1742" s="3">
        <f>kag[[#This Row],[Number_of_Customers_Per_Day (any given day)]]*kag[[#This Row],[Average_Order_Value]]</f>
        <v>1708.8</v>
      </c>
      <c r="K1742" s="3">
        <f>kag[[#This Row],[Operational Profit - Daily Revenue]]/kag[[#This Row],[Number_of_Employees]]</f>
        <v>606.04750000000001</v>
      </c>
      <c r="L1742" s="3">
        <f>kag[[#This Row],[Operational Profit - Daily Revenue]]/kag[[#This Row],[Operating_Hours_Per_Day]]</f>
        <v>346.31285714285713</v>
      </c>
      <c r="M1742" s="3">
        <f>kag[[#This Row],[Operational Profit - Daily Revenue]]/kag[[#This Row],[Marketing_Spend_Per_Day]]</f>
        <v>5.5479803181142007</v>
      </c>
      <c r="N1742" s="3"/>
    </row>
    <row r="1743" spans="1:14">
      <c r="A1743" s="1">
        <v>379</v>
      </c>
      <c r="B1743" s="2">
        <v>9.07</v>
      </c>
      <c r="C1743" s="1">
        <v>6</v>
      </c>
      <c r="D1743" s="1">
        <v>4</v>
      </c>
      <c r="E1743" s="3">
        <v>437.06</v>
      </c>
      <c r="F1743" s="1">
        <v>933</v>
      </c>
      <c r="G1743" s="3">
        <v>3709.88</v>
      </c>
      <c r="H1743" s="3">
        <f>kag[[#This Row],[Operational Profit - Daily Revenue]]-$Q$13</f>
        <v>1792.5540600000008</v>
      </c>
      <c r="I1743" s="1">
        <f>_xlfn.NORM.DIST(kag[[#This Row],[Diff Average Rev]],$Q$13,$Q$15,FALSE)</f>
        <v>4.0544270163767743E-4</v>
      </c>
      <c r="J1743" s="3">
        <f>kag[[#This Row],[Number_of_Customers_Per_Day (any given day)]]*kag[[#This Row],[Average_Order_Value]]</f>
        <v>3437.53</v>
      </c>
      <c r="K1743" s="3">
        <f>kag[[#This Row],[Operational Profit - Daily Revenue]]/kag[[#This Row],[Number_of_Employees]]</f>
        <v>927.47</v>
      </c>
      <c r="L1743" s="3">
        <f>kag[[#This Row],[Operational Profit - Daily Revenue]]/kag[[#This Row],[Operating_Hours_Per_Day]]</f>
        <v>618.31333333333339</v>
      </c>
      <c r="M1743" s="3">
        <f>kag[[#This Row],[Operational Profit - Daily Revenue]]/kag[[#This Row],[Marketing_Spend_Per_Day]]</f>
        <v>8.4882624811238738</v>
      </c>
      <c r="N1743" s="3"/>
    </row>
    <row r="1744" spans="1:14">
      <c r="A1744" s="1">
        <v>329</v>
      </c>
      <c r="B1744" s="2">
        <v>9.5</v>
      </c>
      <c r="C1744" s="1">
        <v>17</v>
      </c>
      <c r="D1744" s="1">
        <v>14</v>
      </c>
      <c r="E1744" s="3">
        <v>437.47</v>
      </c>
      <c r="F1744" s="1">
        <v>113</v>
      </c>
      <c r="G1744" s="3">
        <v>3480.17</v>
      </c>
      <c r="H1744" s="3">
        <f>kag[[#This Row],[Operational Profit - Daily Revenue]]-$Q$13</f>
        <v>1562.8440600000008</v>
      </c>
      <c r="I1744" s="1">
        <f>_xlfn.NORM.DIST(kag[[#This Row],[Diff Average Rev]],$Q$13,$Q$15,FALSE)</f>
        <v>3.8267634317820973E-4</v>
      </c>
      <c r="J1744" s="3">
        <f>kag[[#This Row],[Number_of_Customers_Per_Day (any given day)]]*kag[[#This Row],[Average_Order_Value]]</f>
        <v>3125.5</v>
      </c>
      <c r="K1744" s="3">
        <f>kag[[#This Row],[Operational Profit - Daily Revenue]]/kag[[#This Row],[Number_of_Employees]]</f>
        <v>248.58357142857145</v>
      </c>
      <c r="L1744" s="3">
        <f>kag[[#This Row],[Operational Profit - Daily Revenue]]/kag[[#This Row],[Operating_Hours_Per_Day]]</f>
        <v>204.71588235294118</v>
      </c>
      <c r="M1744" s="3">
        <f>kag[[#This Row],[Operational Profit - Daily Revenue]]/kag[[#This Row],[Marketing_Spend_Per_Day]]</f>
        <v>7.9552197864996455</v>
      </c>
      <c r="N1744" s="3"/>
    </row>
    <row r="1745" spans="1:14">
      <c r="A1745" s="1">
        <v>273</v>
      </c>
      <c r="B1745" s="2">
        <v>4.04</v>
      </c>
      <c r="C1745" s="1">
        <v>16</v>
      </c>
      <c r="D1745" s="1">
        <v>11</v>
      </c>
      <c r="E1745" s="3">
        <v>437.95</v>
      </c>
      <c r="F1745" s="1">
        <v>853</v>
      </c>
      <c r="G1745" s="3">
        <v>1694.57</v>
      </c>
      <c r="H1745" s="3">
        <f>kag[[#This Row],[Operational Profit - Daily Revenue]]-$Q$13</f>
        <v>-222.75593999999933</v>
      </c>
      <c r="I1745" s="1">
        <f>_xlfn.NORM.DIST(kag[[#This Row],[Diff Average Rev]],$Q$13,$Q$15,FALSE)</f>
        <v>3.692786815746983E-5</v>
      </c>
      <c r="J1745" s="3">
        <f>kag[[#This Row],[Number_of_Customers_Per_Day (any given day)]]*kag[[#This Row],[Average_Order_Value]]</f>
        <v>1102.92</v>
      </c>
      <c r="K1745" s="3">
        <f>kag[[#This Row],[Operational Profit - Daily Revenue]]/kag[[#This Row],[Number_of_Employees]]</f>
        <v>154.05181818181816</v>
      </c>
      <c r="L1745" s="3">
        <f>kag[[#This Row],[Operational Profit - Daily Revenue]]/kag[[#This Row],[Operating_Hours_Per_Day]]</f>
        <v>105.910625</v>
      </c>
      <c r="M1745" s="3">
        <f>kag[[#This Row],[Operational Profit - Daily Revenue]]/kag[[#This Row],[Marketing_Spend_Per_Day]]</f>
        <v>3.8693229820755795</v>
      </c>
      <c r="N1745" s="3"/>
    </row>
    <row r="1746" spans="1:14">
      <c r="A1746" s="1">
        <v>58</v>
      </c>
      <c r="B1746" s="2">
        <v>8.48</v>
      </c>
      <c r="C1746" s="1">
        <v>11</v>
      </c>
      <c r="D1746" s="1">
        <v>14</v>
      </c>
      <c r="E1746" s="3">
        <v>438.03</v>
      </c>
      <c r="F1746" s="1">
        <v>351</v>
      </c>
      <c r="G1746" s="3">
        <v>1106.1600000000001</v>
      </c>
      <c r="H1746" s="3">
        <f>kag[[#This Row],[Operational Profit - Daily Revenue]]-$Q$13</f>
        <v>-811.16593999999918</v>
      </c>
      <c r="I1746" s="1">
        <f>_xlfn.NORM.DIST(kag[[#This Row],[Diff Average Rev]],$Q$13,$Q$15,FALSE)</f>
        <v>8.2085016042306621E-6</v>
      </c>
      <c r="J1746" s="3">
        <f>kag[[#This Row],[Number_of_Customers_Per_Day (any given day)]]*kag[[#This Row],[Average_Order_Value]]</f>
        <v>491.84000000000003</v>
      </c>
      <c r="K1746" s="3">
        <f>kag[[#This Row],[Operational Profit - Daily Revenue]]/kag[[#This Row],[Number_of_Employees]]</f>
        <v>79.011428571428581</v>
      </c>
      <c r="L1746" s="3">
        <f>kag[[#This Row],[Operational Profit - Daily Revenue]]/kag[[#This Row],[Operating_Hours_Per_Day]]</f>
        <v>100.56</v>
      </c>
      <c r="M1746" s="3">
        <f>kag[[#This Row],[Operational Profit - Daily Revenue]]/kag[[#This Row],[Marketing_Spend_Per_Day]]</f>
        <v>2.5253064858571332</v>
      </c>
      <c r="N1746" s="3"/>
    </row>
    <row r="1747" spans="1:14">
      <c r="A1747" s="1">
        <v>483</v>
      </c>
      <c r="B1747" s="2">
        <v>2.73</v>
      </c>
      <c r="C1747" s="1">
        <v>15</v>
      </c>
      <c r="D1747" s="1">
        <v>6</v>
      </c>
      <c r="E1747" s="3">
        <v>438.1</v>
      </c>
      <c r="F1747" s="1">
        <v>929</v>
      </c>
      <c r="G1747" s="3">
        <v>1761.35</v>
      </c>
      <c r="H1747" s="3">
        <f>kag[[#This Row],[Operational Profit - Daily Revenue]]-$Q$13</f>
        <v>-155.97593999999935</v>
      </c>
      <c r="I1747" s="1">
        <f>_xlfn.NORM.DIST(kag[[#This Row],[Diff Average Rev]],$Q$13,$Q$15,FALSE)</f>
        <v>4.2805555363598894E-5</v>
      </c>
      <c r="J1747" s="3">
        <f>kag[[#This Row],[Number_of_Customers_Per_Day (any given day)]]*kag[[#This Row],[Average_Order_Value]]</f>
        <v>1318.59</v>
      </c>
      <c r="K1747" s="3">
        <f>kag[[#This Row],[Operational Profit - Daily Revenue]]/kag[[#This Row],[Number_of_Employees]]</f>
        <v>293.55833333333334</v>
      </c>
      <c r="L1747" s="3">
        <f>kag[[#This Row],[Operational Profit - Daily Revenue]]/kag[[#This Row],[Operating_Hours_Per_Day]]</f>
        <v>117.42333333333333</v>
      </c>
      <c r="M1747" s="3">
        <f>kag[[#This Row],[Operational Profit - Daily Revenue]]/kag[[#This Row],[Marketing_Spend_Per_Day]]</f>
        <v>4.0204291257703719</v>
      </c>
      <c r="N1747" s="3"/>
    </row>
    <row r="1748" spans="1:14">
      <c r="A1748" s="1">
        <v>433</v>
      </c>
      <c r="B1748" s="2">
        <v>7.36</v>
      </c>
      <c r="C1748" s="1">
        <v>16</v>
      </c>
      <c r="D1748" s="1">
        <v>5</v>
      </c>
      <c r="E1748" s="3">
        <v>438.46</v>
      </c>
      <c r="F1748" s="1">
        <v>465</v>
      </c>
      <c r="G1748" s="3">
        <v>3780.26</v>
      </c>
      <c r="H1748" s="3">
        <f>kag[[#This Row],[Operational Profit - Daily Revenue]]-$Q$13</f>
        <v>1862.934060000001</v>
      </c>
      <c r="I1748" s="1">
        <f>_xlfn.NORM.DIST(kag[[#This Row],[Diff Average Rev]],$Q$13,$Q$15,FALSE)</f>
        <v>4.0813531632923186E-4</v>
      </c>
      <c r="J1748" s="3">
        <f>kag[[#This Row],[Number_of_Customers_Per_Day (any given day)]]*kag[[#This Row],[Average_Order_Value]]</f>
        <v>3186.88</v>
      </c>
      <c r="K1748" s="3">
        <f>kag[[#This Row],[Operational Profit - Daily Revenue]]/kag[[#This Row],[Number_of_Employees]]</f>
        <v>756.05200000000002</v>
      </c>
      <c r="L1748" s="3">
        <f>kag[[#This Row],[Operational Profit - Daily Revenue]]/kag[[#This Row],[Operating_Hours_Per_Day]]</f>
        <v>236.26625000000001</v>
      </c>
      <c r="M1748" s="3">
        <f>kag[[#This Row],[Operational Profit - Daily Revenue]]/kag[[#This Row],[Marketing_Spend_Per_Day]]</f>
        <v>8.6216758655293528</v>
      </c>
      <c r="N1748" s="3"/>
    </row>
    <row r="1749" spans="1:14">
      <c r="A1749" s="1">
        <v>320</v>
      </c>
      <c r="B1749" s="2">
        <v>5.0599999999999996</v>
      </c>
      <c r="C1749" s="1">
        <v>13</v>
      </c>
      <c r="D1749" s="1">
        <v>9</v>
      </c>
      <c r="E1749" s="3">
        <v>438.62</v>
      </c>
      <c r="F1749" s="1">
        <v>499</v>
      </c>
      <c r="G1749" s="3">
        <v>1892.72</v>
      </c>
      <c r="H1749" s="3">
        <f>kag[[#This Row],[Operational Profit - Daily Revenue]]-$Q$13</f>
        <v>-24.605939999999237</v>
      </c>
      <c r="I1749" s="1">
        <f>_xlfn.NORM.DIST(kag[[#This Row],[Diff Average Rev]],$Q$13,$Q$15,FALSE)</f>
        <v>5.6461687090489878E-5</v>
      </c>
      <c r="J1749" s="3">
        <f>kag[[#This Row],[Number_of_Customers_Per_Day (any given day)]]*kag[[#This Row],[Average_Order_Value]]</f>
        <v>1619.1999999999998</v>
      </c>
      <c r="K1749" s="3">
        <f>kag[[#This Row],[Operational Profit - Daily Revenue]]/kag[[#This Row],[Number_of_Employees]]</f>
        <v>210.30222222222221</v>
      </c>
      <c r="L1749" s="3">
        <f>kag[[#This Row],[Operational Profit - Daily Revenue]]/kag[[#This Row],[Operating_Hours_Per_Day]]</f>
        <v>145.59384615384616</v>
      </c>
      <c r="M1749" s="3">
        <f>kag[[#This Row],[Operational Profit - Daily Revenue]]/kag[[#This Row],[Marketing_Spend_Per_Day]]</f>
        <v>4.3151703068715515</v>
      </c>
      <c r="N1749" s="3"/>
    </row>
    <row r="1750" spans="1:14">
      <c r="A1750" s="1">
        <v>83</v>
      </c>
      <c r="B1750" s="2">
        <v>5.67</v>
      </c>
      <c r="C1750" s="1">
        <v>11</v>
      </c>
      <c r="D1750" s="1">
        <v>2</v>
      </c>
      <c r="E1750" s="3">
        <v>438.63</v>
      </c>
      <c r="F1750" s="1">
        <v>811</v>
      </c>
      <c r="G1750" s="3">
        <v>880.76</v>
      </c>
      <c r="H1750" s="3">
        <f>kag[[#This Row],[Operational Profit - Daily Revenue]]-$Q$13</f>
        <v>-1036.5659399999993</v>
      </c>
      <c r="I1750" s="1">
        <f>_xlfn.NORM.DIST(kag[[#This Row],[Diff Average Rev]],$Q$13,$Q$15,FALSE)</f>
        <v>4.1905259532976088E-6</v>
      </c>
      <c r="J1750" s="3">
        <f>kag[[#This Row],[Number_of_Customers_Per_Day (any given day)]]*kag[[#This Row],[Average_Order_Value]]</f>
        <v>470.61</v>
      </c>
      <c r="K1750" s="3">
        <f>kag[[#This Row],[Operational Profit - Daily Revenue]]/kag[[#This Row],[Number_of_Employees]]</f>
        <v>440.38</v>
      </c>
      <c r="L1750" s="3">
        <f>kag[[#This Row],[Operational Profit - Daily Revenue]]/kag[[#This Row],[Operating_Hours_Per_Day]]</f>
        <v>80.069090909090903</v>
      </c>
      <c r="M1750" s="3">
        <f>kag[[#This Row],[Operational Profit - Daily Revenue]]/kag[[#This Row],[Marketing_Spend_Per_Day]]</f>
        <v>2.0079793903745755</v>
      </c>
      <c r="N1750" s="3"/>
    </row>
    <row r="1751" spans="1:14">
      <c r="A1751" s="1">
        <v>248</v>
      </c>
      <c r="B1751" s="2">
        <v>5.83</v>
      </c>
      <c r="C1751" s="1">
        <v>7</v>
      </c>
      <c r="D1751" s="1">
        <v>12</v>
      </c>
      <c r="E1751" s="3">
        <v>438.64</v>
      </c>
      <c r="F1751" s="1">
        <v>532</v>
      </c>
      <c r="G1751" s="3">
        <v>2014.38</v>
      </c>
      <c r="H1751" s="3">
        <f>kag[[#This Row],[Operational Profit - Daily Revenue]]-$Q$13</f>
        <v>97.054060000000845</v>
      </c>
      <c r="I1751" s="1">
        <f>_xlfn.NORM.DIST(kag[[#This Row],[Diff Average Rev]],$Q$13,$Q$15,FALSE)</f>
        <v>7.1796164055592016E-5</v>
      </c>
      <c r="J1751" s="3">
        <f>kag[[#This Row],[Number_of_Customers_Per_Day (any given day)]]*kag[[#This Row],[Average_Order_Value]]</f>
        <v>1445.84</v>
      </c>
      <c r="K1751" s="3">
        <f>kag[[#This Row],[Operational Profit - Daily Revenue]]/kag[[#This Row],[Number_of_Employees]]</f>
        <v>167.86500000000001</v>
      </c>
      <c r="L1751" s="3">
        <f>kag[[#This Row],[Operational Profit - Daily Revenue]]/kag[[#This Row],[Operating_Hours_Per_Day]]</f>
        <v>287.76857142857142</v>
      </c>
      <c r="M1751" s="3">
        <f>kag[[#This Row],[Operational Profit - Daily Revenue]]/kag[[#This Row],[Marketing_Spend_Per_Day]]</f>
        <v>4.5923308407805949</v>
      </c>
      <c r="N1751" s="3"/>
    </row>
    <row r="1752" spans="1:14">
      <c r="A1752" s="1">
        <v>304</v>
      </c>
      <c r="B1752" s="2">
        <v>2.57</v>
      </c>
      <c r="C1752" s="1">
        <v>16</v>
      </c>
      <c r="D1752" s="1">
        <v>10</v>
      </c>
      <c r="E1752" s="3">
        <v>438.75</v>
      </c>
      <c r="F1752" s="1">
        <v>445</v>
      </c>
      <c r="G1752" s="3">
        <v>1127.22</v>
      </c>
      <c r="H1752" s="3">
        <f>kag[[#This Row],[Operational Profit - Daily Revenue]]-$Q$13</f>
        <v>-790.10593999999924</v>
      </c>
      <c r="I1752" s="1">
        <f>_xlfn.NORM.DIST(kag[[#This Row],[Diff Average Rev]],$Q$13,$Q$15,FALSE)</f>
        <v>8.7169157150057139E-6</v>
      </c>
      <c r="J1752" s="3">
        <f>kag[[#This Row],[Number_of_Customers_Per_Day (any given day)]]*kag[[#This Row],[Average_Order_Value]]</f>
        <v>781.28</v>
      </c>
      <c r="K1752" s="3">
        <f>kag[[#This Row],[Operational Profit - Daily Revenue]]/kag[[#This Row],[Number_of_Employees]]</f>
        <v>112.72200000000001</v>
      </c>
      <c r="L1752" s="3">
        <f>kag[[#This Row],[Operational Profit - Daily Revenue]]/kag[[#This Row],[Operating_Hours_Per_Day]]</f>
        <v>70.451250000000002</v>
      </c>
      <c r="M1752" s="3">
        <f>kag[[#This Row],[Operational Profit - Daily Revenue]]/kag[[#This Row],[Marketing_Spend_Per_Day]]</f>
        <v>2.5691623931623933</v>
      </c>
      <c r="N1752" s="3"/>
    </row>
    <row r="1753" spans="1:14">
      <c r="A1753" s="1">
        <v>250</v>
      </c>
      <c r="B1753" s="2">
        <v>2.83</v>
      </c>
      <c r="C1753" s="1">
        <v>7</v>
      </c>
      <c r="D1753" s="1">
        <v>4</v>
      </c>
      <c r="E1753" s="3">
        <v>438.93</v>
      </c>
      <c r="F1753" s="1">
        <v>94</v>
      </c>
      <c r="G1753" s="3">
        <v>1210.9000000000001</v>
      </c>
      <c r="H1753" s="3">
        <f>kag[[#This Row],[Operational Profit - Daily Revenue]]-$Q$13</f>
        <v>-706.42593999999917</v>
      </c>
      <c r="I1753" s="1">
        <f>_xlfn.NORM.DIST(kag[[#This Row],[Diff Average Rev]],$Q$13,$Q$15,FALSE)</f>
        <v>1.1017081335742491E-5</v>
      </c>
      <c r="J1753" s="3">
        <f>kag[[#This Row],[Number_of_Customers_Per_Day (any given day)]]*kag[[#This Row],[Average_Order_Value]]</f>
        <v>707.5</v>
      </c>
      <c r="K1753" s="3">
        <f>kag[[#This Row],[Operational Profit - Daily Revenue]]/kag[[#This Row],[Number_of_Employees]]</f>
        <v>302.72500000000002</v>
      </c>
      <c r="L1753" s="3">
        <f>kag[[#This Row],[Operational Profit - Daily Revenue]]/kag[[#This Row],[Operating_Hours_Per_Day]]</f>
        <v>172.98571428571429</v>
      </c>
      <c r="M1753" s="3">
        <f>kag[[#This Row],[Operational Profit - Daily Revenue]]/kag[[#This Row],[Marketing_Spend_Per_Day]]</f>
        <v>2.7587542432734149</v>
      </c>
      <c r="N1753" s="3"/>
    </row>
    <row r="1754" spans="1:14">
      <c r="A1754" s="1">
        <v>429</v>
      </c>
      <c r="B1754" s="2">
        <v>5.15</v>
      </c>
      <c r="C1754" s="1">
        <v>13</v>
      </c>
      <c r="D1754" s="1">
        <v>3</v>
      </c>
      <c r="E1754" s="3">
        <v>439.21</v>
      </c>
      <c r="F1754" s="1">
        <v>797</v>
      </c>
      <c r="G1754" s="3">
        <v>2812.56</v>
      </c>
      <c r="H1754" s="3">
        <f>kag[[#This Row],[Operational Profit - Daily Revenue]]-$Q$13</f>
        <v>895.23406000000068</v>
      </c>
      <c r="I1754" s="1">
        <f>_xlfn.NORM.DIST(kag[[#This Row],[Diff Average Rev]],$Q$13,$Q$15,FALSE)</f>
        <v>2.3622032286065809E-4</v>
      </c>
      <c r="J1754" s="3">
        <f>kag[[#This Row],[Number_of_Customers_Per_Day (any given day)]]*kag[[#This Row],[Average_Order_Value]]</f>
        <v>2209.3500000000004</v>
      </c>
      <c r="K1754" s="3">
        <f>kag[[#This Row],[Operational Profit - Daily Revenue]]/kag[[#This Row],[Number_of_Employees]]</f>
        <v>937.52</v>
      </c>
      <c r="L1754" s="3">
        <f>kag[[#This Row],[Operational Profit - Daily Revenue]]/kag[[#This Row],[Operating_Hours_Per_Day]]</f>
        <v>216.35076923076923</v>
      </c>
      <c r="M1754" s="3">
        <f>kag[[#This Row],[Operational Profit - Daily Revenue]]/kag[[#This Row],[Marketing_Spend_Per_Day]]</f>
        <v>6.4036793333485127</v>
      </c>
      <c r="N1754" s="3"/>
    </row>
    <row r="1755" spans="1:14">
      <c r="A1755" s="1">
        <v>440</v>
      </c>
      <c r="B1755" s="2">
        <v>2.8</v>
      </c>
      <c r="C1755" s="1">
        <v>13</v>
      </c>
      <c r="D1755" s="1">
        <v>14</v>
      </c>
      <c r="E1755" s="3">
        <v>440.34</v>
      </c>
      <c r="F1755" s="1">
        <v>533</v>
      </c>
      <c r="G1755" s="3">
        <v>1948.77</v>
      </c>
      <c r="H1755" s="3">
        <f>kag[[#This Row],[Operational Profit - Daily Revenue]]-$Q$13</f>
        <v>31.444060000000718</v>
      </c>
      <c r="I1755" s="1">
        <f>_xlfn.NORM.DIST(kag[[#This Row],[Diff Average Rev]],$Q$13,$Q$15,FALSE)</f>
        <v>6.3192585995916858E-5</v>
      </c>
      <c r="J1755" s="3">
        <f>kag[[#This Row],[Number_of_Customers_Per_Day (any given day)]]*kag[[#This Row],[Average_Order_Value]]</f>
        <v>1232</v>
      </c>
      <c r="K1755" s="3">
        <f>kag[[#This Row],[Operational Profit - Daily Revenue]]/kag[[#This Row],[Number_of_Employees]]</f>
        <v>139.19785714285715</v>
      </c>
      <c r="L1755" s="3">
        <f>kag[[#This Row],[Operational Profit - Daily Revenue]]/kag[[#This Row],[Operating_Hours_Per_Day]]</f>
        <v>149.90538461538461</v>
      </c>
      <c r="M1755" s="3">
        <f>kag[[#This Row],[Operational Profit - Daily Revenue]]/kag[[#This Row],[Marketing_Spend_Per_Day]]</f>
        <v>4.4256029431802704</v>
      </c>
      <c r="N1755" s="3"/>
    </row>
    <row r="1756" spans="1:14">
      <c r="A1756" s="1">
        <v>308</v>
      </c>
      <c r="B1756" s="2">
        <v>9.34</v>
      </c>
      <c r="C1756" s="1">
        <v>13</v>
      </c>
      <c r="D1756" s="1">
        <v>8</v>
      </c>
      <c r="E1756" s="3">
        <v>440.9</v>
      </c>
      <c r="F1756" s="1">
        <v>367</v>
      </c>
      <c r="G1756" s="3">
        <v>3372.74</v>
      </c>
      <c r="H1756" s="3">
        <f>kag[[#This Row],[Operational Profit - Daily Revenue]]-$Q$13</f>
        <v>1455.4140600000005</v>
      </c>
      <c r="I1756" s="1">
        <f>_xlfn.NORM.DIST(kag[[#This Row],[Diff Average Rev]],$Q$13,$Q$15,FALSE)</f>
        <v>3.6545745970102922E-4</v>
      </c>
      <c r="J1756" s="3">
        <f>kag[[#This Row],[Number_of_Customers_Per_Day (any given day)]]*kag[[#This Row],[Average_Order_Value]]</f>
        <v>2876.72</v>
      </c>
      <c r="K1756" s="3">
        <f>kag[[#This Row],[Operational Profit - Daily Revenue]]/kag[[#This Row],[Number_of_Employees]]</f>
        <v>421.59249999999997</v>
      </c>
      <c r="L1756" s="3">
        <f>kag[[#This Row],[Operational Profit - Daily Revenue]]/kag[[#This Row],[Operating_Hours_Per_Day]]</f>
        <v>259.44153846153847</v>
      </c>
      <c r="M1756" s="3">
        <f>kag[[#This Row],[Operational Profit - Daily Revenue]]/kag[[#This Row],[Marketing_Spend_Per_Day]]</f>
        <v>7.6496711272397366</v>
      </c>
      <c r="N1756" s="3"/>
    </row>
    <row r="1757" spans="1:14">
      <c r="A1757" s="1">
        <v>153</v>
      </c>
      <c r="B1757" s="2">
        <v>7.44</v>
      </c>
      <c r="C1757" s="1">
        <v>17</v>
      </c>
      <c r="D1757" s="1">
        <v>5</v>
      </c>
      <c r="E1757" s="3">
        <v>440.94</v>
      </c>
      <c r="F1757" s="1">
        <v>552</v>
      </c>
      <c r="G1757" s="3">
        <v>1505.87</v>
      </c>
      <c r="H1757" s="3">
        <f>kag[[#This Row],[Operational Profit - Daily Revenue]]-$Q$13</f>
        <v>-411.45593999999937</v>
      </c>
      <c r="I1757" s="1">
        <f>_xlfn.NORM.DIST(kag[[#This Row],[Diff Average Rev]],$Q$13,$Q$15,FALSE)</f>
        <v>2.3719571190236251E-5</v>
      </c>
      <c r="J1757" s="3">
        <f>kag[[#This Row],[Number_of_Customers_Per_Day (any given day)]]*kag[[#This Row],[Average_Order_Value]]</f>
        <v>1138.3200000000002</v>
      </c>
      <c r="K1757" s="3">
        <f>kag[[#This Row],[Operational Profit - Daily Revenue]]/kag[[#This Row],[Number_of_Employees]]</f>
        <v>301.17399999999998</v>
      </c>
      <c r="L1757" s="3">
        <f>kag[[#This Row],[Operational Profit - Daily Revenue]]/kag[[#This Row],[Operating_Hours_Per_Day]]</f>
        <v>88.580588235294115</v>
      </c>
      <c r="M1757" s="3">
        <f>kag[[#This Row],[Operational Profit - Daily Revenue]]/kag[[#This Row],[Marketing_Spend_Per_Day]]</f>
        <v>3.4151358461468679</v>
      </c>
      <c r="N1757" s="3"/>
    </row>
    <row r="1758" spans="1:14">
      <c r="A1758" s="1">
        <v>381</v>
      </c>
      <c r="B1758" s="2">
        <v>6.92</v>
      </c>
      <c r="C1758" s="1">
        <v>12</v>
      </c>
      <c r="D1758" s="1">
        <v>4</v>
      </c>
      <c r="E1758" s="3">
        <v>441.74</v>
      </c>
      <c r="F1758" s="1">
        <v>753</v>
      </c>
      <c r="G1758" s="3">
        <v>2882.26</v>
      </c>
      <c r="H1758" s="3">
        <f>kag[[#This Row],[Operational Profit - Daily Revenue]]-$Q$13</f>
        <v>964.93406000000095</v>
      </c>
      <c r="I1758" s="1">
        <f>_xlfn.NORM.DIST(kag[[#This Row],[Diff Average Rev]],$Q$13,$Q$15,FALSE)</f>
        <v>2.5391703072372358E-4</v>
      </c>
      <c r="J1758" s="3">
        <f>kag[[#This Row],[Number_of_Customers_Per_Day (any given day)]]*kag[[#This Row],[Average_Order_Value]]</f>
        <v>2636.52</v>
      </c>
      <c r="K1758" s="3">
        <f>kag[[#This Row],[Operational Profit - Daily Revenue]]/kag[[#This Row],[Number_of_Employees]]</f>
        <v>720.56500000000005</v>
      </c>
      <c r="L1758" s="3">
        <f>kag[[#This Row],[Operational Profit - Daily Revenue]]/kag[[#This Row],[Operating_Hours_Per_Day]]</f>
        <v>240.18833333333336</v>
      </c>
      <c r="M1758" s="3">
        <f>kag[[#This Row],[Operational Profit - Daily Revenue]]/kag[[#This Row],[Marketing_Spend_Per_Day]]</f>
        <v>6.5247883370308326</v>
      </c>
      <c r="N1758" s="3"/>
    </row>
    <row r="1759" spans="1:14">
      <c r="A1759" s="1">
        <v>484</v>
      </c>
      <c r="B1759" s="2">
        <v>8.36</v>
      </c>
      <c r="C1759" s="1">
        <v>9</v>
      </c>
      <c r="D1759" s="1">
        <v>4</v>
      </c>
      <c r="E1759" s="3">
        <v>441.81</v>
      </c>
      <c r="F1759" s="1">
        <v>918</v>
      </c>
      <c r="G1759" s="3">
        <v>4145.84</v>
      </c>
      <c r="H1759" s="3">
        <f>kag[[#This Row],[Operational Profit - Daily Revenue]]-$Q$13</f>
        <v>2228.5140600000009</v>
      </c>
      <c r="I1759" s="1">
        <f>_xlfn.NORM.DIST(kag[[#This Row],[Diff Average Rev]],$Q$13,$Q$15,FALSE)</f>
        <v>3.8850961589951335E-4</v>
      </c>
      <c r="J1759" s="3">
        <f>kag[[#This Row],[Number_of_Customers_Per_Day (any given day)]]*kag[[#This Row],[Average_Order_Value]]</f>
        <v>4046.24</v>
      </c>
      <c r="K1759" s="3">
        <f>kag[[#This Row],[Operational Profit - Daily Revenue]]/kag[[#This Row],[Number_of_Employees]]</f>
        <v>1036.46</v>
      </c>
      <c r="L1759" s="3">
        <f>kag[[#This Row],[Operational Profit - Daily Revenue]]/kag[[#This Row],[Operating_Hours_Per_Day]]</f>
        <v>460.64888888888891</v>
      </c>
      <c r="M1759" s="3">
        <f>kag[[#This Row],[Operational Profit - Daily Revenue]]/kag[[#This Row],[Marketing_Spend_Per_Day]]</f>
        <v>9.3837622507412686</v>
      </c>
      <c r="N1759" s="3"/>
    </row>
    <row r="1760" spans="1:14">
      <c r="A1760" s="1">
        <v>321</v>
      </c>
      <c r="B1760" s="2">
        <v>8.24</v>
      </c>
      <c r="C1760" s="1">
        <v>12</v>
      </c>
      <c r="D1760" s="1">
        <v>11</v>
      </c>
      <c r="E1760" s="3">
        <v>441.82</v>
      </c>
      <c r="F1760" s="1">
        <v>690</v>
      </c>
      <c r="G1760" s="3">
        <v>3376.26</v>
      </c>
      <c r="H1760" s="3">
        <f>kag[[#This Row],[Operational Profit - Daily Revenue]]-$Q$13</f>
        <v>1458.934060000001</v>
      </c>
      <c r="I1760" s="1">
        <f>_xlfn.NORM.DIST(kag[[#This Row],[Diff Average Rev]],$Q$13,$Q$15,FALSE)</f>
        <v>3.6607945508520157E-4</v>
      </c>
      <c r="J1760" s="3">
        <f>kag[[#This Row],[Number_of_Customers_Per_Day (any given day)]]*kag[[#This Row],[Average_Order_Value]]</f>
        <v>2645.04</v>
      </c>
      <c r="K1760" s="3">
        <f>kag[[#This Row],[Operational Profit - Daily Revenue]]/kag[[#This Row],[Number_of_Employees]]</f>
        <v>306.93272727272728</v>
      </c>
      <c r="L1760" s="3">
        <f>kag[[#This Row],[Operational Profit - Daily Revenue]]/kag[[#This Row],[Operating_Hours_Per_Day]]</f>
        <v>281.35500000000002</v>
      </c>
      <c r="M1760" s="3">
        <f>kag[[#This Row],[Operational Profit - Daily Revenue]]/kag[[#This Row],[Marketing_Spend_Per_Day]]</f>
        <v>7.641709293377394</v>
      </c>
      <c r="N1760" s="3"/>
    </row>
    <row r="1761" spans="1:14">
      <c r="A1761" s="1">
        <v>171</v>
      </c>
      <c r="B1761" s="2">
        <v>9.5399999999999991</v>
      </c>
      <c r="C1761" s="1">
        <v>16</v>
      </c>
      <c r="D1761" s="1">
        <v>6</v>
      </c>
      <c r="E1761" s="3">
        <v>441.84</v>
      </c>
      <c r="F1761" s="1">
        <v>698</v>
      </c>
      <c r="G1761" s="3">
        <v>2367.5</v>
      </c>
      <c r="H1761" s="3">
        <f>kag[[#This Row],[Operational Profit - Daily Revenue]]-$Q$13</f>
        <v>450.17406000000074</v>
      </c>
      <c r="I1761" s="1">
        <f>_xlfn.NORM.DIST(kag[[#This Row],[Diff Average Rev]],$Q$13,$Q$15,FALSE)</f>
        <v>1.3205345339903065E-4</v>
      </c>
      <c r="J1761" s="3">
        <f>kag[[#This Row],[Number_of_Customers_Per_Day (any given day)]]*kag[[#This Row],[Average_Order_Value]]</f>
        <v>1631.34</v>
      </c>
      <c r="K1761" s="3">
        <f>kag[[#This Row],[Operational Profit - Daily Revenue]]/kag[[#This Row],[Number_of_Employees]]</f>
        <v>394.58333333333331</v>
      </c>
      <c r="L1761" s="3">
        <f>kag[[#This Row],[Operational Profit - Daily Revenue]]/kag[[#This Row],[Operating_Hours_Per_Day]]</f>
        <v>147.96875</v>
      </c>
      <c r="M1761" s="3">
        <f>kag[[#This Row],[Operational Profit - Daily Revenue]]/kag[[#This Row],[Marketing_Spend_Per_Day]]</f>
        <v>5.3582744885026257</v>
      </c>
      <c r="N1761" s="3"/>
    </row>
    <row r="1762" spans="1:14">
      <c r="A1762" s="1">
        <v>60</v>
      </c>
      <c r="B1762" s="2">
        <v>4.59</v>
      </c>
      <c r="C1762" s="1">
        <v>12</v>
      </c>
      <c r="D1762" s="1">
        <v>8</v>
      </c>
      <c r="E1762" s="3">
        <v>441.93</v>
      </c>
      <c r="F1762" s="1">
        <v>576</v>
      </c>
      <c r="G1762" s="3">
        <v>1073.57</v>
      </c>
      <c r="H1762" s="3">
        <f>kag[[#This Row],[Operational Profit - Daily Revenue]]-$Q$13</f>
        <v>-843.75593999999933</v>
      </c>
      <c r="I1762" s="1">
        <f>_xlfn.NORM.DIST(kag[[#This Row],[Diff Average Rev]],$Q$13,$Q$15,FALSE)</f>
        <v>7.4727004575906732E-6</v>
      </c>
      <c r="J1762" s="3">
        <f>kag[[#This Row],[Number_of_Customers_Per_Day (any given day)]]*kag[[#This Row],[Average_Order_Value]]</f>
        <v>275.39999999999998</v>
      </c>
      <c r="K1762" s="3">
        <f>kag[[#This Row],[Operational Profit - Daily Revenue]]/kag[[#This Row],[Number_of_Employees]]</f>
        <v>134.19624999999999</v>
      </c>
      <c r="L1762" s="3">
        <f>kag[[#This Row],[Operational Profit - Daily Revenue]]/kag[[#This Row],[Operating_Hours_Per_Day]]</f>
        <v>89.464166666666657</v>
      </c>
      <c r="M1762" s="3">
        <f>kag[[#This Row],[Operational Profit - Daily Revenue]]/kag[[#This Row],[Marketing_Spend_Per_Day]]</f>
        <v>2.429276129703799</v>
      </c>
      <c r="N1762" s="3"/>
    </row>
    <row r="1763" spans="1:14">
      <c r="A1763" s="1">
        <v>333</v>
      </c>
      <c r="B1763" s="2">
        <v>7.34</v>
      </c>
      <c r="C1763" s="1">
        <v>13</v>
      </c>
      <c r="D1763" s="1">
        <v>5</v>
      </c>
      <c r="E1763" s="3">
        <v>442</v>
      </c>
      <c r="F1763" s="1">
        <v>796</v>
      </c>
      <c r="G1763" s="3">
        <v>2606.9899999999998</v>
      </c>
      <c r="H1763" s="3">
        <f>kag[[#This Row],[Operational Profit - Daily Revenue]]-$Q$13</f>
        <v>689.66406000000052</v>
      </c>
      <c r="I1763" s="1">
        <f>_xlfn.NORM.DIST(kag[[#This Row],[Diff Average Rev]],$Q$13,$Q$15,FALSE)</f>
        <v>1.8530277452405205E-4</v>
      </c>
      <c r="J1763" s="3">
        <f>kag[[#This Row],[Number_of_Customers_Per_Day (any given day)]]*kag[[#This Row],[Average_Order_Value]]</f>
        <v>2444.2199999999998</v>
      </c>
      <c r="K1763" s="3">
        <f>kag[[#This Row],[Operational Profit - Daily Revenue]]/kag[[#This Row],[Number_of_Employees]]</f>
        <v>521.39799999999991</v>
      </c>
      <c r="L1763" s="3">
        <f>kag[[#This Row],[Operational Profit - Daily Revenue]]/kag[[#This Row],[Operating_Hours_Per_Day]]</f>
        <v>200.53769230769228</v>
      </c>
      <c r="M1763" s="3">
        <f>kag[[#This Row],[Operational Profit - Daily Revenue]]/kag[[#This Row],[Marketing_Spend_Per_Day]]</f>
        <v>5.8981674208144792</v>
      </c>
      <c r="N1763" s="3"/>
    </row>
    <row r="1764" spans="1:14">
      <c r="A1764" s="1">
        <v>397</v>
      </c>
      <c r="B1764" s="2">
        <v>3.02</v>
      </c>
      <c r="C1764" s="1">
        <v>15</v>
      </c>
      <c r="D1764" s="1">
        <v>5</v>
      </c>
      <c r="E1764" s="3">
        <v>442.04</v>
      </c>
      <c r="F1764" s="1">
        <v>736</v>
      </c>
      <c r="G1764" s="3">
        <v>1992.59</v>
      </c>
      <c r="H1764" s="3">
        <f>kag[[#This Row],[Operational Profit - Daily Revenue]]-$Q$13</f>
        <v>75.264060000000654</v>
      </c>
      <c r="I1764" s="1">
        <f>_xlfn.NORM.DIST(kag[[#This Row],[Diff Average Rev]],$Q$13,$Q$15,FALSE)</f>
        <v>6.8850665903589533E-5</v>
      </c>
      <c r="J1764" s="3">
        <f>kag[[#This Row],[Number_of_Customers_Per_Day (any given day)]]*kag[[#This Row],[Average_Order_Value]]</f>
        <v>1198.94</v>
      </c>
      <c r="K1764" s="3">
        <f>kag[[#This Row],[Operational Profit - Daily Revenue]]/kag[[#This Row],[Number_of_Employees]]</f>
        <v>398.51799999999997</v>
      </c>
      <c r="L1764" s="3">
        <f>kag[[#This Row],[Operational Profit - Daily Revenue]]/kag[[#This Row],[Operating_Hours_Per_Day]]</f>
        <v>132.83933333333331</v>
      </c>
      <c r="M1764" s="3">
        <f>kag[[#This Row],[Operational Profit - Daily Revenue]]/kag[[#This Row],[Marketing_Spend_Per_Day]]</f>
        <v>4.5077142340059719</v>
      </c>
      <c r="N1764" s="3"/>
    </row>
    <row r="1765" spans="1:14">
      <c r="A1765" s="1">
        <v>200</v>
      </c>
      <c r="B1765" s="2">
        <v>7.18</v>
      </c>
      <c r="C1765" s="1">
        <v>17</v>
      </c>
      <c r="D1765" s="1">
        <v>8</v>
      </c>
      <c r="E1765" s="3">
        <v>442.4</v>
      </c>
      <c r="F1765" s="1">
        <v>341</v>
      </c>
      <c r="G1765" s="3">
        <v>2078.84</v>
      </c>
      <c r="H1765" s="3">
        <f>kag[[#This Row],[Operational Profit - Daily Revenue]]-$Q$13</f>
        <v>161.51406000000088</v>
      </c>
      <c r="I1765" s="1">
        <f>_xlfn.NORM.DIST(kag[[#This Row],[Diff Average Rev]],$Q$13,$Q$15,FALSE)</f>
        <v>8.1031385690552186E-5</v>
      </c>
      <c r="J1765" s="3">
        <f>kag[[#This Row],[Number_of_Customers_Per_Day (any given day)]]*kag[[#This Row],[Average_Order_Value]]</f>
        <v>1436</v>
      </c>
      <c r="K1765" s="3">
        <f>kag[[#This Row],[Operational Profit - Daily Revenue]]/kag[[#This Row],[Number_of_Employees]]</f>
        <v>259.85500000000002</v>
      </c>
      <c r="L1765" s="3">
        <f>kag[[#This Row],[Operational Profit - Daily Revenue]]/kag[[#This Row],[Operating_Hours_Per_Day]]</f>
        <v>122.28470588235295</v>
      </c>
      <c r="M1765" s="3">
        <f>kag[[#This Row],[Operational Profit - Daily Revenue]]/kag[[#This Row],[Marketing_Spend_Per_Day]]</f>
        <v>4.6990054249547928</v>
      </c>
      <c r="N1765" s="3"/>
    </row>
    <row r="1766" spans="1:14">
      <c r="A1766" s="1">
        <v>191</v>
      </c>
      <c r="B1766" s="2">
        <v>2.83</v>
      </c>
      <c r="C1766" s="1">
        <v>12</v>
      </c>
      <c r="D1766" s="1">
        <v>13</v>
      </c>
      <c r="E1766" s="3">
        <v>442.42</v>
      </c>
      <c r="F1766" s="1">
        <v>357</v>
      </c>
      <c r="G1766" s="3">
        <v>1084.24</v>
      </c>
      <c r="H1766" s="3">
        <f>kag[[#This Row],[Operational Profit - Daily Revenue]]-$Q$13</f>
        <v>-833.08593999999925</v>
      </c>
      <c r="I1766" s="1">
        <f>_xlfn.NORM.DIST(kag[[#This Row],[Diff Average Rev]],$Q$13,$Q$15,FALSE)</f>
        <v>7.7069825612777343E-6</v>
      </c>
      <c r="J1766" s="3">
        <f>kag[[#This Row],[Number_of_Customers_Per_Day (any given day)]]*kag[[#This Row],[Average_Order_Value]]</f>
        <v>540.53</v>
      </c>
      <c r="K1766" s="3">
        <f>kag[[#This Row],[Operational Profit - Daily Revenue]]/kag[[#This Row],[Number_of_Employees]]</f>
        <v>83.403076923076924</v>
      </c>
      <c r="L1766" s="3">
        <f>kag[[#This Row],[Operational Profit - Daily Revenue]]/kag[[#This Row],[Operating_Hours_Per_Day]]</f>
        <v>90.353333333333339</v>
      </c>
      <c r="M1766" s="3">
        <f>kag[[#This Row],[Operational Profit - Daily Revenue]]/kag[[#This Row],[Marketing_Spend_Per_Day]]</f>
        <v>2.4507029519461145</v>
      </c>
      <c r="N1766" s="3"/>
    </row>
    <row r="1767" spans="1:14">
      <c r="A1767" s="1">
        <v>318</v>
      </c>
      <c r="B1767" s="2">
        <v>4.4000000000000004</v>
      </c>
      <c r="C1767" s="1">
        <v>16</v>
      </c>
      <c r="D1767" s="1">
        <v>11</v>
      </c>
      <c r="E1767" s="3">
        <v>442.59</v>
      </c>
      <c r="F1767" s="1">
        <v>971</v>
      </c>
      <c r="G1767" s="3">
        <v>1851.99</v>
      </c>
      <c r="H1767" s="3">
        <f>kag[[#This Row],[Operational Profit - Daily Revenue]]-$Q$13</f>
        <v>-65.335939999999255</v>
      </c>
      <c r="I1767" s="1">
        <f>_xlfn.NORM.DIST(kag[[#This Row],[Diff Average Rev]],$Q$13,$Q$15,FALSE)</f>
        <v>5.1917286612737115E-5</v>
      </c>
      <c r="J1767" s="3">
        <f>kag[[#This Row],[Number_of_Customers_Per_Day (any given day)]]*kag[[#This Row],[Average_Order_Value]]</f>
        <v>1399.2</v>
      </c>
      <c r="K1767" s="3">
        <f>kag[[#This Row],[Operational Profit - Daily Revenue]]/kag[[#This Row],[Number_of_Employees]]</f>
        <v>168.36272727272728</v>
      </c>
      <c r="L1767" s="3">
        <f>kag[[#This Row],[Operational Profit - Daily Revenue]]/kag[[#This Row],[Operating_Hours_Per_Day]]</f>
        <v>115.749375</v>
      </c>
      <c r="M1767" s="3">
        <f>kag[[#This Row],[Operational Profit - Daily Revenue]]/kag[[#This Row],[Marketing_Spend_Per_Day]]</f>
        <v>4.1844370636480717</v>
      </c>
      <c r="N1767" s="3"/>
    </row>
    <row r="1768" spans="1:14">
      <c r="A1768" s="1">
        <v>429</v>
      </c>
      <c r="B1768" s="2">
        <v>3.44</v>
      </c>
      <c r="C1768" s="1">
        <v>9</v>
      </c>
      <c r="D1768" s="1">
        <v>9</v>
      </c>
      <c r="E1768" s="3">
        <v>444.43</v>
      </c>
      <c r="F1768" s="1">
        <v>733</v>
      </c>
      <c r="G1768" s="3">
        <v>1789.37</v>
      </c>
      <c r="H1768" s="3">
        <f>kag[[#This Row],[Operational Profit - Daily Revenue]]-$Q$13</f>
        <v>-127.95593999999937</v>
      </c>
      <c r="I1768" s="1">
        <f>_xlfn.NORM.DIST(kag[[#This Row],[Diff Average Rev]],$Q$13,$Q$15,FALSE)</f>
        <v>4.5478834611571736E-5</v>
      </c>
      <c r="J1768" s="3">
        <f>kag[[#This Row],[Number_of_Customers_Per_Day (any given day)]]*kag[[#This Row],[Average_Order_Value]]</f>
        <v>1475.76</v>
      </c>
      <c r="K1768" s="3">
        <f>kag[[#This Row],[Operational Profit - Daily Revenue]]/kag[[#This Row],[Number_of_Employees]]</f>
        <v>198.81888888888886</v>
      </c>
      <c r="L1768" s="3">
        <f>kag[[#This Row],[Operational Profit - Daily Revenue]]/kag[[#This Row],[Operating_Hours_Per_Day]]</f>
        <v>198.81888888888886</v>
      </c>
      <c r="M1768" s="3">
        <f>kag[[#This Row],[Operational Profit - Daily Revenue]]/kag[[#This Row],[Marketing_Spend_Per_Day]]</f>
        <v>4.0262133519339374</v>
      </c>
      <c r="N1768" s="3"/>
    </row>
    <row r="1769" spans="1:14">
      <c r="A1769" s="1">
        <v>362</v>
      </c>
      <c r="B1769" s="2">
        <v>4.3099999999999996</v>
      </c>
      <c r="C1769" s="1">
        <v>16</v>
      </c>
      <c r="D1769" s="1">
        <v>14</v>
      </c>
      <c r="E1769" s="3">
        <v>444.55</v>
      </c>
      <c r="F1769" s="1">
        <v>622</v>
      </c>
      <c r="G1769" s="3">
        <v>1882.18</v>
      </c>
      <c r="H1769" s="3">
        <f>kag[[#This Row],[Operational Profit - Daily Revenue]]-$Q$13</f>
        <v>-35.1459399999992</v>
      </c>
      <c r="I1769" s="1">
        <f>_xlfn.NORM.DIST(kag[[#This Row],[Diff Average Rev]],$Q$13,$Q$15,FALSE)</f>
        <v>5.525811501653001E-5</v>
      </c>
      <c r="J1769" s="3">
        <f>kag[[#This Row],[Number_of_Customers_Per_Day (any given day)]]*kag[[#This Row],[Average_Order_Value]]</f>
        <v>1560.2199999999998</v>
      </c>
      <c r="K1769" s="3">
        <f>kag[[#This Row],[Operational Profit - Daily Revenue]]/kag[[#This Row],[Number_of_Employees]]</f>
        <v>134.44142857142859</v>
      </c>
      <c r="L1769" s="3">
        <f>kag[[#This Row],[Operational Profit - Daily Revenue]]/kag[[#This Row],[Operating_Hours_Per_Day]]</f>
        <v>117.63625</v>
      </c>
      <c r="M1769" s="3">
        <f>kag[[#This Row],[Operational Profit - Daily Revenue]]/kag[[#This Row],[Marketing_Spend_Per_Day]]</f>
        <v>4.2338994488808908</v>
      </c>
      <c r="N1769" s="3"/>
    </row>
    <row r="1770" spans="1:14">
      <c r="A1770" s="1">
        <v>312</v>
      </c>
      <c r="B1770" s="2">
        <v>9.24</v>
      </c>
      <c r="C1770" s="1">
        <v>16</v>
      </c>
      <c r="D1770" s="1">
        <v>5</v>
      </c>
      <c r="E1770" s="3">
        <v>445</v>
      </c>
      <c r="F1770" s="1">
        <v>869</v>
      </c>
      <c r="G1770" s="3">
        <v>3249.12</v>
      </c>
      <c r="H1770" s="3">
        <f>kag[[#This Row],[Operational Profit - Daily Revenue]]-$Q$13</f>
        <v>1331.7940600000006</v>
      </c>
      <c r="I1770" s="1">
        <f>_xlfn.NORM.DIST(kag[[#This Row],[Diff Average Rev]],$Q$13,$Q$15,FALSE)</f>
        <v>3.4144220343244013E-4</v>
      </c>
      <c r="J1770" s="3">
        <f>kag[[#This Row],[Number_of_Customers_Per_Day (any given day)]]*kag[[#This Row],[Average_Order_Value]]</f>
        <v>2882.88</v>
      </c>
      <c r="K1770" s="3">
        <f>kag[[#This Row],[Operational Profit - Daily Revenue]]/kag[[#This Row],[Number_of_Employees]]</f>
        <v>649.82399999999996</v>
      </c>
      <c r="L1770" s="3">
        <f>kag[[#This Row],[Operational Profit - Daily Revenue]]/kag[[#This Row],[Operating_Hours_Per_Day]]</f>
        <v>203.07</v>
      </c>
      <c r="M1770" s="3">
        <f>kag[[#This Row],[Operational Profit - Daily Revenue]]/kag[[#This Row],[Marketing_Spend_Per_Day]]</f>
        <v>7.3013932584269661</v>
      </c>
      <c r="N1770" s="3"/>
    </row>
    <row r="1771" spans="1:14">
      <c r="A1771" s="1">
        <v>107</v>
      </c>
      <c r="B1771" s="2">
        <v>9.99</v>
      </c>
      <c r="C1771" s="1">
        <v>6</v>
      </c>
      <c r="D1771" s="1">
        <v>10</v>
      </c>
      <c r="E1771" s="3">
        <v>445.25</v>
      </c>
      <c r="F1771" s="1">
        <v>981</v>
      </c>
      <c r="G1771" s="3">
        <v>1555.73</v>
      </c>
      <c r="H1771" s="3">
        <f>kag[[#This Row],[Operational Profit - Daily Revenue]]-$Q$13</f>
        <v>-361.59593999999925</v>
      </c>
      <c r="I1771" s="1">
        <f>_xlfn.NORM.DIST(kag[[#This Row],[Diff Average Rev]],$Q$13,$Q$15,FALSE)</f>
        <v>2.6759768165835082E-5</v>
      </c>
      <c r="J1771" s="3">
        <f>kag[[#This Row],[Number_of_Customers_Per_Day (any given day)]]*kag[[#This Row],[Average_Order_Value]]</f>
        <v>1068.93</v>
      </c>
      <c r="K1771" s="3">
        <f>kag[[#This Row],[Operational Profit - Daily Revenue]]/kag[[#This Row],[Number_of_Employees]]</f>
        <v>155.57300000000001</v>
      </c>
      <c r="L1771" s="3">
        <f>kag[[#This Row],[Operational Profit - Daily Revenue]]/kag[[#This Row],[Operating_Hours_Per_Day]]</f>
        <v>259.28833333333336</v>
      </c>
      <c r="M1771" s="3">
        <f>kag[[#This Row],[Operational Profit - Daily Revenue]]/kag[[#This Row],[Marketing_Spend_Per_Day]]</f>
        <v>3.4940595171252107</v>
      </c>
      <c r="N1771" s="3"/>
    </row>
    <row r="1772" spans="1:14">
      <c r="A1772" s="1">
        <v>317</v>
      </c>
      <c r="B1772" s="2">
        <v>7.11</v>
      </c>
      <c r="C1772" s="1">
        <v>9</v>
      </c>
      <c r="D1772" s="1">
        <v>11</v>
      </c>
      <c r="E1772" s="3">
        <v>445.41</v>
      </c>
      <c r="F1772" s="1">
        <v>868</v>
      </c>
      <c r="G1772" s="3">
        <v>2646.98</v>
      </c>
      <c r="H1772" s="3">
        <f>kag[[#This Row],[Operational Profit - Daily Revenue]]-$Q$13</f>
        <v>729.65406000000075</v>
      </c>
      <c r="I1772" s="1">
        <f>_xlfn.NORM.DIST(kag[[#This Row],[Diff Average Rev]],$Q$13,$Q$15,FALSE)</f>
        <v>1.9494049268492102E-4</v>
      </c>
      <c r="J1772" s="3">
        <f>kag[[#This Row],[Number_of_Customers_Per_Day (any given day)]]*kag[[#This Row],[Average_Order_Value]]</f>
        <v>2253.87</v>
      </c>
      <c r="K1772" s="3">
        <f>kag[[#This Row],[Operational Profit - Daily Revenue]]/kag[[#This Row],[Number_of_Employees]]</f>
        <v>240.63454545454545</v>
      </c>
      <c r="L1772" s="3">
        <f>kag[[#This Row],[Operational Profit - Daily Revenue]]/kag[[#This Row],[Operating_Hours_Per_Day]]</f>
        <v>294.10888888888888</v>
      </c>
      <c r="M1772" s="3">
        <f>kag[[#This Row],[Operational Profit - Daily Revenue]]/kag[[#This Row],[Marketing_Spend_Per_Day]]</f>
        <v>5.9427942794279423</v>
      </c>
      <c r="N1772" s="3"/>
    </row>
    <row r="1773" spans="1:14">
      <c r="A1773" s="1">
        <v>275</v>
      </c>
      <c r="B1773" s="2">
        <v>5.53</v>
      </c>
      <c r="C1773" s="1">
        <v>13</v>
      </c>
      <c r="D1773" s="1">
        <v>11</v>
      </c>
      <c r="E1773" s="3">
        <v>445.95</v>
      </c>
      <c r="F1773" s="1">
        <v>569</v>
      </c>
      <c r="G1773" s="3">
        <v>1898.6</v>
      </c>
      <c r="H1773" s="3">
        <f>kag[[#This Row],[Operational Profit - Daily Revenue]]-$Q$13</f>
        <v>-18.725939999999355</v>
      </c>
      <c r="I1773" s="1">
        <f>_xlfn.NORM.DIST(kag[[#This Row],[Diff Average Rev]],$Q$13,$Q$15,FALSE)</f>
        <v>5.7141588813843956E-5</v>
      </c>
      <c r="J1773" s="3">
        <f>kag[[#This Row],[Number_of_Customers_Per_Day (any given day)]]*kag[[#This Row],[Average_Order_Value]]</f>
        <v>1520.75</v>
      </c>
      <c r="K1773" s="3">
        <f>kag[[#This Row],[Operational Profit - Daily Revenue]]/kag[[#This Row],[Number_of_Employees]]</f>
        <v>172.6</v>
      </c>
      <c r="L1773" s="3">
        <f>kag[[#This Row],[Operational Profit - Daily Revenue]]/kag[[#This Row],[Operating_Hours_Per_Day]]</f>
        <v>146.04615384615383</v>
      </c>
      <c r="M1773" s="3">
        <f>kag[[#This Row],[Operational Profit - Daily Revenue]]/kag[[#This Row],[Marketing_Spend_Per_Day]]</f>
        <v>4.257427962776096</v>
      </c>
      <c r="N1773" s="3"/>
    </row>
    <row r="1774" spans="1:14">
      <c r="A1774" s="1">
        <v>164</v>
      </c>
      <c r="B1774" s="2">
        <v>2.64</v>
      </c>
      <c r="C1774" s="1">
        <v>13</v>
      </c>
      <c r="D1774" s="1">
        <v>5</v>
      </c>
      <c r="E1774" s="3">
        <v>445.98</v>
      </c>
      <c r="F1774" s="1">
        <v>905</v>
      </c>
      <c r="G1774" s="3">
        <v>1158.33</v>
      </c>
      <c r="H1774" s="3">
        <f>kag[[#This Row],[Operational Profit - Daily Revenue]]-$Q$13</f>
        <v>-758.99593999999934</v>
      </c>
      <c r="I1774" s="1">
        <f>_xlfn.NORM.DIST(kag[[#This Row],[Diff Average Rev]],$Q$13,$Q$15,FALSE)</f>
        <v>9.5180159598866726E-6</v>
      </c>
      <c r="J1774" s="3">
        <f>kag[[#This Row],[Number_of_Customers_Per_Day (any given day)]]*kag[[#This Row],[Average_Order_Value]]</f>
        <v>432.96000000000004</v>
      </c>
      <c r="K1774" s="3">
        <f>kag[[#This Row],[Operational Profit - Daily Revenue]]/kag[[#This Row],[Number_of_Employees]]</f>
        <v>231.666</v>
      </c>
      <c r="L1774" s="3">
        <f>kag[[#This Row],[Operational Profit - Daily Revenue]]/kag[[#This Row],[Operating_Hours_Per_Day]]</f>
        <v>89.10230769230769</v>
      </c>
      <c r="M1774" s="3">
        <f>kag[[#This Row],[Operational Profit - Daily Revenue]]/kag[[#This Row],[Marketing_Spend_Per_Day]]</f>
        <v>2.5972689358267185</v>
      </c>
      <c r="N1774" s="3"/>
    </row>
    <row r="1775" spans="1:14">
      <c r="A1775" s="1">
        <v>440</v>
      </c>
      <c r="B1775" s="2">
        <v>7.87</v>
      </c>
      <c r="C1775" s="1">
        <v>16</v>
      </c>
      <c r="D1775" s="1">
        <v>11</v>
      </c>
      <c r="E1775" s="3">
        <v>446.02</v>
      </c>
      <c r="F1775" s="1">
        <v>851</v>
      </c>
      <c r="G1775" s="3">
        <v>3773.86</v>
      </c>
      <c r="H1775" s="3">
        <f>kag[[#This Row],[Operational Profit - Daily Revenue]]-$Q$13</f>
        <v>1856.5340600000009</v>
      </c>
      <c r="I1775" s="1">
        <f>_xlfn.NORM.DIST(kag[[#This Row],[Diff Average Rev]],$Q$13,$Q$15,FALSE)</f>
        <v>4.0797741036624789E-4</v>
      </c>
      <c r="J1775" s="3">
        <f>kag[[#This Row],[Number_of_Customers_Per_Day (any given day)]]*kag[[#This Row],[Average_Order_Value]]</f>
        <v>3462.8</v>
      </c>
      <c r="K1775" s="3">
        <f>kag[[#This Row],[Operational Profit - Daily Revenue]]/kag[[#This Row],[Number_of_Employees]]</f>
        <v>343.0781818181818</v>
      </c>
      <c r="L1775" s="3">
        <f>kag[[#This Row],[Operational Profit - Daily Revenue]]/kag[[#This Row],[Operating_Hours_Per_Day]]</f>
        <v>235.86625000000001</v>
      </c>
      <c r="M1775" s="3">
        <f>kag[[#This Row],[Operational Profit - Daily Revenue]]/kag[[#This Row],[Marketing_Spend_Per_Day]]</f>
        <v>8.4611900811622807</v>
      </c>
      <c r="N1775" s="3"/>
    </row>
    <row r="1776" spans="1:14">
      <c r="A1776" s="1">
        <v>395</v>
      </c>
      <c r="B1776" s="2">
        <v>5.54</v>
      </c>
      <c r="C1776" s="1">
        <v>10</v>
      </c>
      <c r="D1776" s="1">
        <v>2</v>
      </c>
      <c r="E1776" s="3">
        <v>446.21</v>
      </c>
      <c r="F1776" s="1">
        <v>126</v>
      </c>
      <c r="G1776" s="3">
        <v>2701.08</v>
      </c>
      <c r="H1776" s="3">
        <f>kag[[#This Row],[Operational Profit - Daily Revenue]]-$Q$13</f>
        <v>783.75406000000066</v>
      </c>
      <c r="I1776" s="1">
        <f>_xlfn.NORM.DIST(kag[[#This Row],[Diff Average Rev]],$Q$13,$Q$15,FALSE)</f>
        <v>2.0822423590741203E-4</v>
      </c>
      <c r="J1776" s="3">
        <f>kag[[#This Row],[Number_of_Customers_Per_Day (any given day)]]*kag[[#This Row],[Average_Order_Value]]</f>
        <v>2188.3000000000002</v>
      </c>
      <c r="K1776" s="3">
        <f>kag[[#This Row],[Operational Profit - Daily Revenue]]/kag[[#This Row],[Number_of_Employees]]</f>
        <v>1350.54</v>
      </c>
      <c r="L1776" s="3">
        <f>kag[[#This Row],[Operational Profit - Daily Revenue]]/kag[[#This Row],[Operating_Hours_Per_Day]]</f>
        <v>270.108</v>
      </c>
      <c r="M1776" s="3">
        <f>kag[[#This Row],[Operational Profit - Daily Revenue]]/kag[[#This Row],[Marketing_Spend_Per_Day]]</f>
        <v>6.0533829362856055</v>
      </c>
      <c r="N1776" s="3"/>
    </row>
    <row r="1777" spans="1:14">
      <c r="A1777" s="1">
        <v>149</v>
      </c>
      <c r="B1777" s="2">
        <v>9.11</v>
      </c>
      <c r="C1777" s="1">
        <v>15</v>
      </c>
      <c r="D1777" s="1">
        <v>2</v>
      </c>
      <c r="E1777" s="3">
        <v>446.58</v>
      </c>
      <c r="F1777" s="1">
        <v>907</v>
      </c>
      <c r="G1777" s="3">
        <v>1707.13</v>
      </c>
      <c r="H1777" s="3">
        <f>kag[[#This Row],[Operational Profit - Daily Revenue]]-$Q$13</f>
        <v>-210.19593999999915</v>
      </c>
      <c r="I1777" s="1">
        <f>_xlfn.NORM.DIST(kag[[#This Row],[Diff Average Rev]],$Q$13,$Q$15,FALSE)</f>
        <v>3.7981670992607439E-5</v>
      </c>
      <c r="J1777" s="3">
        <f>kag[[#This Row],[Number_of_Customers_Per_Day (any given day)]]*kag[[#This Row],[Average_Order_Value]]</f>
        <v>1357.3899999999999</v>
      </c>
      <c r="K1777" s="3">
        <f>kag[[#This Row],[Operational Profit - Daily Revenue]]/kag[[#This Row],[Number_of_Employees]]</f>
        <v>853.56500000000005</v>
      </c>
      <c r="L1777" s="3">
        <f>kag[[#This Row],[Operational Profit - Daily Revenue]]/kag[[#This Row],[Operating_Hours_Per_Day]]</f>
        <v>113.80866666666667</v>
      </c>
      <c r="M1777" s="3">
        <f>kag[[#This Row],[Operational Profit - Daily Revenue]]/kag[[#This Row],[Marketing_Spend_Per_Day]]</f>
        <v>3.8226745487930498</v>
      </c>
      <c r="N1777" s="3"/>
    </row>
    <row r="1778" spans="1:14">
      <c r="A1778" s="1">
        <v>495</v>
      </c>
      <c r="B1778" s="2">
        <v>5.09</v>
      </c>
      <c r="C1778" s="1">
        <v>14</v>
      </c>
      <c r="D1778" s="1">
        <v>7</v>
      </c>
      <c r="E1778" s="3">
        <v>447.31</v>
      </c>
      <c r="F1778" s="1">
        <v>551</v>
      </c>
      <c r="G1778" s="3">
        <v>3031.15</v>
      </c>
      <c r="H1778" s="3">
        <f>kag[[#This Row],[Operational Profit - Daily Revenue]]-$Q$13</f>
        <v>1113.8240600000008</v>
      </c>
      <c r="I1778" s="1">
        <f>_xlfn.NORM.DIST(kag[[#This Row],[Diff Average Rev]],$Q$13,$Q$15,FALSE)</f>
        <v>2.9126819350200572E-4</v>
      </c>
      <c r="J1778" s="3">
        <f>kag[[#This Row],[Number_of_Customers_Per_Day (any given day)]]*kag[[#This Row],[Average_Order_Value]]</f>
        <v>2519.5499999999997</v>
      </c>
      <c r="K1778" s="3">
        <f>kag[[#This Row],[Operational Profit - Daily Revenue]]/kag[[#This Row],[Number_of_Employees]]</f>
        <v>433.0214285714286</v>
      </c>
      <c r="L1778" s="3">
        <f>kag[[#This Row],[Operational Profit - Daily Revenue]]/kag[[#This Row],[Operating_Hours_Per_Day]]</f>
        <v>216.5107142857143</v>
      </c>
      <c r="M1778" s="3">
        <f>kag[[#This Row],[Operational Profit - Daily Revenue]]/kag[[#This Row],[Marketing_Spend_Per_Day]]</f>
        <v>6.7763966823902884</v>
      </c>
      <c r="N1778" s="3"/>
    </row>
    <row r="1779" spans="1:14">
      <c r="A1779" s="1">
        <v>254</v>
      </c>
      <c r="B1779" s="2">
        <v>2.99</v>
      </c>
      <c r="C1779" s="1">
        <v>16</v>
      </c>
      <c r="D1779" s="1">
        <v>12</v>
      </c>
      <c r="E1779" s="3">
        <v>447.82</v>
      </c>
      <c r="F1779" s="1">
        <v>596</v>
      </c>
      <c r="G1779" s="3">
        <v>1379.93</v>
      </c>
      <c r="H1779" s="3">
        <f>kag[[#This Row],[Operational Profit - Daily Revenue]]-$Q$13</f>
        <v>-537.3959399999992</v>
      </c>
      <c r="I1779" s="1">
        <f>_xlfn.NORM.DIST(kag[[#This Row],[Diff Average Rev]],$Q$13,$Q$15,FALSE)</f>
        <v>1.7288825659073549E-5</v>
      </c>
      <c r="J1779" s="3">
        <f>kag[[#This Row],[Number_of_Customers_Per_Day (any given day)]]*kag[[#This Row],[Average_Order_Value]]</f>
        <v>759.46</v>
      </c>
      <c r="K1779" s="3">
        <f>kag[[#This Row],[Operational Profit - Daily Revenue]]/kag[[#This Row],[Number_of_Employees]]</f>
        <v>114.99416666666667</v>
      </c>
      <c r="L1779" s="3">
        <f>kag[[#This Row],[Operational Profit - Daily Revenue]]/kag[[#This Row],[Operating_Hours_Per_Day]]</f>
        <v>86.245625000000004</v>
      </c>
      <c r="M1779" s="3">
        <f>kag[[#This Row],[Operational Profit - Daily Revenue]]/kag[[#This Row],[Marketing_Spend_Per_Day]]</f>
        <v>3.0814389710151402</v>
      </c>
      <c r="N1779" s="3"/>
    </row>
    <row r="1780" spans="1:14">
      <c r="A1780" s="1">
        <v>311</v>
      </c>
      <c r="B1780" s="2">
        <v>6.65</v>
      </c>
      <c r="C1780" s="1">
        <v>13</v>
      </c>
      <c r="D1780" s="1">
        <v>3</v>
      </c>
      <c r="E1780" s="3">
        <v>448.05</v>
      </c>
      <c r="F1780" s="1">
        <v>948</v>
      </c>
      <c r="G1780" s="3">
        <v>2486.36</v>
      </c>
      <c r="H1780" s="3">
        <f>kag[[#This Row],[Operational Profit - Daily Revenue]]-$Q$13</f>
        <v>569.03406000000086</v>
      </c>
      <c r="I1780" s="1">
        <f>_xlfn.NORM.DIST(kag[[#This Row],[Diff Average Rev]],$Q$13,$Q$15,FALSE)</f>
        <v>1.5741310789167191E-4</v>
      </c>
      <c r="J1780" s="3">
        <f>kag[[#This Row],[Number_of_Customers_Per_Day (any given day)]]*kag[[#This Row],[Average_Order_Value]]</f>
        <v>2068.15</v>
      </c>
      <c r="K1780" s="3">
        <f>kag[[#This Row],[Operational Profit - Daily Revenue]]/kag[[#This Row],[Number_of_Employees]]</f>
        <v>828.78666666666675</v>
      </c>
      <c r="L1780" s="3">
        <f>kag[[#This Row],[Operational Profit - Daily Revenue]]/kag[[#This Row],[Operating_Hours_Per_Day]]</f>
        <v>191.25846153846155</v>
      </c>
      <c r="M1780" s="3">
        <f>kag[[#This Row],[Operational Profit - Daily Revenue]]/kag[[#This Row],[Marketing_Spend_Per_Day]]</f>
        <v>5.5492913737306102</v>
      </c>
      <c r="N1780" s="3"/>
    </row>
    <row r="1781" spans="1:14">
      <c r="A1781" s="1">
        <v>318</v>
      </c>
      <c r="B1781" s="2">
        <v>7.79</v>
      </c>
      <c r="C1781" s="1">
        <v>12</v>
      </c>
      <c r="D1781" s="1">
        <v>7</v>
      </c>
      <c r="E1781" s="3">
        <v>448.11</v>
      </c>
      <c r="F1781" s="1">
        <v>214</v>
      </c>
      <c r="G1781" s="3">
        <v>3088.17</v>
      </c>
      <c r="H1781" s="3">
        <f>kag[[#This Row],[Operational Profit - Daily Revenue]]-$Q$13</f>
        <v>1170.8440600000008</v>
      </c>
      <c r="I1781" s="1">
        <f>_xlfn.NORM.DIST(kag[[#This Row],[Diff Average Rev]],$Q$13,$Q$15,FALSE)</f>
        <v>3.0509964790436566E-4</v>
      </c>
      <c r="J1781" s="3">
        <f>kag[[#This Row],[Number_of_Customers_Per_Day (any given day)]]*kag[[#This Row],[Average_Order_Value]]</f>
        <v>2477.2199999999998</v>
      </c>
      <c r="K1781" s="3">
        <f>kag[[#This Row],[Operational Profit - Daily Revenue]]/kag[[#This Row],[Number_of_Employees]]</f>
        <v>441.16714285714289</v>
      </c>
      <c r="L1781" s="3">
        <f>kag[[#This Row],[Operational Profit - Daily Revenue]]/kag[[#This Row],[Operating_Hours_Per_Day]]</f>
        <v>257.34750000000003</v>
      </c>
      <c r="M1781" s="3">
        <f>kag[[#This Row],[Operational Profit - Daily Revenue]]/kag[[#This Row],[Marketing_Spend_Per_Day]]</f>
        <v>6.8915444868447482</v>
      </c>
      <c r="N1781" s="3"/>
    </row>
    <row r="1782" spans="1:14">
      <c r="A1782" s="1">
        <v>52</v>
      </c>
      <c r="B1782" s="2">
        <v>6.62</v>
      </c>
      <c r="C1782" s="1">
        <v>11</v>
      </c>
      <c r="D1782" s="1">
        <v>13</v>
      </c>
      <c r="E1782" s="3">
        <v>448.43</v>
      </c>
      <c r="F1782" s="1">
        <v>966</v>
      </c>
      <c r="G1782" s="3">
        <v>978.11</v>
      </c>
      <c r="H1782" s="3">
        <f>kag[[#This Row],[Operational Profit - Daily Revenue]]-$Q$13</f>
        <v>-939.21593999999925</v>
      </c>
      <c r="I1782" s="1">
        <f>_xlfn.NORM.DIST(kag[[#This Row],[Diff Average Rev]],$Q$13,$Q$15,FALSE)</f>
        <v>5.6392698775442604E-6</v>
      </c>
      <c r="J1782" s="3">
        <f>kag[[#This Row],[Number_of_Customers_Per_Day (any given day)]]*kag[[#This Row],[Average_Order_Value]]</f>
        <v>344.24</v>
      </c>
      <c r="K1782" s="3">
        <f>kag[[#This Row],[Operational Profit - Daily Revenue]]/kag[[#This Row],[Number_of_Employees]]</f>
        <v>75.239230769230772</v>
      </c>
      <c r="L1782" s="3">
        <f>kag[[#This Row],[Operational Profit - Daily Revenue]]/kag[[#This Row],[Operating_Hours_Per_Day]]</f>
        <v>88.919090909090912</v>
      </c>
      <c r="M1782" s="3">
        <f>kag[[#This Row],[Operational Profit - Daily Revenue]]/kag[[#This Row],[Marketing_Spend_Per_Day]]</f>
        <v>2.1811876993064692</v>
      </c>
      <c r="N1782" s="3"/>
    </row>
    <row r="1783" spans="1:14">
      <c r="A1783" s="1">
        <v>454</v>
      </c>
      <c r="B1783" s="2">
        <v>2.97</v>
      </c>
      <c r="C1783" s="1">
        <v>17</v>
      </c>
      <c r="D1783" s="1">
        <v>9</v>
      </c>
      <c r="E1783" s="3">
        <v>448.43</v>
      </c>
      <c r="F1783" s="1">
        <v>462</v>
      </c>
      <c r="G1783" s="3">
        <v>1698.58</v>
      </c>
      <c r="H1783" s="3">
        <f>kag[[#This Row],[Operational Profit - Daily Revenue]]-$Q$13</f>
        <v>-218.74593999999934</v>
      </c>
      <c r="I1783" s="1">
        <f>_xlfn.NORM.DIST(kag[[#This Row],[Diff Average Rev]],$Q$13,$Q$15,FALSE)</f>
        <v>3.7261767181730396E-5</v>
      </c>
      <c r="J1783" s="3">
        <f>kag[[#This Row],[Number_of_Customers_Per_Day (any given day)]]*kag[[#This Row],[Average_Order_Value]]</f>
        <v>1348.38</v>
      </c>
      <c r="K1783" s="3">
        <f>kag[[#This Row],[Operational Profit - Daily Revenue]]/kag[[#This Row],[Number_of_Employees]]</f>
        <v>188.73111111111109</v>
      </c>
      <c r="L1783" s="3">
        <f>kag[[#This Row],[Operational Profit - Daily Revenue]]/kag[[#This Row],[Operating_Hours_Per_Day]]</f>
        <v>99.916470588235285</v>
      </c>
      <c r="M1783" s="3">
        <f>kag[[#This Row],[Operational Profit - Daily Revenue]]/kag[[#This Row],[Marketing_Spend_Per_Day]]</f>
        <v>3.7878375666213229</v>
      </c>
      <c r="N1783" s="3"/>
    </row>
    <row r="1784" spans="1:14">
      <c r="A1784" s="1">
        <v>317</v>
      </c>
      <c r="B1784" s="2">
        <v>6.74</v>
      </c>
      <c r="C1784" s="1">
        <v>14</v>
      </c>
      <c r="D1784" s="1">
        <v>7</v>
      </c>
      <c r="E1784" s="3">
        <v>448.57</v>
      </c>
      <c r="F1784" s="1">
        <v>196</v>
      </c>
      <c r="G1784" s="3">
        <v>2267.6</v>
      </c>
      <c r="H1784" s="3">
        <f>kag[[#This Row],[Operational Profit - Daily Revenue]]-$Q$13</f>
        <v>350.27406000000065</v>
      </c>
      <c r="I1784" s="1">
        <f>_xlfn.NORM.DIST(kag[[#This Row],[Diff Average Rev]],$Q$13,$Q$15,FALSE)</f>
        <v>1.1262790350861999E-4</v>
      </c>
      <c r="J1784" s="3">
        <f>kag[[#This Row],[Number_of_Customers_Per_Day (any given day)]]*kag[[#This Row],[Average_Order_Value]]</f>
        <v>2136.58</v>
      </c>
      <c r="K1784" s="3">
        <f>kag[[#This Row],[Operational Profit - Daily Revenue]]/kag[[#This Row],[Number_of_Employees]]</f>
        <v>323.94285714285712</v>
      </c>
      <c r="L1784" s="3">
        <f>kag[[#This Row],[Operational Profit - Daily Revenue]]/kag[[#This Row],[Operating_Hours_Per_Day]]</f>
        <v>161.97142857142856</v>
      </c>
      <c r="M1784" s="3">
        <f>kag[[#This Row],[Operational Profit - Daily Revenue]]/kag[[#This Row],[Marketing_Spend_Per_Day]]</f>
        <v>5.0551753349532955</v>
      </c>
      <c r="N1784" s="3"/>
    </row>
    <row r="1785" spans="1:14">
      <c r="A1785" s="1">
        <v>264</v>
      </c>
      <c r="B1785" s="2">
        <v>3.29</v>
      </c>
      <c r="C1785" s="1">
        <v>8</v>
      </c>
      <c r="D1785" s="1">
        <v>11</v>
      </c>
      <c r="E1785" s="3">
        <v>448.59</v>
      </c>
      <c r="F1785" s="1">
        <v>228</v>
      </c>
      <c r="G1785" s="3">
        <v>1806.24</v>
      </c>
      <c r="H1785" s="3">
        <f>kag[[#This Row],[Operational Profit - Daily Revenue]]-$Q$13</f>
        <v>-111.08593999999925</v>
      </c>
      <c r="I1785" s="1">
        <f>_xlfn.NORM.DIST(kag[[#This Row],[Diff Average Rev]],$Q$13,$Q$15,FALSE)</f>
        <v>4.7149452615829736E-5</v>
      </c>
      <c r="J1785" s="3">
        <f>kag[[#This Row],[Number_of_Customers_Per_Day (any given day)]]*kag[[#This Row],[Average_Order_Value]]</f>
        <v>868.56000000000006</v>
      </c>
      <c r="K1785" s="3">
        <f>kag[[#This Row],[Operational Profit - Daily Revenue]]/kag[[#This Row],[Number_of_Employees]]</f>
        <v>164.20363636363638</v>
      </c>
      <c r="L1785" s="3">
        <f>kag[[#This Row],[Operational Profit - Daily Revenue]]/kag[[#This Row],[Operating_Hours_Per_Day]]</f>
        <v>225.78</v>
      </c>
      <c r="M1785" s="3">
        <f>kag[[#This Row],[Operational Profit - Daily Revenue]]/kag[[#This Row],[Marketing_Spend_Per_Day]]</f>
        <v>4.0264829800040127</v>
      </c>
      <c r="N1785" s="3"/>
    </row>
    <row r="1786" spans="1:14">
      <c r="A1786" s="1">
        <v>399</v>
      </c>
      <c r="B1786" s="2">
        <v>6.2</v>
      </c>
      <c r="C1786" s="1">
        <v>6</v>
      </c>
      <c r="D1786" s="1">
        <v>12</v>
      </c>
      <c r="E1786" s="3">
        <v>449.16</v>
      </c>
      <c r="F1786" s="1">
        <v>466</v>
      </c>
      <c r="G1786" s="3">
        <v>3140.89</v>
      </c>
      <c r="H1786" s="3">
        <f>kag[[#This Row],[Operational Profit - Daily Revenue]]-$Q$13</f>
        <v>1223.5640600000006</v>
      </c>
      <c r="I1786" s="1">
        <f>_xlfn.NORM.DIST(kag[[#This Row],[Diff Average Rev]],$Q$13,$Q$15,FALSE)</f>
        <v>3.1750600077846627E-4</v>
      </c>
      <c r="J1786" s="3">
        <f>kag[[#This Row],[Number_of_Customers_Per_Day (any given day)]]*kag[[#This Row],[Average_Order_Value]]</f>
        <v>2473.8000000000002</v>
      </c>
      <c r="K1786" s="3">
        <f>kag[[#This Row],[Operational Profit - Daily Revenue]]/kag[[#This Row],[Number_of_Employees]]</f>
        <v>261.74083333333334</v>
      </c>
      <c r="L1786" s="3">
        <f>kag[[#This Row],[Operational Profit - Daily Revenue]]/kag[[#This Row],[Operating_Hours_Per_Day]]</f>
        <v>523.48166666666668</v>
      </c>
      <c r="M1786" s="3">
        <f>kag[[#This Row],[Operational Profit - Daily Revenue]]/kag[[#This Row],[Marketing_Spend_Per_Day]]</f>
        <v>6.9928087986463616</v>
      </c>
      <c r="N1786" s="3"/>
    </row>
    <row r="1787" spans="1:14">
      <c r="A1787" s="1">
        <v>400</v>
      </c>
      <c r="B1787" s="2">
        <v>2.89</v>
      </c>
      <c r="C1787" s="1">
        <v>12</v>
      </c>
      <c r="D1787" s="1">
        <v>9</v>
      </c>
      <c r="E1787" s="3">
        <v>449.17</v>
      </c>
      <c r="F1787" s="1">
        <v>865</v>
      </c>
      <c r="G1787" s="3">
        <v>1794.07</v>
      </c>
      <c r="H1787" s="3">
        <f>kag[[#This Row],[Operational Profit - Daily Revenue]]-$Q$13</f>
        <v>-123.25593999999933</v>
      </c>
      <c r="I1787" s="1">
        <f>_xlfn.NORM.DIST(kag[[#This Row],[Diff Average Rev]],$Q$13,$Q$15,FALSE)</f>
        <v>4.593960976095145E-5</v>
      </c>
      <c r="J1787" s="3">
        <f>kag[[#This Row],[Number_of_Customers_Per_Day (any given day)]]*kag[[#This Row],[Average_Order_Value]]</f>
        <v>1156</v>
      </c>
      <c r="K1787" s="3">
        <f>kag[[#This Row],[Operational Profit - Daily Revenue]]/kag[[#This Row],[Number_of_Employees]]</f>
        <v>199.3411111111111</v>
      </c>
      <c r="L1787" s="3">
        <f>kag[[#This Row],[Operational Profit - Daily Revenue]]/kag[[#This Row],[Operating_Hours_Per_Day]]</f>
        <v>149.50583333333333</v>
      </c>
      <c r="M1787" s="3">
        <f>kag[[#This Row],[Operational Profit - Daily Revenue]]/kag[[#This Row],[Marketing_Spend_Per_Day]]</f>
        <v>3.9941892824543044</v>
      </c>
      <c r="N1787" s="3"/>
    </row>
    <row r="1788" spans="1:14">
      <c r="A1788" s="1">
        <v>118</v>
      </c>
      <c r="B1788" s="2">
        <v>3.94</v>
      </c>
      <c r="C1788" s="1">
        <v>7</v>
      </c>
      <c r="D1788" s="1">
        <v>12</v>
      </c>
      <c r="E1788" s="3">
        <v>449.41</v>
      </c>
      <c r="F1788" s="1">
        <v>852</v>
      </c>
      <c r="G1788" s="3">
        <v>1302.99</v>
      </c>
      <c r="H1788" s="3">
        <f>kag[[#This Row],[Operational Profit - Daily Revenue]]-$Q$13</f>
        <v>-614.33593999999925</v>
      </c>
      <c r="I1788" s="1">
        <f>_xlfn.NORM.DIST(kag[[#This Row],[Diff Average Rev]],$Q$13,$Q$15,FALSE)</f>
        <v>1.4135184846919066E-5</v>
      </c>
      <c r="J1788" s="3">
        <f>kag[[#This Row],[Number_of_Customers_Per_Day (any given day)]]*kag[[#This Row],[Average_Order_Value]]</f>
        <v>464.92</v>
      </c>
      <c r="K1788" s="3">
        <f>kag[[#This Row],[Operational Profit - Daily Revenue]]/kag[[#This Row],[Number_of_Employees]]</f>
        <v>108.5825</v>
      </c>
      <c r="L1788" s="3">
        <f>kag[[#This Row],[Operational Profit - Daily Revenue]]/kag[[#This Row],[Operating_Hours_Per_Day]]</f>
        <v>186.14142857142858</v>
      </c>
      <c r="M1788" s="3">
        <f>kag[[#This Row],[Operational Profit - Daily Revenue]]/kag[[#This Row],[Marketing_Spend_Per_Day]]</f>
        <v>2.8993346832513738</v>
      </c>
      <c r="N1788" s="3"/>
    </row>
    <row r="1789" spans="1:14">
      <c r="A1789" s="1">
        <v>317</v>
      </c>
      <c r="B1789" s="2">
        <v>9.77</v>
      </c>
      <c r="C1789" s="1">
        <v>16</v>
      </c>
      <c r="D1789" s="1">
        <v>8</v>
      </c>
      <c r="E1789" s="3">
        <v>449.79</v>
      </c>
      <c r="F1789" s="1">
        <v>320</v>
      </c>
      <c r="G1789" s="3">
        <v>3441.5</v>
      </c>
      <c r="H1789" s="3">
        <f>kag[[#This Row],[Operational Profit - Daily Revenue]]-$Q$13</f>
        <v>1524.1740600000007</v>
      </c>
      <c r="I1789" s="1">
        <f>_xlfn.NORM.DIST(kag[[#This Row],[Diff Average Rev]],$Q$13,$Q$15,FALSE)</f>
        <v>3.7691252210388961E-4</v>
      </c>
      <c r="J1789" s="3">
        <f>kag[[#This Row],[Number_of_Customers_Per_Day (any given day)]]*kag[[#This Row],[Average_Order_Value]]</f>
        <v>3097.0899999999997</v>
      </c>
      <c r="K1789" s="3">
        <f>kag[[#This Row],[Operational Profit - Daily Revenue]]/kag[[#This Row],[Number_of_Employees]]</f>
        <v>430.1875</v>
      </c>
      <c r="L1789" s="3">
        <f>kag[[#This Row],[Operational Profit - Daily Revenue]]/kag[[#This Row],[Operating_Hours_Per_Day]]</f>
        <v>215.09375</v>
      </c>
      <c r="M1789" s="3">
        <f>kag[[#This Row],[Operational Profit - Daily Revenue]]/kag[[#This Row],[Marketing_Spend_Per_Day]]</f>
        <v>7.6513484070343933</v>
      </c>
      <c r="N1789" s="3"/>
    </row>
    <row r="1790" spans="1:14">
      <c r="A1790" s="1">
        <v>246</v>
      </c>
      <c r="B1790" s="2">
        <v>5.94</v>
      </c>
      <c r="C1790" s="1">
        <v>13</v>
      </c>
      <c r="D1790" s="1">
        <v>9</v>
      </c>
      <c r="E1790" s="3">
        <v>450.31</v>
      </c>
      <c r="F1790" s="1">
        <v>450</v>
      </c>
      <c r="G1790" s="3">
        <v>2096.42</v>
      </c>
      <c r="H1790" s="3">
        <f>kag[[#This Row],[Operational Profit - Daily Revenue]]-$Q$13</f>
        <v>179.09406000000081</v>
      </c>
      <c r="I1790" s="1">
        <f>_xlfn.NORM.DIST(kag[[#This Row],[Diff Average Rev]],$Q$13,$Q$15,FALSE)</f>
        <v>8.3686775166048603E-5</v>
      </c>
      <c r="J1790" s="3">
        <f>kag[[#This Row],[Number_of_Customers_Per_Day (any given day)]]*kag[[#This Row],[Average_Order_Value]]</f>
        <v>1461.24</v>
      </c>
      <c r="K1790" s="3">
        <f>kag[[#This Row],[Operational Profit - Daily Revenue]]/kag[[#This Row],[Number_of_Employees]]</f>
        <v>232.93555555555557</v>
      </c>
      <c r="L1790" s="3">
        <f>kag[[#This Row],[Operational Profit - Daily Revenue]]/kag[[#This Row],[Operating_Hours_Per_Day]]</f>
        <v>161.26307692307694</v>
      </c>
      <c r="M1790" s="3">
        <f>kag[[#This Row],[Operational Profit - Daily Revenue]]/kag[[#This Row],[Marketing_Spend_Per_Day]]</f>
        <v>4.6555039861428797</v>
      </c>
      <c r="N1790" s="3"/>
    </row>
    <row r="1791" spans="1:14">
      <c r="A1791" s="1">
        <v>280</v>
      </c>
      <c r="B1791" s="2">
        <v>9.02</v>
      </c>
      <c r="C1791" s="1">
        <v>16</v>
      </c>
      <c r="D1791" s="1">
        <v>4</v>
      </c>
      <c r="E1791" s="3">
        <v>450.81</v>
      </c>
      <c r="F1791" s="1">
        <v>306</v>
      </c>
      <c r="G1791" s="3">
        <v>3036.75</v>
      </c>
      <c r="H1791" s="3">
        <f>kag[[#This Row],[Operational Profit - Daily Revenue]]-$Q$13</f>
        <v>1119.4240600000007</v>
      </c>
      <c r="I1791" s="1">
        <f>_xlfn.NORM.DIST(kag[[#This Row],[Diff Average Rev]],$Q$13,$Q$15,FALSE)</f>
        <v>2.9264258900055983E-4</v>
      </c>
      <c r="J1791" s="3">
        <f>kag[[#This Row],[Number_of_Customers_Per_Day (any given day)]]*kag[[#This Row],[Average_Order_Value]]</f>
        <v>2525.6</v>
      </c>
      <c r="K1791" s="3">
        <f>kag[[#This Row],[Operational Profit - Daily Revenue]]/kag[[#This Row],[Number_of_Employees]]</f>
        <v>759.1875</v>
      </c>
      <c r="L1791" s="3">
        <f>kag[[#This Row],[Operational Profit - Daily Revenue]]/kag[[#This Row],[Operating_Hours_Per_Day]]</f>
        <v>189.796875</v>
      </c>
      <c r="M1791" s="3">
        <f>kag[[#This Row],[Operational Profit - Daily Revenue]]/kag[[#This Row],[Marketing_Spend_Per_Day]]</f>
        <v>6.7362081586477673</v>
      </c>
      <c r="N1791" s="3"/>
    </row>
    <row r="1792" spans="1:14">
      <c r="A1792" s="1">
        <v>247</v>
      </c>
      <c r="B1792" s="2">
        <v>3.35</v>
      </c>
      <c r="C1792" s="1">
        <v>10</v>
      </c>
      <c r="D1792" s="1">
        <v>8</v>
      </c>
      <c r="E1792" s="3">
        <v>451.37</v>
      </c>
      <c r="F1792" s="1">
        <v>513</v>
      </c>
      <c r="G1792" s="3">
        <v>1446.7</v>
      </c>
      <c r="H1792" s="3">
        <f>kag[[#This Row],[Operational Profit - Daily Revenue]]-$Q$13</f>
        <v>-470.62593999999922</v>
      </c>
      <c r="I1792" s="1">
        <f>_xlfn.NORM.DIST(kag[[#This Row],[Diff Average Rev]],$Q$13,$Q$15,FALSE)</f>
        <v>2.0487117862993754E-5</v>
      </c>
      <c r="J1792" s="3">
        <f>kag[[#This Row],[Number_of_Customers_Per_Day (any given day)]]*kag[[#This Row],[Average_Order_Value]]</f>
        <v>827.45</v>
      </c>
      <c r="K1792" s="3">
        <f>kag[[#This Row],[Operational Profit - Daily Revenue]]/kag[[#This Row],[Number_of_Employees]]</f>
        <v>180.83750000000001</v>
      </c>
      <c r="L1792" s="3">
        <f>kag[[#This Row],[Operational Profit - Daily Revenue]]/kag[[#This Row],[Operating_Hours_Per_Day]]</f>
        <v>144.67000000000002</v>
      </c>
      <c r="M1792" s="3">
        <f>kag[[#This Row],[Operational Profit - Daily Revenue]]/kag[[#This Row],[Marketing_Spend_Per_Day]]</f>
        <v>3.2051310454837494</v>
      </c>
      <c r="N1792" s="3"/>
    </row>
    <row r="1793" spans="1:14">
      <c r="A1793" s="1">
        <v>264</v>
      </c>
      <c r="B1793" s="2">
        <v>9.6999999999999993</v>
      </c>
      <c r="C1793" s="1">
        <v>9</v>
      </c>
      <c r="D1793" s="1">
        <v>10</v>
      </c>
      <c r="E1793" s="3">
        <v>451.44</v>
      </c>
      <c r="F1793" s="1">
        <v>436</v>
      </c>
      <c r="G1793" s="3">
        <v>2926.91</v>
      </c>
      <c r="H1793" s="3">
        <f>kag[[#This Row],[Operational Profit - Daily Revenue]]-$Q$13</f>
        <v>1009.5840600000006</v>
      </c>
      <c r="I1793" s="1">
        <f>_xlfn.NORM.DIST(kag[[#This Row],[Diff Average Rev]],$Q$13,$Q$15,FALSE)</f>
        <v>2.6523233774726897E-4</v>
      </c>
      <c r="J1793" s="3">
        <f>kag[[#This Row],[Number_of_Customers_Per_Day (any given day)]]*kag[[#This Row],[Average_Order_Value]]</f>
        <v>2560.7999999999997</v>
      </c>
      <c r="K1793" s="3">
        <f>kag[[#This Row],[Operational Profit - Daily Revenue]]/kag[[#This Row],[Number_of_Employees]]</f>
        <v>292.69099999999997</v>
      </c>
      <c r="L1793" s="3">
        <f>kag[[#This Row],[Operational Profit - Daily Revenue]]/kag[[#This Row],[Operating_Hours_Per_Day]]</f>
        <v>325.21222222222218</v>
      </c>
      <c r="M1793" s="3">
        <f>kag[[#This Row],[Operational Profit - Daily Revenue]]/kag[[#This Row],[Marketing_Spend_Per_Day]]</f>
        <v>6.4834972532340949</v>
      </c>
      <c r="N1793" s="3"/>
    </row>
    <row r="1794" spans="1:14">
      <c r="A1794" s="1">
        <v>248</v>
      </c>
      <c r="B1794" s="2">
        <v>7.78</v>
      </c>
      <c r="C1794" s="1">
        <v>8</v>
      </c>
      <c r="D1794" s="1">
        <v>3</v>
      </c>
      <c r="E1794" s="3">
        <v>451.58</v>
      </c>
      <c r="F1794" s="1">
        <v>774</v>
      </c>
      <c r="G1794" s="3">
        <v>2887</v>
      </c>
      <c r="H1794" s="3">
        <f>kag[[#This Row],[Operational Profit - Daily Revenue]]-$Q$13</f>
        <v>969.67406000000074</v>
      </c>
      <c r="I1794" s="1">
        <f>_xlfn.NORM.DIST(kag[[#This Row],[Diff Average Rev]],$Q$13,$Q$15,FALSE)</f>
        <v>2.5512031416778354E-4</v>
      </c>
      <c r="J1794" s="3">
        <f>kag[[#This Row],[Number_of_Customers_Per_Day (any given day)]]*kag[[#This Row],[Average_Order_Value]]</f>
        <v>1929.44</v>
      </c>
      <c r="K1794" s="3">
        <f>kag[[#This Row],[Operational Profit - Daily Revenue]]/kag[[#This Row],[Number_of_Employees]]</f>
        <v>962.33333333333337</v>
      </c>
      <c r="L1794" s="3">
        <f>kag[[#This Row],[Operational Profit - Daily Revenue]]/kag[[#This Row],[Operating_Hours_Per_Day]]</f>
        <v>360.875</v>
      </c>
      <c r="M1794" s="3">
        <f>kag[[#This Row],[Operational Profit - Daily Revenue]]/kag[[#This Row],[Marketing_Spend_Per_Day]]</f>
        <v>6.3931086407723994</v>
      </c>
      <c r="N1794" s="3"/>
    </row>
    <row r="1795" spans="1:14">
      <c r="A1795" s="1">
        <v>458</v>
      </c>
      <c r="B1795" s="2">
        <v>4.96</v>
      </c>
      <c r="C1795" s="1">
        <v>10</v>
      </c>
      <c r="D1795" s="1">
        <v>4</v>
      </c>
      <c r="E1795" s="3">
        <v>451.8</v>
      </c>
      <c r="F1795" s="1">
        <v>425</v>
      </c>
      <c r="G1795" s="3">
        <v>2550.46</v>
      </c>
      <c r="H1795" s="3">
        <f>kag[[#This Row],[Operational Profit - Daily Revenue]]-$Q$13</f>
        <v>633.13406000000077</v>
      </c>
      <c r="I1795" s="1">
        <f>_xlfn.NORM.DIST(kag[[#This Row],[Diff Average Rev]],$Q$13,$Q$15,FALSE)</f>
        <v>1.7199280304034344E-4</v>
      </c>
      <c r="J1795" s="3">
        <f>kag[[#This Row],[Number_of_Customers_Per_Day (any given day)]]*kag[[#This Row],[Average_Order_Value]]</f>
        <v>2271.6799999999998</v>
      </c>
      <c r="K1795" s="3">
        <f>kag[[#This Row],[Operational Profit - Daily Revenue]]/kag[[#This Row],[Number_of_Employees]]</f>
        <v>637.61500000000001</v>
      </c>
      <c r="L1795" s="3">
        <f>kag[[#This Row],[Operational Profit - Daily Revenue]]/kag[[#This Row],[Operating_Hours_Per_Day]]</f>
        <v>255.04599999999999</v>
      </c>
      <c r="M1795" s="3">
        <f>kag[[#This Row],[Operational Profit - Daily Revenue]]/kag[[#This Row],[Marketing_Spend_Per_Day]]</f>
        <v>5.6451084550686144</v>
      </c>
      <c r="N1795" s="3"/>
    </row>
    <row r="1796" spans="1:14">
      <c r="A1796" s="1">
        <v>236</v>
      </c>
      <c r="B1796" s="2">
        <v>7.24</v>
      </c>
      <c r="C1796" s="1">
        <v>8</v>
      </c>
      <c r="D1796" s="1">
        <v>8</v>
      </c>
      <c r="E1796" s="3">
        <v>451.94</v>
      </c>
      <c r="F1796" s="1">
        <v>249</v>
      </c>
      <c r="G1796" s="3">
        <v>1906.81</v>
      </c>
      <c r="H1796" s="3">
        <f>kag[[#This Row],[Operational Profit - Daily Revenue]]-$Q$13</f>
        <v>-10.515939999999318</v>
      </c>
      <c r="I1796" s="1">
        <f>_xlfn.NORM.DIST(kag[[#This Row],[Diff Average Rev]],$Q$13,$Q$15,FALSE)</f>
        <v>5.8101097323811585E-5</v>
      </c>
      <c r="J1796" s="3">
        <f>kag[[#This Row],[Number_of_Customers_Per_Day (any given day)]]*kag[[#This Row],[Average_Order_Value]]</f>
        <v>1708.64</v>
      </c>
      <c r="K1796" s="3">
        <f>kag[[#This Row],[Operational Profit - Daily Revenue]]/kag[[#This Row],[Number_of_Employees]]</f>
        <v>238.35124999999999</v>
      </c>
      <c r="L1796" s="3">
        <f>kag[[#This Row],[Operational Profit - Daily Revenue]]/kag[[#This Row],[Operating_Hours_Per_Day]]</f>
        <v>238.35124999999999</v>
      </c>
      <c r="M1796" s="3">
        <f>kag[[#This Row],[Operational Profit - Daily Revenue]]/kag[[#This Row],[Marketing_Spend_Per_Day]]</f>
        <v>4.2191662610080982</v>
      </c>
      <c r="N1796" s="3"/>
    </row>
    <row r="1797" spans="1:14">
      <c r="A1797" s="1">
        <v>403</v>
      </c>
      <c r="B1797" s="2">
        <v>9.41</v>
      </c>
      <c r="C1797" s="1">
        <v>7</v>
      </c>
      <c r="D1797" s="1">
        <v>12</v>
      </c>
      <c r="E1797" s="3">
        <v>452.49</v>
      </c>
      <c r="F1797" s="1">
        <v>577</v>
      </c>
      <c r="G1797" s="3">
        <v>4266.21</v>
      </c>
      <c r="H1797" s="3">
        <f>kag[[#This Row],[Operational Profit - Daily Revenue]]-$Q$13</f>
        <v>2348.8840600000008</v>
      </c>
      <c r="I1797" s="1">
        <f>_xlfn.NORM.DIST(kag[[#This Row],[Diff Average Rev]],$Q$13,$Q$15,FALSE)</f>
        <v>3.7069746246770716E-4</v>
      </c>
      <c r="J1797" s="3">
        <f>kag[[#This Row],[Number_of_Customers_Per_Day (any given day)]]*kag[[#This Row],[Average_Order_Value]]</f>
        <v>3792.23</v>
      </c>
      <c r="K1797" s="3">
        <f>kag[[#This Row],[Operational Profit - Daily Revenue]]/kag[[#This Row],[Number_of_Employees]]</f>
        <v>355.51749999999998</v>
      </c>
      <c r="L1797" s="3">
        <f>kag[[#This Row],[Operational Profit - Daily Revenue]]/kag[[#This Row],[Operating_Hours_Per_Day]]</f>
        <v>609.45857142857142</v>
      </c>
      <c r="M1797" s="3">
        <f>kag[[#This Row],[Operational Profit - Daily Revenue]]/kag[[#This Row],[Marketing_Spend_Per_Day]]</f>
        <v>9.4282967579394015</v>
      </c>
      <c r="N1797" s="3"/>
    </row>
    <row r="1798" spans="1:14">
      <c r="A1798" s="1">
        <v>355</v>
      </c>
      <c r="B1798" s="2">
        <v>7.26</v>
      </c>
      <c r="C1798" s="1">
        <v>11</v>
      </c>
      <c r="D1798" s="1">
        <v>5</v>
      </c>
      <c r="E1798" s="3">
        <v>452.6</v>
      </c>
      <c r="F1798" s="1">
        <v>534</v>
      </c>
      <c r="G1798" s="3">
        <v>3070.93</v>
      </c>
      <c r="H1798" s="3">
        <f>kag[[#This Row],[Operational Profit - Daily Revenue]]-$Q$13</f>
        <v>1153.6040600000006</v>
      </c>
      <c r="I1798" s="1">
        <f>_xlfn.NORM.DIST(kag[[#This Row],[Diff Average Rev]],$Q$13,$Q$15,FALSE)</f>
        <v>3.0095815183455962E-4</v>
      </c>
      <c r="J1798" s="3">
        <f>kag[[#This Row],[Number_of_Customers_Per_Day (any given day)]]*kag[[#This Row],[Average_Order_Value]]</f>
        <v>2577.2999999999997</v>
      </c>
      <c r="K1798" s="3">
        <f>kag[[#This Row],[Operational Profit - Daily Revenue]]/kag[[#This Row],[Number_of_Employees]]</f>
        <v>614.18599999999992</v>
      </c>
      <c r="L1798" s="3">
        <f>kag[[#This Row],[Operational Profit - Daily Revenue]]/kag[[#This Row],[Operating_Hours_Per_Day]]</f>
        <v>279.17545454545456</v>
      </c>
      <c r="M1798" s="3">
        <f>kag[[#This Row],[Operational Profit - Daily Revenue]]/kag[[#This Row],[Marketing_Spend_Per_Day]]</f>
        <v>6.7850861688024739</v>
      </c>
      <c r="N1798" s="3"/>
    </row>
    <row r="1799" spans="1:14">
      <c r="A1799" s="1">
        <v>313</v>
      </c>
      <c r="B1799" s="2">
        <v>7.34</v>
      </c>
      <c r="C1799" s="1">
        <v>13</v>
      </c>
      <c r="D1799" s="1">
        <v>7</v>
      </c>
      <c r="E1799" s="3">
        <v>452.94</v>
      </c>
      <c r="F1799" s="1">
        <v>447</v>
      </c>
      <c r="G1799" s="3">
        <v>2824.85</v>
      </c>
      <c r="H1799" s="3">
        <f>kag[[#This Row],[Operational Profit - Daily Revenue]]-$Q$13</f>
        <v>907.52406000000065</v>
      </c>
      <c r="I1799" s="1">
        <f>_xlfn.NORM.DIST(kag[[#This Row],[Diff Average Rev]],$Q$13,$Q$15,FALSE)</f>
        <v>2.3933725196624748E-4</v>
      </c>
      <c r="J1799" s="3">
        <f>kag[[#This Row],[Number_of_Customers_Per_Day (any given day)]]*kag[[#This Row],[Average_Order_Value]]</f>
        <v>2297.42</v>
      </c>
      <c r="K1799" s="3">
        <f>kag[[#This Row],[Operational Profit - Daily Revenue]]/kag[[#This Row],[Number_of_Employees]]</f>
        <v>403.55</v>
      </c>
      <c r="L1799" s="3">
        <f>kag[[#This Row],[Operational Profit - Daily Revenue]]/kag[[#This Row],[Operating_Hours_Per_Day]]</f>
        <v>217.29615384615383</v>
      </c>
      <c r="M1799" s="3">
        <f>kag[[#This Row],[Operational Profit - Daily Revenue]]/kag[[#This Row],[Marketing_Spend_Per_Day]]</f>
        <v>6.2366980173974476</v>
      </c>
      <c r="N1799" s="3"/>
    </row>
    <row r="1800" spans="1:14">
      <c r="A1800" s="1">
        <v>481</v>
      </c>
      <c r="B1800" s="2">
        <v>4.6399999999999997</v>
      </c>
      <c r="C1800" s="1">
        <v>15</v>
      </c>
      <c r="D1800" s="1">
        <v>10</v>
      </c>
      <c r="E1800" s="3">
        <v>452.98</v>
      </c>
      <c r="F1800" s="1">
        <v>170</v>
      </c>
      <c r="G1800" s="3">
        <v>2958.57</v>
      </c>
      <c r="H1800" s="3">
        <f>kag[[#This Row],[Operational Profit - Daily Revenue]]-$Q$13</f>
        <v>1041.2440600000009</v>
      </c>
      <c r="I1800" s="1">
        <f>_xlfn.NORM.DIST(kag[[#This Row],[Diff Average Rev]],$Q$13,$Q$15,FALSE)</f>
        <v>2.7321320326991936E-4</v>
      </c>
      <c r="J1800" s="3">
        <f>kag[[#This Row],[Number_of_Customers_Per_Day (any given day)]]*kag[[#This Row],[Average_Order_Value]]</f>
        <v>2231.8399999999997</v>
      </c>
      <c r="K1800" s="3">
        <f>kag[[#This Row],[Operational Profit - Daily Revenue]]/kag[[#This Row],[Number_of_Employees]]</f>
        <v>295.85700000000003</v>
      </c>
      <c r="L1800" s="3">
        <f>kag[[#This Row],[Operational Profit - Daily Revenue]]/kag[[#This Row],[Operating_Hours_Per_Day]]</f>
        <v>197.238</v>
      </c>
      <c r="M1800" s="3">
        <f>kag[[#This Row],[Operational Profit - Daily Revenue]]/kag[[#This Row],[Marketing_Spend_Per_Day]]</f>
        <v>6.5313479623824451</v>
      </c>
      <c r="N1800" s="3"/>
    </row>
    <row r="1801" spans="1:14">
      <c r="A1801" s="1">
        <v>412</v>
      </c>
      <c r="B1801" s="2">
        <v>9.32</v>
      </c>
      <c r="C1801" s="1">
        <v>16</v>
      </c>
      <c r="D1801" s="1">
        <v>11</v>
      </c>
      <c r="E1801" s="3">
        <v>453.02</v>
      </c>
      <c r="F1801" s="1">
        <v>875</v>
      </c>
      <c r="G1801" s="3">
        <v>4277.53</v>
      </c>
      <c r="H1801" s="3">
        <f>kag[[#This Row],[Operational Profit - Daily Revenue]]-$Q$13</f>
        <v>2360.2040600000005</v>
      </c>
      <c r="I1801" s="1">
        <f>_xlfn.NORM.DIST(kag[[#This Row],[Diff Average Rev]],$Q$13,$Q$15,FALSE)</f>
        <v>3.6877625837617367E-4</v>
      </c>
      <c r="J1801" s="3">
        <f>kag[[#This Row],[Number_of_Customers_Per_Day (any given day)]]*kag[[#This Row],[Average_Order_Value]]</f>
        <v>3839.84</v>
      </c>
      <c r="K1801" s="3">
        <f>kag[[#This Row],[Operational Profit - Daily Revenue]]/kag[[#This Row],[Number_of_Employees]]</f>
        <v>388.86636363636359</v>
      </c>
      <c r="L1801" s="3">
        <f>kag[[#This Row],[Operational Profit - Daily Revenue]]/kag[[#This Row],[Operating_Hours_Per_Day]]</f>
        <v>267.34562499999998</v>
      </c>
      <c r="M1801" s="3">
        <f>kag[[#This Row],[Operational Profit - Daily Revenue]]/kag[[#This Row],[Marketing_Spend_Per_Day]]</f>
        <v>9.4422542051123575</v>
      </c>
      <c r="N1801" s="3"/>
    </row>
    <row r="1802" spans="1:14">
      <c r="A1802" s="1">
        <v>127</v>
      </c>
      <c r="B1802" s="2">
        <v>4.09</v>
      </c>
      <c r="C1802" s="1">
        <v>11</v>
      </c>
      <c r="D1802" s="1">
        <v>14</v>
      </c>
      <c r="E1802" s="3">
        <v>453.74</v>
      </c>
      <c r="F1802" s="1">
        <v>704</v>
      </c>
      <c r="G1802" s="3">
        <v>1226.94</v>
      </c>
      <c r="H1802" s="3">
        <f>kag[[#This Row],[Operational Profit - Daily Revenue]]-$Q$13</f>
        <v>-690.38593999999921</v>
      </c>
      <c r="I1802" s="1">
        <f>_xlfn.NORM.DIST(kag[[#This Row],[Diff Average Rev]],$Q$13,$Q$15,FALSE)</f>
        <v>1.1513218199504909E-5</v>
      </c>
      <c r="J1802" s="3">
        <f>kag[[#This Row],[Number_of_Customers_Per_Day (any given day)]]*kag[[#This Row],[Average_Order_Value]]</f>
        <v>519.42999999999995</v>
      </c>
      <c r="K1802" s="3">
        <f>kag[[#This Row],[Operational Profit - Daily Revenue]]/kag[[#This Row],[Number_of_Employees]]</f>
        <v>87.638571428571439</v>
      </c>
      <c r="L1802" s="3">
        <f>kag[[#This Row],[Operational Profit - Daily Revenue]]/kag[[#This Row],[Operating_Hours_Per_Day]]</f>
        <v>111.54</v>
      </c>
      <c r="M1802" s="3">
        <f>kag[[#This Row],[Operational Profit - Daily Revenue]]/kag[[#This Row],[Marketing_Spend_Per_Day]]</f>
        <v>2.704059593599859</v>
      </c>
      <c r="N1802" s="3"/>
    </row>
    <row r="1803" spans="1:14">
      <c r="A1803" s="1">
        <v>209</v>
      </c>
      <c r="B1803" s="2">
        <v>2.75</v>
      </c>
      <c r="C1803" s="1">
        <v>13</v>
      </c>
      <c r="D1803" s="1">
        <v>10</v>
      </c>
      <c r="E1803" s="3">
        <v>453.82</v>
      </c>
      <c r="F1803" s="1">
        <v>233</v>
      </c>
      <c r="G1803" s="3">
        <v>883.14</v>
      </c>
      <c r="H1803" s="3">
        <f>kag[[#This Row],[Operational Profit - Daily Revenue]]-$Q$13</f>
        <v>-1034.1859399999994</v>
      </c>
      <c r="I1803" s="1">
        <f>_xlfn.NORM.DIST(kag[[#This Row],[Diff Average Rev]],$Q$13,$Q$15,FALSE)</f>
        <v>4.2215576357900388E-6</v>
      </c>
      <c r="J1803" s="3">
        <f>kag[[#This Row],[Number_of_Customers_Per_Day (any given day)]]*kag[[#This Row],[Average_Order_Value]]</f>
        <v>574.75</v>
      </c>
      <c r="K1803" s="3">
        <f>kag[[#This Row],[Operational Profit - Daily Revenue]]/kag[[#This Row],[Number_of_Employees]]</f>
        <v>88.313999999999993</v>
      </c>
      <c r="L1803" s="3">
        <f>kag[[#This Row],[Operational Profit - Daily Revenue]]/kag[[#This Row],[Operating_Hours_Per_Day]]</f>
        <v>67.933846153846147</v>
      </c>
      <c r="M1803" s="3">
        <f>kag[[#This Row],[Operational Profit - Daily Revenue]]/kag[[#This Row],[Marketing_Spend_Per_Day]]</f>
        <v>1.9460138380855847</v>
      </c>
      <c r="N1803" s="3"/>
    </row>
    <row r="1804" spans="1:14">
      <c r="A1804" s="1">
        <v>450</v>
      </c>
      <c r="B1804" s="2">
        <v>2.95</v>
      </c>
      <c r="C1804" s="1">
        <v>16</v>
      </c>
      <c r="D1804" s="1">
        <v>8</v>
      </c>
      <c r="E1804" s="3">
        <v>453.9</v>
      </c>
      <c r="F1804" s="1">
        <v>100</v>
      </c>
      <c r="G1804" s="3">
        <v>1730.5</v>
      </c>
      <c r="H1804" s="3">
        <f>kag[[#This Row],[Operational Profit - Daily Revenue]]-$Q$13</f>
        <v>-186.82593999999926</v>
      </c>
      <c r="I1804" s="1">
        <f>_xlfn.NORM.DIST(kag[[#This Row],[Diff Average Rev]],$Q$13,$Q$15,FALSE)</f>
        <v>4.0005499434824728E-5</v>
      </c>
      <c r="J1804" s="3">
        <f>kag[[#This Row],[Number_of_Customers_Per_Day (any given day)]]*kag[[#This Row],[Average_Order_Value]]</f>
        <v>1327.5</v>
      </c>
      <c r="K1804" s="3">
        <f>kag[[#This Row],[Operational Profit - Daily Revenue]]/kag[[#This Row],[Number_of_Employees]]</f>
        <v>216.3125</v>
      </c>
      <c r="L1804" s="3">
        <f>kag[[#This Row],[Operational Profit - Daily Revenue]]/kag[[#This Row],[Operating_Hours_Per_Day]]</f>
        <v>108.15625</v>
      </c>
      <c r="M1804" s="3">
        <f>kag[[#This Row],[Operational Profit - Daily Revenue]]/kag[[#This Row],[Marketing_Spend_Per_Day]]</f>
        <v>3.8125137695527651</v>
      </c>
      <c r="N1804" s="3"/>
    </row>
    <row r="1805" spans="1:14">
      <c r="A1805" s="1">
        <v>91</v>
      </c>
      <c r="B1805" s="2">
        <v>4.0999999999999996</v>
      </c>
      <c r="C1805" s="1">
        <v>13</v>
      </c>
      <c r="D1805" s="1">
        <v>12</v>
      </c>
      <c r="E1805" s="3">
        <v>454.26</v>
      </c>
      <c r="F1805" s="1">
        <v>91</v>
      </c>
      <c r="G1805" s="3">
        <v>1056.55</v>
      </c>
      <c r="H1805" s="3">
        <f>kag[[#This Row],[Operational Profit - Daily Revenue]]-$Q$13</f>
        <v>-860.77593999999931</v>
      </c>
      <c r="I1805" s="1">
        <f>_xlfn.NORM.DIST(kag[[#This Row],[Diff Average Rev]],$Q$13,$Q$15,FALSE)</f>
        <v>7.1118827163577181E-6</v>
      </c>
      <c r="J1805" s="3">
        <f>kag[[#This Row],[Number_of_Customers_Per_Day (any given day)]]*kag[[#This Row],[Average_Order_Value]]</f>
        <v>373.09999999999997</v>
      </c>
      <c r="K1805" s="3">
        <f>kag[[#This Row],[Operational Profit - Daily Revenue]]/kag[[#This Row],[Number_of_Employees]]</f>
        <v>88.045833333333334</v>
      </c>
      <c r="L1805" s="3">
        <f>kag[[#This Row],[Operational Profit - Daily Revenue]]/kag[[#This Row],[Operating_Hours_Per_Day]]</f>
        <v>81.273076923076914</v>
      </c>
      <c r="M1805" s="3">
        <f>kag[[#This Row],[Operational Profit - Daily Revenue]]/kag[[#This Row],[Marketing_Spend_Per_Day]]</f>
        <v>2.3258706467661692</v>
      </c>
      <c r="N1805" s="3"/>
    </row>
    <row r="1806" spans="1:14">
      <c r="A1806" s="1">
        <v>332</v>
      </c>
      <c r="B1806" s="2">
        <v>9.59</v>
      </c>
      <c r="C1806" s="1">
        <v>16</v>
      </c>
      <c r="D1806" s="1">
        <v>8</v>
      </c>
      <c r="E1806" s="3">
        <v>454.36</v>
      </c>
      <c r="F1806" s="1">
        <v>315</v>
      </c>
      <c r="G1806" s="3">
        <v>3696.02</v>
      </c>
      <c r="H1806" s="3">
        <f>kag[[#This Row],[Operational Profit - Daily Revenue]]-$Q$13</f>
        <v>1778.6940600000007</v>
      </c>
      <c r="I1806" s="1">
        <f>_xlfn.NORM.DIST(kag[[#This Row],[Diff Average Rev]],$Q$13,$Q$15,FALSE)</f>
        <v>4.0466644422051463E-4</v>
      </c>
      <c r="J1806" s="3">
        <f>kag[[#This Row],[Number_of_Customers_Per_Day (any given day)]]*kag[[#This Row],[Average_Order_Value]]</f>
        <v>3183.88</v>
      </c>
      <c r="K1806" s="3">
        <f>kag[[#This Row],[Operational Profit - Daily Revenue]]/kag[[#This Row],[Number_of_Employees]]</f>
        <v>462.0025</v>
      </c>
      <c r="L1806" s="3">
        <f>kag[[#This Row],[Operational Profit - Daily Revenue]]/kag[[#This Row],[Operating_Hours_Per_Day]]</f>
        <v>231.00125</v>
      </c>
      <c r="M1806" s="3">
        <f>kag[[#This Row],[Operational Profit - Daily Revenue]]/kag[[#This Row],[Marketing_Spend_Per_Day]]</f>
        <v>8.1345629016638785</v>
      </c>
      <c r="N1806" s="3"/>
    </row>
    <row r="1807" spans="1:14">
      <c r="A1807" s="1">
        <v>445</v>
      </c>
      <c r="B1807" s="2">
        <v>3.57</v>
      </c>
      <c r="C1807" s="1">
        <v>7</v>
      </c>
      <c r="D1807" s="1">
        <v>9</v>
      </c>
      <c r="E1807" s="3">
        <v>454.66</v>
      </c>
      <c r="F1807" s="1">
        <v>601</v>
      </c>
      <c r="G1807" s="3">
        <v>2639.21</v>
      </c>
      <c r="H1807" s="3">
        <f>kag[[#This Row],[Operational Profit - Daily Revenue]]-$Q$13</f>
        <v>721.88406000000077</v>
      </c>
      <c r="I1807" s="1">
        <f>_xlfn.NORM.DIST(kag[[#This Row],[Diff Average Rev]],$Q$13,$Q$15,FALSE)</f>
        <v>1.9305482128419908E-4</v>
      </c>
      <c r="J1807" s="3">
        <f>kag[[#This Row],[Number_of_Customers_Per_Day (any given day)]]*kag[[#This Row],[Average_Order_Value]]</f>
        <v>1588.6499999999999</v>
      </c>
      <c r="K1807" s="3">
        <f>kag[[#This Row],[Operational Profit - Daily Revenue]]/kag[[#This Row],[Number_of_Employees]]</f>
        <v>293.24555555555554</v>
      </c>
      <c r="L1807" s="3">
        <f>kag[[#This Row],[Operational Profit - Daily Revenue]]/kag[[#This Row],[Operating_Hours_Per_Day]]</f>
        <v>377.03000000000003</v>
      </c>
      <c r="M1807" s="3">
        <f>kag[[#This Row],[Operational Profit - Daily Revenue]]/kag[[#This Row],[Marketing_Spend_Per_Day]]</f>
        <v>5.8047991906039673</v>
      </c>
      <c r="N1807" s="3"/>
    </row>
    <row r="1808" spans="1:14">
      <c r="A1808" s="1">
        <v>344</v>
      </c>
      <c r="B1808" s="2">
        <v>4.4400000000000004</v>
      </c>
      <c r="C1808" s="1">
        <v>12</v>
      </c>
      <c r="D1808" s="1">
        <v>10</v>
      </c>
      <c r="E1808" s="3">
        <v>454.8</v>
      </c>
      <c r="F1808" s="1">
        <v>109</v>
      </c>
      <c r="G1808" s="3">
        <v>2073.81</v>
      </c>
      <c r="H1808" s="3">
        <f>kag[[#This Row],[Operational Profit - Daily Revenue]]-$Q$13</f>
        <v>156.48406000000068</v>
      </c>
      <c r="I1808" s="1">
        <f>_xlfn.NORM.DIST(kag[[#This Row],[Diff Average Rev]],$Q$13,$Q$15,FALSE)</f>
        <v>8.028245218620508E-5</v>
      </c>
      <c r="J1808" s="3">
        <f>kag[[#This Row],[Number_of_Customers_Per_Day (any given day)]]*kag[[#This Row],[Average_Order_Value]]</f>
        <v>1527.3600000000001</v>
      </c>
      <c r="K1808" s="3">
        <f>kag[[#This Row],[Operational Profit - Daily Revenue]]/kag[[#This Row],[Number_of_Employees]]</f>
        <v>207.381</v>
      </c>
      <c r="L1808" s="3">
        <f>kag[[#This Row],[Operational Profit - Daily Revenue]]/kag[[#This Row],[Operating_Hours_Per_Day]]</f>
        <v>172.8175</v>
      </c>
      <c r="M1808" s="3">
        <f>kag[[#This Row],[Operational Profit - Daily Revenue]]/kag[[#This Row],[Marketing_Spend_Per_Day]]</f>
        <v>4.5598284960422157</v>
      </c>
      <c r="N1808" s="3"/>
    </row>
    <row r="1809" spans="1:14">
      <c r="A1809" s="1">
        <v>72</v>
      </c>
      <c r="B1809" s="2">
        <v>4.71</v>
      </c>
      <c r="C1809" s="1">
        <v>13</v>
      </c>
      <c r="D1809" s="1">
        <v>7</v>
      </c>
      <c r="E1809" s="3">
        <v>454.96</v>
      </c>
      <c r="F1809" s="1">
        <v>57</v>
      </c>
      <c r="G1809" s="3">
        <v>817.09</v>
      </c>
      <c r="H1809" s="3">
        <f>kag[[#This Row],[Operational Profit - Daily Revenue]]-$Q$13</f>
        <v>-1100.2359399999991</v>
      </c>
      <c r="I1809" s="1">
        <f>_xlfn.NORM.DIST(kag[[#This Row],[Diff Average Rev]],$Q$13,$Q$15,FALSE)</f>
        <v>3.4323457722291048E-6</v>
      </c>
      <c r="J1809" s="3">
        <f>kag[[#This Row],[Number_of_Customers_Per_Day (any given day)]]*kag[[#This Row],[Average_Order_Value]]</f>
        <v>339.12</v>
      </c>
      <c r="K1809" s="3">
        <f>kag[[#This Row],[Operational Profit - Daily Revenue]]/kag[[#This Row],[Number_of_Employees]]</f>
        <v>116.72714285714287</v>
      </c>
      <c r="L1809" s="3">
        <f>kag[[#This Row],[Operational Profit - Daily Revenue]]/kag[[#This Row],[Operating_Hours_Per_Day]]</f>
        <v>62.853076923076927</v>
      </c>
      <c r="M1809" s="3">
        <f>kag[[#This Row],[Operational Profit - Daily Revenue]]/kag[[#This Row],[Marketing_Spend_Per_Day]]</f>
        <v>1.7959600844030246</v>
      </c>
      <c r="N1809" s="3"/>
    </row>
    <row r="1810" spans="1:14">
      <c r="A1810" s="1">
        <v>74</v>
      </c>
      <c r="B1810" s="2">
        <v>6.34</v>
      </c>
      <c r="C1810" s="1">
        <v>16</v>
      </c>
      <c r="D1810" s="1">
        <v>7</v>
      </c>
      <c r="E1810" s="3">
        <v>455.12</v>
      </c>
      <c r="F1810" s="1">
        <v>329</v>
      </c>
      <c r="G1810" s="3">
        <v>899.33</v>
      </c>
      <c r="H1810" s="3">
        <f>kag[[#This Row],[Operational Profit - Daily Revenue]]-$Q$13</f>
        <v>-1017.9959399999992</v>
      </c>
      <c r="I1810" s="1">
        <f>_xlfn.NORM.DIST(kag[[#This Row],[Diff Average Rev]],$Q$13,$Q$15,FALSE)</f>
        <v>4.4381373624530141E-6</v>
      </c>
      <c r="J1810" s="3">
        <f>kag[[#This Row],[Number_of_Customers_Per_Day (any given day)]]*kag[[#This Row],[Average_Order_Value]]</f>
        <v>469.15999999999997</v>
      </c>
      <c r="K1810" s="3">
        <f>kag[[#This Row],[Operational Profit - Daily Revenue]]/kag[[#This Row],[Number_of_Employees]]</f>
        <v>128.4757142857143</v>
      </c>
      <c r="L1810" s="3">
        <f>kag[[#This Row],[Operational Profit - Daily Revenue]]/kag[[#This Row],[Operating_Hours_Per_Day]]</f>
        <v>56.208125000000003</v>
      </c>
      <c r="M1810" s="3">
        <f>kag[[#This Row],[Operational Profit - Daily Revenue]]/kag[[#This Row],[Marketing_Spend_Per_Day]]</f>
        <v>1.9760283002285113</v>
      </c>
      <c r="N1810" s="3"/>
    </row>
    <row r="1811" spans="1:14">
      <c r="A1811" s="1">
        <v>158</v>
      </c>
      <c r="B1811" s="2">
        <v>7.26</v>
      </c>
      <c r="C1811" s="1">
        <v>6</v>
      </c>
      <c r="D1811" s="1">
        <v>10</v>
      </c>
      <c r="E1811" s="3">
        <v>455.41</v>
      </c>
      <c r="F1811" s="1">
        <v>385</v>
      </c>
      <c r="G1811" s="3">
        <v>2073.9699999999998</v>
      </c>
      <c r="H1811" s="3">
        <f>kag[[#This Row],[Operational Profit - Daily Revenue]]-$Q$13</f>
        <v>156.64406000000054</v>
      </c>
      <c r="I1811" s="1">
        <f>_xlfn.NORM.DIST(kag[[#This Row],[Diff Average Rev]],$Q$13,$Q$15,FALSE)</f>
        <v>8.0306201038071512E-5</v>
      </c>
      <c r="J1811" s="3">
        <f>kag[[#This Row],[Number_of_Customers_Per_Day (any given day)]]*kag[[#This Row],[Average_Order_Value]]</f>
        <v>1147.08</v>
      </c>
      <c r="K1811" s="3">
        <f>kag[[#This Row],[Operational Profit - Daily Revenue]]/kag[[#This Row],[Number_of_Employees]]</f>
        <v>207.39699999999999</v>
      </c>
      <c r="L1811" s="3">
        <f>kag[[#This Row],[Operational Profit - Daily Revenue]]/kag[[#This Row],[Operating_Hours_Per_Day]]</f>
        <v>345.66166666666663</v>
      </c>
      <c r="M1811" s="3">
        <f>kag[[#This Row],[Operational Profit - Daily Revenue]]/kag[[#This Row],[Marketing_Spend_Per_Day]]</f>
        <v>4.5540721547616423</v>
      </c>
      <c r="N1811" s="3"/>
    </row>
    <row r="1812" spans="1:14">
      <c r="A1812" s="1">
        <v>251</v>
      </c>
      <c r="B1812" s="2">
        <v>7.01</v>
      </c>
      <c r="C1812" s="1">
        <v>11</v>
      </c>
      <c r="D1812" s="1">
        <v>4</v>
      </c>
      <c r="E1812" s="3">
        <v>455.63</v>
      </c>
      <c r="F1812" s="1">
        <v>619</v>
      </c>
      <c r="G1812" s="3">
        <v>2504.67</v>
      </c>
      <c r="H1812" s="3">
        <f>kag[[#This Row],[Operational Profit - Daily Revenue]]-$Q$13</f>
        <v>587.34406000000081</v>
      </c>
      <c r="I1812" s="1">
        <f>_xlfn.NORM.DIST(kag[[#This Row],[Diff Average Rev]],$Q$13,$Q$15,FALSE)</f>
        <v>1.6151791979579237E-4</v>
      </c>
      <c r="J1812" s="3">
        <f>kag[[#This Row],[Number_of_Customers_Per_Day (any given day)]]*kag[[#This Row],[Average_Order_Value]]</f>
        <v>1759.51</v>
      </c>
      <c r="K1812" s="3">
        <f>kag[[#This Row],[Operational Profit - Daily Revenue]]/kag[[#This Row],[Number_of_Employees]]</f>
        <v>626.16750000000002</v>
      </c>
      <c r="L1812" s="3">
        <f>kag[[#This Row],[Operational Profit - Daily Revenue]]/kag[[#This Row],[Operating_Hours_Per_Day]]</f>
        <v>227.69727272727275</v>
      </c>
      <c r="M1812" s="3">
        <f>kag[[#This Row],[Operational Profit - Daily Revenue]]/kag[[#This Row],[Marketing_Spend_Per_Day]]</f>
        <v>5.4971577815332617</v>
      </c>
      <c r="N1812" s="3"/>
    </row>
    <row r="1813" spans="1:14">
      <c r="A1813" s="1">
        <v>291</v>
      </c>
      <c r="B1813" s="2">
        <v>2.67</v>
      </c>
      <c r="C1813" s="1">
        <v>9</v>
      </c>
      <c r="D1813" s="1">
        <v>5</v>
      </c>
      <c r="E1813" s="3">
        <v>455.69</v>
      </c>
      <c r="F1813" s="1">
        <v>394</v>
      </c>
      <c r="G1813" s="3">
        <v>1492.41</v>
      </c>
      <c r="H1813" s="3">
        <f>kag[[#This Row],[Operational Profit - Daily Revenue]]-$Q$13</f>
        <v>-424.91593999999918</v>
      </c>
      <c r="I1813" s="1">
        <f>_xlfn.NORM.DIST(kag[[#This Row],[Diff Average Rev]],$Q$13,$Q$15,FALSE)</f>
        <v>2.2949511932551699E-5</v>
      </c>
      <c r="J1813" s="3">
        <f>kag[[#This Row],[Number_of_Customers_Per_Day (any given day)]]*kag[[#This Row],[Average_Order_Value]]</f>
        <v>776.97</v>
      </c>
      <c r="K1813" s="3">
        <f>kag[[#This Row],[Operational Profit - Daily Revenue]]/kag[[#This Row],[Number_of_Employees]]</f>
        <v>298.48200000000003</v>
      </c>
      <c r="L1813" s="3">
        <f>kag[[#This Row],[Operational Profit - Daily Revenue]]/kag[[#This Row],[Operating_Hours_Per_Day]]</f>
        <v>165.82333333333335</v>
      </c>
      <c r="M1813" s="3">
        <f>kag[[#This Row],[Operational Profit - Daily Revenue]]/kag[[#This Row],[Marketing_Spend_Per_Day]]</f>
        <v>3.2750554104764205</v>
      </c>
      <c r="N1813" s="3"/>
    </row>
    <row r="1814" spans="1:14">
      <c r="A1814" s="1">
        <v>443</v>
      </c>
      <c r="B1814" s="2">
        <v>7</v>
      </c>
      <c r="C1814" s="1">
        <v>12</v>
      </c>
      <c r="D1814" s="1">
        <v>3</v>
      </c>
      <c r="E1814" s="3">
        <v>455.7</v>
      </c>
      <c r="F1814" s="1">
        <v>422</v>
      </c>
      <c r="G1814" s="3">
        <v>3880.19</v>
      </c>
      <c r="H1814" s="3">
        <f>kag[[#This Row],[Operational Profit - Daily Revenue]]-$Q$13</f>
        <v>1962.8640600000008</v>
      </c>
      <c r="I1814" s="1">
        <f>_xlfn.NORM.DIST(kag[[#This Row],[Diff Average Rev]],$Q$13,$Q$15,FALSE)</f>
        <v>4.0832491523255972E-4</v>
      </c>
      <c r="J1814" s="3">
        <f>kag[[#This Row],[Number_of_Customers_Per_Day (any given day)]]*kag[[#This Row],[Average_Order_Value]]</f>
        <v>3101</v>
      </c>
      <c r="K1814" s="3">
        <f>kag[[#This Row],[Operational Profit - Daily Revenue]]/kag[[#This Row],[Number_of_Employees]]</f>
        <v>1293.3966666666668</v>
      </c>
      <c r="L1814" s="3">
        <f>kag[[#This Row],[Operational Profit - Daily Revenue]]/kag[[#This Row],[Operating_Hours_Per_Day]]</f>
        <v>323.34916666666669</v>
      </c>
      <c r="M1814" s="3">
        <f>kag[[#This Row],[Operational Profit - Daily Revenue]]/kag[[#This Row],[Marketing_Spend_Per_Day]]</f>
        <v>8.5147904323019539</v>
      </c>
      <c r="N1814" s="3"/>
    </row>
    <row r="1815" spans="1:14">
      <c r="A1815" s="1">
        <v>210</v>
      </c>
      <c r="B1815" s="2">
        <v>9.86</v>
      </c>
      <c r="C1815" s="1">
        <v>7</v>
      </c>
      <c r="D1815" s="1">
        <v>10</v>
      </c>
      <c r="E1815" s="3">
        <v>456</v>
      </c>
      <c r="F1815" s="1">
        <v>673</v>
      </c>
      <c r="G1815" s="3">
        <v>2397.9</v>
      </c>
      <c r="H1815" s="3">
        <f>kag[[#This Row],[Operational Profit - Daily Revenue]]-$Q$13</f>
        <v>480.57406000000083</v>
      </c>
      <c r="I1815" s="1">
        <f>_xlfn.NORM.DIST(kag[[#This Row],[Diff Average Rev]],$Q$13,$Q$15,FALSE)</f>
        <v>1.3831691391985603E-4</v>
      </c>
      <c r="J1815" s="3">
        <f>kag[[#This Row],[Number_of_Customers_Per_Day (any given day)]]*kag[[#This Row],[Average_Order_Value]]</f>
        <v>2070.6</v>
      </c>
      <c r="K1815" s="3">
        <f>kag[[#This Row],[Operational Profit - Daily Revenue]]/kag[[#This Row],[Number_of_Employees]]</f>
        <v>239.79000000000002</v>
      </c>
      <c r="L1815" s="3">
        <f>kag[[#This Row],[Operational Profit - Daily Revenue]]/kag[[#This Row],[Operating_Hours_Per_Day]]</f>
        <v>342.55714285714288</v>
      </c>
      <c r="M1815" s="3">
        <f>kag[[#This Row],[Operational Profit - Daily Revenue]]/kag[[#This Row],[Marketing_Spend_Per_Day]]</f>
        <v>5.2585526315789473</v>
      </c>
      <c r="N1815" s="3"/>
    </row>
    <row r="1816" spans="1:14">
      <c r="A1816" s="1">
        <v>460</v>
      </c>
      <c r="B1816" s="2">
        <v>3.48</v>
      </c>
      <c r="C1816" s="1">
        <v>16</v>
      </c>
      <c r="D1816" s="1">
        <v>10</v>
      </c>
      <c r="E1816" s="3">
        <v>456.3</v>
      </c>
      <c r="F1816" s="1">
        <v>254</v>
      </c>
      <c r="G1816" s="3">
        <v>2384.42</v>
      </c>
      <c r="H1816" s="3">
        <f>kag[[#This Row],[Operational Profit - Daily Revenue]]-$Q$13</f>
        <v>467.09406000000081</v>
      </c>
      <c r="I1816" s="1">
        <f>_xlfn.NORM.DIST(kag[[#This Row],[Diff Average Rev]],$Q$13,$Q$15,FALSE)</f>
        <v>1.3551994146862015E-4</v>
      </c>
      <c r="J1816" s="3">
        <f>kag[[#This Row],[Number_of_Customers_Per_Day (any given day)]]*kag[[#This Row],[Average_Order_Value]]</f>
        <v>1600.8</v>
      </c>
      <c r="K1816" s="3">
        <f>kag[[#This Row],[Operational Profit - Daily Revenue]]/kag[[#This Row],[Number_of_Employees]]</f>
        <v>238.44200000000001</v>
      </c>
      <c r="L1816" s="3">
        <f>kag[[#This Row],[Operational Profit - Daily Revenue]]/kag[[#This Row],[Operating_Hours_Per_Day]]</f>
        <v>149.02625</v>
      </c>
      <c r="M1816" s="3">
        <f>kag[[#This Row],[Operational Profit - Daily Revenue]]/kag[[#This Row],[Marketing_Spend_Per_Day]]</f>
        <v>5.2255533640149023</v>
      </c>
      <c r="N1816" s="3"/>
    </row>
    <row r="1817" spans="1:14">
      <c r="A1817" s="1">
        <v>53</v>
      </c>
      <c r="B1817" s="2">
        <v>3.36</v>
      </c>
      <c r="C1817" s="1">
        <v>17</v>
      </c>
      <c r="D1817" s="1">
        <v>8</v>
      </c>
      <c r="E1817" s="3">
        <v>456.31</v>
      </c>
      <c r="F1817" s="1">
        <v>964</v>
      </c>
      <c r="G1817" s="3">
        <v>1140.1600000000001</v>
      </c>
      <c r="H1817" s="3">
        <f>kag[[#This Row],[Operational Profit - Daily Revenue]]-$Q$13</f>
        <v>-777.16593999999918</v>
      </c>
      <c r="I1817" s="1">
        <f>_xlfn.NORM.DIST(kag[[#This Row],[Diff Average Rev]],$Q$13,$Q$15,FALSE)</f>
        <v>9.0427111534739073E-6</v>
      </c>
      <c r="J1817" s="3">
        <f>kag[[#This Row],[Number_of_Customers_Per_Day (any given day)]]*kag[[#This Row],[Average_Order_Value]]</f>
        <v>178.07999999999998</v>
      </c>
      <c r="K1817" s="3">
        <f>kag[[#This Row],[Operational Profit - Daily Revenue]]/kag[[#This Row],[Number_of_Employees]]</f>
        <v>142.52000000000001</v>
      </c>
      <c r="L1817" s="3">
        <f>kag[[#This Row],[Operational Profit - Daily Revenue]]/kag[[#This Row],[Operating_Hours_Per_Day]]</f>
        <v>67.068235294117656</v>
      </c>
      <c r="M1817" s="3">
        <f>kag[[#This Row],[Operational Profit - Daily Revenue]]/kag[[#This Row],[Marketing_Spend_Per_Day]]</f>
        <v>2.4986522320352393</v>
      </c>
      <c r="N1817" s="3"/>
    </row>
    <row r="1818" spans="1:14">
      <c r="A1818" s="1">
        <v>150</v>
      </c>
      <c r="B1818" s="2">
        <v>8.3699999999999992</v>
      </c>
      <c r="C1818" s="1">
        <v>12</v>
      </c>
      <c r="D1818" s="1">
        <v>6</v>
      </c>
      <c r="E1818" s="3">
        <v>456.56</v>
      </c>
      <c r="F1818" s="1">
        <v>710</v>
      </c>
      <c r="G1818" s="3">
        <v>1832.94</v>
      </c>
      <c r="H1818" s="3">
        <f>kag[[#This Row],[Operational Profit - Daily Revenue]]-$Q$13</f>
        <v>-84.385939999999209</v>
      </c>
      <c r="I1818" s="1">
        <f>_xlfn.NORM.DIST(kag[[#This Row],[Diff Average Rev]],$Q$13,$Q$15,FALSE)</f>
        <v>4.9889366135383259E-5</v>
      </c>
      <c r="J1818" s="3">
        <f>kag[[#This Row],[Number_of_Customers_Per_Day (any given day)]]*kag[[#This Row],[Average_Order_Value]]</f>
        <v>1255.4999999999998</v>
      </c>
      <c r="K1818" s="3">
        <f>kag[[#This Row],[Operational Profit - Daily Revenue]]/kag[[#This Row],[Number_of_Employees]]</f>
        <v>305.49</v>
      </c>
      <c r="L1818" s="3">
        <f>kag[[#This Row],[Operational Profit - Daily Revenue]]/kag[[#This Row],[Operating_Hours_Per_Day]]</f>
        <v>152.745</v>
      </c>
      <c r="M1818" s="3">
        <f>kag[[#This Row],[Operational Profit - Daily Revenue]]/kag[[#This Row],[Marketing_Spend_Per_Day]]</f>
        <v>4.0146749605747329</v>
      </c>
      <c r="N1818" s="3"/>
    </row>
    <row r="1819" spans="1:14">
      <c r="A1819" s="1">
        <v>369</v>
      </c>
      <c r="B1819" s="2">
        <v>6.29</v>
      </c>
      <c r="C1819" s="1">
        <v>12</v>
      </c>
      <c r="D1819" s="1">
        <v>2</v>
      </c>
      <c r="E1819" s="3">
        <v>456.67</v>
      </c>
      <c r="F1819" s="1">
        <v>919</v>
      </c>
      <c r="G1819" s="3">
        <v>3030.71</v>
      </c>
      <c r="H1819" s="3">
        <f>kag[[#This Row],[Operational Profit - Daily Revenue]]-$Q$13</f>
        <v>1113.3840600000008</v>
      </c>
      <c r="I1819" s="1">
        <f>_xlfn.NORM.DIST(kag[[#This Row],[Diff Average Rev]],$Q$13,$Q$15,FALSE)</f>
        <v>2.9116007299765387E-4</v>
      </c>
      <c r="J1819" s="3">
        <f>kag[[#This Row],[Number_of_Customers_Per_Day (any given day)]]*kag[[#This Row],[Average_Order_Value]]</f>
        <v>2321.0100000000002</v>
      </c>
      <c r="K1819" s="3">
        <f>kag[[#This Row],[Operational Profit - Daily Revenue]]/kag[[#This Row],[Number_of_Employees]]</f>
        <v>1515.355</v>
      </c>
      <c r="L1819" s="3">
        <f>kag[[#This Row],[Operational Profit - Daily Revenue]]/kag[[#This Row],[Operating_Hours_Per_Day]]</f>
        <v>252.55916666666667</v>
      </c>
      <c r="M1819" s="3">
        <f>kag[[#This Row],[Operational Profit - Daily Revenue]]/kag[[#This Row],[Marketing_Spend_Per_Day]]</f>
        <v>6.636542798957672</v>
      </c>
      <c r="N1819" s="3"/>
    </row>
    <row r="1820" spans="1:14">
      <c r="A1820" s="1">
        <v>142</v>
      </c>
      <c r="B1820" s="2">
        <v>3.63</v>
      </c>
      <c r="C1820" s="1">
        <v>11</v>
      </c>
      <c r="D1820" s="1">
        <v>14</v>
      </c>
      <c r="E1820" s="3">
        <v>456.98</v>
      </c>
      <c r="F1820" s="1">
        <v>194</v>
      </c>
      <c r="G1820" s="3">
        <v>711.78</v>
      </c>
      <c r="H1820" s="3">
        <f>kag[[#This Row],[Operational Profit - Daily Revenue]]-$Q$13</f>
        <v>-1205.5459399999993</v>
      </c>
      <c r="I1820" s="1">
        <f>_xlfn.NORM.DIST(kag[[#This Row],[Diff Average Rev]],$Q$13,$Q$15,FALSE)</f>
        <v>2.4443858884645814E-6</v>
      </c>
      <c r="J1820" s="3">
        <f>kag[[#This Row],[Number_of_Customers_Per_Day (any given day)]]*kag[[#This Row],[Average_Order_Value]]</f>
        <v>515.46</v>
      </c>
      <c r="K1820" s="3">
        <f>kag[[#This Row],[Operational Profit - Daily Revenue]]/kag[[#This Row],[Number_of_Employees]]</f>
        <v>50.841428571428573</v>
      </c>
      <c r="L1820" s="3">
        <f>kag[[#This Row],[Operational Profit - Daily Revenue]]/kag[[#This Row],[Operating_Hours_Per_Day]]</f>
        <v>64.707272727272724</v>
      </c>
      <c r="M1820" s="3">
        <f>kag[[#This Row],[Operational Profit - Daily Revenue]]/kag[[#This Row],[Marketing_Spend_Per_Day]]</f>
        <v>1.557573635607685</v>
      </c>
      <c r="N1820" s="3"/>
    </row>
    <row r="1821" spans="1:14">
      <c r="A1821" s="1">
        <v>100</v>
      </c>
      <c r="B1821" s="2">
        <v>7.66</v>
      </c>
      <c r="C1821" s="1">
        <v>8</v>
      </c>
      <c r="D1821" s="1">
        <v>14</v>
      </c>
      <c r="E1821" s="3">
        <v>456.98</v>
      </c>
      <c r="F1821" s="1">
        <v>627</v>
      </c>
      <c r="G1821" s="3">
        <v>1177.4100000000001</v>
      </c>
      <c r="H1821" s="3">
        <f>kag[[#This Row],[Operational Profit - Daily Revenue]]-$Q$13</f>
        <v>-739.91593999999918</v>
      </c>
      <c r="I1821" s="1">
        <f>_xlfn.NORM.DIST(kag[[#This Row],[Diff Average Rev]],$Q$13,$Q$15,FALSE)</f>
        <v>1.0040293159216753E-5</v>
      </c>
      <c r="J1821" s="3">
        <f>kag[[#This Row],[Number_of_Customers_Per_Day (any given day)]]*kag[[#This Row],[Average_Order_Value]]</f>
        <v>766</v>
      </c>
      <c r="K1821" s="3">
        <f>kag[[#This Row],[Operational Profit - Daily Revenue]]/kag[[#This Row],[Number_of_Employees]]</f>
        <v>84.10071428571429</v>
      </c>
      <c r="L1821" s="3">
        <f>kag[[#This Row],[Operational Profit - Daily Revenue]]/kag[[#This Row],[Operating_Hours_Per_Day]]</f>
        <v>147.17625000000001</v>
      </c>
      <c r="M1821" s="3">
        <f>kag[[#This Row],[Operational Profit - Daily Revenue]]/kag[[#This Row],[Marketing_Spend_Per_Day]]</f>
        <v>2.5765022539279618</v>
      </c>
      <c r="N1821" s="3"/>
    </row>
    <row r="1822" spans="1:14">
      <c r="A1822" s="1">
        <v>98</v>
      </c>
      <c r="B1822" s="2">
        <v>9.75</v>
      </c>
      <c r="C1822" s="1">
        <v>6</v>
      </c>
      <c r="D1822" s="1">
        <v>13</v>
      </c>
      <c r="E1822" s="3">
        <v>457</v>
      </c>
      <c r="F1822" s="1">
        <v>148</v>
      </c>
      <c r="G1822" s="3">
        <v>1493.32</v>
      </c>
      <c r="H1822" s="3">
        <f>kag[[#This Row],[Operational Profit - Daily Revenue]]-$Q$13</f>
        <v>-424.00593999999933</v>
      </c>
      <c r="I1822" s="1">
        <f>_xlfn.NORM.DIST(kag[[#This Row],[Diff Average Rev]],$Q$13,$Q$15,FALSE)</f>
        <v>2.3000914555698537E-5</v>
      </c>
      <c r="J1822" s="3">
        <f>kag[[#This Row],[Number_of_Customers_Per_Day (any given day)]]*kag[[#This Row],[Average_Order_Value]]</f>
        <v>955.5</v>
      </c>
      <c r="K1822" s="3">
        <f>kag[[#This Row],[Operational Profit - Daily Revenue]]/kag[[#This Row],[Number_of_Employees]]</f>
        <v>114.87076923076923</v>
      </c>
      <c r="L1822" s="3">
        <f>kag[[#This Row],[Operational Profit - Daily Revenue]]/kag[[#This Row],[Operating_Hours_Per_Day]]</f>
        <v>248.88666666666666</v>
      </c>
      <c r="M1822" s="3">
        <f>kag[[#This Row],[Operational Profit - Daily Revenue]]/kag[[#This Row],[Marketing_Spend_Per_Day]]</f>
        <v>3.2676586433260391</v>
      </c>
      <c r="N1822" s="3"/>
    </row>
    <row r="1823" spans="1:14">
      <c r="A1823" s="1">
        <v>200</v>
      </c>
      <c r="B1823" s="2">
        <v>8.35</v>
      </c>
      <c r="C1823" s="1">
        <v>10</v>
      </c>
      <c r="D1823" s="1">
        <v>2</v>
      </c>
      <c r="E1823" s="3">
        <v>457.73</v>
      </c>
      <c r="F1823" s="1">
        <v>92</v>
      </c>
      <c r="G1823" s="3">
        <v>2149.73</v>
      </c>
      <c r="H1823" s="3">
        <f>kag[[#This Row],[Operational Profit - Daily Revenue]]-$Q$13</f>
        <v>232.40406000000075</v>
      </c>
      <c r="I1823" s="1">
        <f>_xlfn.NORM.DIST(kag[[#This Row],[Diff Average Rev]],$Q$13,$Q$15,FALSE)</f>
        <v>9.210008173233893E-5</v>
      </c>
      <c r="J1823" s="3">
        <f>kag[[#This Row],[Number_of_Customers_Per_Day (any given day)]]*kag[[#This Row],[Average_Order_Value]]</f>
        <v>1670</v>
      </c>
      <c r="K1823" s="3">
        <f>kag[[#This Row],[Operational Profit - Daily Revenue]]/kag[[#This Row],[Number_of_Employees]]</f>
        <v>1074.865</v>
      </c>
      <c r="L1823" s="3">
        <f>kag[[#This Row],[Operational Profit - Daily Revenue]]/kag[[#This Row],[Operating_Hours_Per_Day]]</f>
        <v>214.97300000000001</v>
      </c>
      <c r="M1823" s="3">
        <f>kag[[#This Row],[Operational Profit - Daily Revenue]]/kag[[#This Row],[Marketing_Spend_Per_Day]]</f>
        <v>4.6965023048522054</v>
      </c>
      <c r="N1823" s="3"/>
    </row>
    <row r="1824" spans="1:14">
      <c r="A1824" s="1">
        <v>340</v>
      </c>
      <c r="B1824" s="2">
        <v>3.9</v>
      </c>
      <c r="C1824" s="1">
        <v>12</v>
      </c>
      <c r="D1824" s="1">
        <v>2</v>
      </c>
      <c r="E1824" s="3">
        <v>457.77</v>
      </c>
      <c r="F1824" s="1">
        <v>299</v>
      </c>
      <c r="G1824" s="3">
        <v>1566.08</v>
      </c>
      <c r="H1824" s="3">
        <f>kag[[#This Row],[Operational Profit - Daily Revenue]]-$Q$13</f>
        <v>-351.24593999999934</v>
      </c>
      <c r="I1824" s="1">
        <f>_xlfn.NORM.DIST(kag[[#This Row],[Diff Average Rev]],$Q$13,$Q$15,FALSE)</f>
        <v>2.742915638100894E-5</v>
      </c>
      <c r="J1824" s="3">
        <f>kag[[#This Row],[Number_of_Customers_Per_Day (any given day)]]*kag[[#This Row],[Average_Order_Value]]</f>
        <v>1326</v>
      </c>
      <c r="K1824" s="3">
        <f>kag[[#This Row],[Operational Profit - Daily Revenue]]/kag[[#This Row],[Number_of_Employees]]</f>
        <v>783.04</v>
      </c>
      <c r="L1824" s="3">
        <f>kag[[#This Row],[Operational Profit - Daily Revenue]]/kag[[#This Row],[Operating_Hours_Per_Day]]</f>
        <v>130.50666666666666</v>
      </c>
      <c r="M1824" s="3">
        <f>kag[[#This Row],[Operational Profit - Daily Revenue]]/kag[[#This Row],[Marketing_Spend_Per_Day]]</f>
        <v>3.4211066692880703</v>
      </c>
      <c r="N1824" s="3"/>
    </row>
    <row r="1825" spans="1:14">
      <c r="A1825" s="1">
        <v>181</v>
      </c>
      <c r="B1825" s="2">
        <v>8.0399999999999991</v>
      </c>
      <c r="C1825" s="1">
        <v>16</v>
      </c>
      <c r="D1825" s="1">
        <v>4</v>
      </c>
      <c r="E1825" s="3">
        <v>458.03</v>
      </c>
      <c r="F1825" s="1">
        <v>653</v>
      </c>
      <c r="G1825" s="3">
        <v>2076.8200000000002</v>
      </c>
      <c r="H1825" s="3">
        <f>kag[[#This Row],[Operational Profit - Daily Revenue]]-$Q$13</f>
        <v>159.4940600000009</v>
      </c>
      <c r="I1825" s="1">
        <f>_xlfn.NORM.DIST(kag[[#This Row],[Diff Average Rev]],$Q$13,$Q$15,FALSE)</f>
        <v>8.0730042953585751E-5</v>
      </c>
      <c r="J1825" s="3">
        <f>kag[[#This Row],[Number_of_Customers_Per_Day (any given day)]]*kag[[#This Row],[Average_Order_Value]]</f>
        <v>1455.2399999999998</v>
      </c>
      <c r="K1825" s="3">
        <f>kag[[#This Row],[Operational Profit - Daily Revenue]]/kag[[#This Row],[Number_of_Employees]]</f>
        <v>519.20500000000004</v>
      </c>
      <c r="L1825" s="3">
        <f>kag[[#This Row],[Operational Profit - Daily Revenue]]/kag[[#This Row],[Operating_Hours_Per_Day]]</f>
        <v>129.80125000000001</v>
      </c>
      <c r="M1825" s="3">
        <f>kag[[#This Row],[Operational Profit - Daily Revenue]]/kag[[#This Row],[Marketing_Spend_Per_Day]]</f>
        <v>4.5342444818025029</v>
      </c>
      <c r="N1825" s="3"/>
    </row>
    <row r="1826" spans="1:14">
      <c r="A1826" s="1">
        <v>64</v>
      </c>
      <c r="B1826" s="2">
        <v>5.73</v>
      </c>
      <c r="C1826" s="1">
        <v>8</v>
      </c>
      <c r="D1826" s="1">
        <v>9</v>
      </c>
      <c r="E1826" s="3">
        <v>458.23</v>
      </c>
      <c r="F1826" s="1">
        <v>948</v>
      </c>
      <c r="G1826" s="3">
        <v>1190.47</v>
      </c>
      <c r="H1826" s="3">
        <f>kag[[#This Row],[Operational Profit - Daily Revenue]]-$Q$13</f>
        <v>-726.85593999999924</v>
      </c>
      <c r="I1826" s="1">
        <f>_xlfn.NORM.DIST(kag[[#This Row],[Diff Average Rev]],$Q$13,$Q$15,FALSE)</f>
        <v>1.0411918510845305E-5</v>
      </c>
      <c r="J1826" s="3">
        <f>kag[[#This Row],[Number_of_Customers_Per_Day (any given day)]]*kag[[#This Row],[Average_Order_Value]]</f>
        <v>366.72</v>
      </c>
      <c r="K1826" s="3">
        <f>kag[[#This Row],[Operational Profit - Daily Revenue]]/kag[[#This Row],[Number_of_Employees]]</f>
        <v>132.27444444444444</v>
      </c>
      <c r="L1826" s="3">
        <f>kag[[#This Row],[Operational Profit - Daily Revenue]]/kag[[#This Row],[Operating_Hours_Per_Day]]</f>
        <v>148.80875</v>
      </c>
      <c r="M1826" s="3">
        <f>kag[[#This Row],[Operational Profit - Daily Revenue]]/kag[[#This Row],[Marketing_Spend_Per_Day]]</f>
        <v>2.5979748161403662</v>
      </c>
      <c r="N1826" s="3"/>
    </row>
    <row r="1827" spans="1:14">
      <c r="A1827" s="1">
        <v>401</v>
      </c>
      <c r="B1827" s="2">
        <v>8.6300000000000008</v>
      </c>
      <c r="C1827" s="1">
        <v>15</v>
      </c>
      <c r="D1827" s="1">
        <v>4</v>
      </c>
      <c r="E1827" s="3">
        <v>458.27</v>
      </c>
      <c r="F1827" s="1">
        <v>918</v>
      </c>
      <c r="G1827" s="3">
        <v>3324.14</v>
      </c>
      <c r="H1827" s="3">
        <f>kag[[#This Row],[Operational Profit - Daily Revenue]]-$Q$13</f>
        <v>1406.8140600000006</v>
      </c>
      <c r="I1827" s="1">
        <f>_xlfn.NORM.DIST(kag[[#This Row],[Diff Average Rev]],$Q$13,$Q$15,FALSE)</f>
        <v>3.5650257751315998E-4</v>
      </c>
      <c r="J1827" s="3">
        <f>kag[[#This Row],[Number_of_Customers_Per_Day (any given day)]]*kag[[#This Row],[Average_Order_Value]]</f>
        <v>3460.63</v>
      </c>
      <c r="K1827" s="3">
        <f>kag[[#This Row],[Operational Profit - Daily Revenue]]/kag[[#This Row],[Number_of_Employees]]</f>
        <v>831.03499999999997</v>
      </c>
      <c r="L1827" s="3">
        <f>kag[[#This Row],[Operational Profit - Daily Revenue]]/kag[[#This Row],[Operating_Hours_Per_Day]]</f>
        <v>221.60933333333332</v>
      </c>
      <c r="M1827" s="3">
        <f>kag[[#This Row],[Operational Profit - Daily Revenue]]/kag[[#This Row],[Marketing_Spend_Per_Day]]</f>
        <v>7.2536714164139049</v>
      </c>
      <c r="N1827" s="3"/>
    </row>
    <row r="1828" spans="1:14">
      <c r="A1828" s="1">
        <v>216</v>
      </c>
      <c r="B1828" s="2">
        <v>8.4600000000000009</v>
      </c>
      <c r="C1828" s="1">
        <v>14</v>
      </c>
      <c r="D1828" s="1">
        <v>7</v>
      </c>
      <c r="E1828" s="3">
        <v>458.42</v>
      </c>
      <c r="F1828" s="1">
        <v>622</v>
      </c>
      <c r="G1828" s="3">
        <v>2725.18</v>
      </c>
      <c r="H1828" s="3">
        <f>kag[[#This Row],[Operational Profit - Daily Revenue]]-$Q$13</f>
        <v>807.85406000000057</v>
      </c>
      <c r="I1828" s="1">
        <f>_xlfn.NORM.DIST(kag[[#This Row],[Diff Average Rev]],$Q$13,$Q$15,FALSE)</f>
        <v>2.1421758695119031E-4</v>
      </c>
      <c r="J1828" s="3">
        <f>kag[[#This Row],[Number_of_Customers_Per_Day (any given day)]]*kag[[#This Row],[Average_Order_Value]]</f>
        <v>1827.3600000000001</v>
      </c>
      <c r="K1828" s="3">
        <f>kag[[#This Row],[Operational Profit - Daily Revenue]]/kag[[#This Row],[Number_of_Employees]]</f>
        <v>389.31142857142856</v>
      </c>
      <c r="L1828" s="3">
        <f>kag[[#This Row],[Operational Profit - Daily Revenue]]/kag[[#This Row],[Operating_Hours_Per_Day]]</f>
        <v>194.65571428571428</v>
      </c>
      <c r="M1828" s="3">
        <f>kag[[#This Row],[Operational Profit - Daily Revenue]]/kag[[#This Row],[Marketing_Spend_Per_Day]]</f>
        <v>5.9447231796169442</v>
      </c>
      <c r="N1828" s="3"/>
    </row>
    <row r="1829" spans="1:14">
      <c r="A1829" s="1">
        <v>133</v>
      </c>
      <c r="B1829" s="2">
        <v>8.59</v>
      </c>
      <c r="C1829" s="1">
        <v>9</v>
      </c>
      <c r="D1829" s="1">
        <v>4</v>
      </c>
      <c r="E1829" s="3">
        <v>458.55</v>
      </c>
      <c r="F1829" s="1">
        <v>933</v>
      </c>
      <c r="G1829" s="3">
        <v>2249.11</v>
      </c>
      <c r="H1829" s="3">
        <f>kag[[#This Row],[Operational Profit - Daily Revenue]]-$Q$13</f>
        <v>331.78406000000086</v>
      </c>
      <c r="I1829" s="1">
        <f>_xlfn.NORM.DIST(kag[[#This Row],[Diff Average Rev]],$Q$13,$Q$15,FALSE)</f>
        <v>1.092337579800512E-4</v>
      </c>
      <c r="J1829" s="3">
        <f>kag[[#This Row],[Number_of_Customers_Per_Day (any given day)]]*kag[[#This Row],[Average_Order_Value]]</f>
        <v>1142.47</v>
      </c>
      <c r="K1829" s="3">
        <f>kag[[#This Row],[Operational Profit - Daily Revenue]]/kag[[#This Row],[Number_of_Employees]]</f>
        <v>562.27750000000003</v>
      </c>
      <c r="L1829" s="3">
        <f>kag[[#This Row],[Operational Profit - Daily Revenue]]/kag[[#This Row],[Operating_Hours_Per_Day]]</f>
        <v>249.90111111111113</v>
      </c>
      <c r="M1829" s="3">
        <f>kag[[#This Row],[Operational Profit - Daily Revenue]]/kag[[#This Row],[Marketing_Spend_Per_Day]]</f>
        <v>4.9048304437902086</v>
      </c>
      <c r="N1829" s="3"/>
    </row>
    <row r="1830" spans="1:14">
      <c r="A1830" s="1">
        <v>493</v>
      </c>
      <c r="B1830" s="2">
        <v>5.7</v>
      </c>
      <c r="C1830" s="1">
        <v>17</v>
      </c>
      <c r="D1830" s="1">
        <v>11</v>
      </c>
      <c r="E1830" s="3">
        <v>458.75</v>
      </c>
      <c r="F1830" s="1">
        <v>737</v>
      </c>
      <c r="G1830" s="3">
        <v>3392.51</v>
      </c>
      <c r="H1830" s="3">
        <f>kag[[#This Row],[Operational Profit - Daily Revenue]]-$Q$13</f>
        <v>1475.184060000001</v>
      </c>
      <c r="I1830" s="1">
        <f>_xlfn.NORM.DIST(kag[[#This Row],[Diff Average Rev]],$Q$13,$Q$15,FALSE)</f>
        <v>3.6890241698151995E-4</v>
      </c>
      <c r="J1830" s="3">
        <f>kag[[#This Row],[Number_of_Customers_Per_Day (any given day)]]*kag[[#This Row],[Average_Order_Value]]</f>
        <v>2810.1</v>
      </c>
      <c r="K1830" s="3">
        <f>kag[[#This Row],[Operational Profit - Daily Revenue]]/kag[[#This Row],[Number_of_Employees]]</f>
        <v>308.41000000000003</v>
      </c>
      <c r="L1830" s="3">
        <f>kag[[#This Row],[Operational Profit - Daily Revenue]]/kag[[#This Row],[Operating_Hours_Per_Day]]</f>
        <v>199.55941176470589</v>
      </c>
      <c r="M1830" s="3">
        <f>kag[[#This Row],[Operational Profit - Daily Revenue]]/kag[[#This Row],[Marketing_Spend_Per_Day]]</f>
        <v>7.3951171662125343</v>
      </c>
      <c r="N1830" s="3"/>
    </row>
    <row r="1831" spans="1:14">
      <c r="A1831" s="1">
        <v>285</v>
      </c>
      <c r="B1831" s="2">
        <v>8.99</v>
      </c>
      <c r="C1831" s="1">
        <v>17</v>
      </c>
      <c r="D1831" s="1">
        <v>13</v>
      </c>
      <c r="E1831" s="3">
        <v>459.16</v>
      </c>
      <c r="F1831" s="1">
        <v>299</v>
      </c>
      <c r="G1831" s="3">
        <v>3036.87</v>
      </c>
      <c r="H1831" s="3">
        <f>kag[[#This Row],[Operational Profit - Daily Revenue]]-$Q$13</f>
        <v>1119.5440600000006</v>
      </c>
      <c r="I1831" s="1">
        <f>_xlfn.NORM.DIST(kag[[#This Row],[Diff Average Rev]],$Q$13,$Q$15,FALSE)</f>
        <v>2.9267200574342419E-4</v>
      </c>
      <c r="J1831" s="3">
        <f>kag[[#This Row],[Number_of_Customers_Per_Day (any given day)]]*kag[[#This Row],[Average_Order_Value]]</f>
        <v>2562.15</v>
      </c>
      <c r="K1831" s="3">
        <f>kag[[#This Row],[Operational Profit - Daily Revenue]]/kag[[#This Row],[Number_of_Employees]]</f>
        <v>233.60538461538459</v>
      </c>
      <c r="L1831" s="3">
        <f>kag[[#This Row],[Operational Profit - Daily Revenue]]/kag[[#This Row],[Operating_Hours_Per_Day]]</f>
        <v>178.63941176470587</v>
      </c>
      <c r="M1831" s="3">
        <f>kag[[#This Row],[Operational Profit - Daily Revenue]]/kag[[#This Row],[Marketing_Spend_Per_Day]]</f>
        <v>6.6139689868455438</v>
      </c>
      <c r="N1831" s="3"/>
    </row>
    <row r="1832" spans="1:14">
      <c r="A1832" s="1">
        <v>332</v>
      </c>
      <c r="B1832" s="2">
        <v>7.82</v>
      </c>
      <c r="C1832" s="1">
        <v>7</v>
      </c>
      <c r="D1832" s="1">
        <v>4</v>
      </c>
      <c r="E1832" s="3">
        <v>459.21</v>
      </c>
      <c r="F1832" s="1">
        <v>426</v>
      </c>
      <c r="G1832" s="3">
        <v>3400.31</v>
      </c>
      <c r="H1832" s="3">
        <f>kag[[#This Row],[Operational Profit - Daily Revenue]]-$Q$13</f>
        <v>1482.9840600000007</v>
      </c>
      <c r="I1832" s="1">
        <f>_xlfn.NORM.DIST(kag[[#This Row],[Diff Average Rev]],$Q$13,$Q$15,FALSE)</f>
        <v>3.7022870136946295E-4</v>
      </c>
      <c r="J1832" s="3">
        <f>kag[[#This Row],[Number_of_Customers_Per_Day (any given day)]]*kag[[#This Row],[Average_Order_Value]]</f>
        <v>2596.2400000000002</v>
      </c>
      <c r="K1832" s="3">
        <f>kag[[#This Row],[Operational Profit - Daily Revenue]]/kag[[#This Row],[Number_of_Employees]]</f>
        <v>850.07749999999999</v>
      </c>
      <c r="L1832" s="3">
        <f>kag[[#This Row],[Operational Profit - Daily Revenue]]/kag[[#This Row],[Operating_Hours_Per_Day]]</f>
        <v>485.75857142857143</v>
      </c>
      <c r="M1832" s="3">
        <f>kag[[#This Row],[Operational Profit - Daily Revenue]]/kag[[#This Row],[Marketing_Spend_Per_Day]]</f>
        <v>7.4046950197077592</v>
      </c>
      <c r="N1832" s="3"/>
    </row>
    <row r="1833" spans="1:14">
      <c r="A1833" s="1">
        <v>409</v>
      </c>
      <c r="B1833" s="2">
        <v>2.57</v>
      </c>
      <c r="C1833" s="1">
        <v>6</v>
      </c>
      <c r="D1833" s="1">
        <v>5</v>
      </c>
      <c r="E1833" s="3">
        <v>459.96</v>
      </c>
      <c r="F1833" s="1">
        <v>468</v>
      </c>
      <c r="G1833" s="3">
        <v>1617.52</v>
      </c>
      <c r="H1833" s="3">
        <f>kag[[#This Row],[Operational Profit - Daily Revenue]]-$Q$13</f>
        <v>-299.80593999999928</v>
      </c>
      <c r="I1833" s="1">
        <f>_xlfn.NORM.DIST(kag[[#This Row],[Diff Average Rev]],$Q$13,$Q$15,FALSE)</f>
        <v>3.0961141551717441E-5</v>
      </c>
      <c r="J1833" s="3">
        <f>kag[[#This Row],[Number_of_Customers_Per_Day (any given day)]]*kag[[#This Row],[Average_Order_Value]]</f>
        <v>1051.1299999999999</v>
      </c>
      <c r="K1833" s="3">
        <f>kag[[#This Row],[Operational Profit - Daily Revenue]]/kag[[#This Row],[Number_of_Employees]]</f>
        <v>323.50400000000002</v>
      </c>
      <c r="L1833" s="3">
        <f>kag[[#This Row],[Operational Profit - Daily Revenue]]/kag[[#This Row],[Operating_Hours_Per_Day]]</f>
        <v>269.58666666666664</v>
      </c>
      <c r="M1833" s="3">
        <f>kag[[#This Row],[Operational Profit - Daily Revenue]]/kag[[#This Row],[Marketing_Spend_Per_Day]]</f>
        <v>3.5166536220540916</v>
      </c>
      <c r="N1833" s="3"/>
    </row>
    <row r="1834" spans="1:14">
      <c r="A1834" s="1">
        <v>287</v>
      </c>
      <c r="B1834" s="2">
        <v>3.2</v>
      </c>
      <c r="C1834" s="1">
        <v>16</v>
      </c>
      <c r="D1834" s="1">
        <v>12</v>
      </c>
      <c r="E1834" s="3">
        <v>460.08</v>
      </c>
      <c r="F1834" s="1">
        <v>702</v>
      </c>
      <c r="G1834" s="3">
        <v>1670.78</v>
      </c>
      <c r="H1834" s="3">
        <f>kag[[#This Row],[Operational Profit - Daily Revenue]]-$Q$13</f>
        <v>-246.54593999999929</v>
      </c>
      <c r="I1834" s="1">
        <f>_xlfn.NORM.DIST(kag[[#This Row],[Diff Average Rev]],$Q$13,$Q$15,FALSE)</f>
        <v>3.4995435838715202E-5</v>
      </c>
      <c r="J1834" s="3">
        <f>kag[[#This Row],[Number_of_Customers_Per_Day (any given day)]]*kag[[#This Row],[Average_Order_Value]]</f>
        <v>918.40000000000009</v>
      </c>
      <c r="K1834" s="3">
        <f>kag[[#This Row],[Operational Profit - Daily Revenue]]/kag[[#This Row],[Number_of_Employees]]</f>
        <v>139.23166666666665</v>
      </c>
      <c r="L1834" s="3">
        <f>kag[[#This Row],[Operational Profit - Daily Revenue]]/kag[[#This Row],[Operating_Hours_Per_Day]]</f>
        <v>104.42375</v>
      </c>
      <c r="M1834" s="3">
        <f>kag[[#This Row],[Operational Profit - Daily Revenue]]/kag[[#This Row],[Marketing_Spend_Per_Day]]</f>
        <v>3.6314988697617805</v>
      </c>
      <c r="N1834" s="3"/>
    </row>
    <row r="1835" spans="1:14">
      <c r="A1835" s="1">
        <v>414</v>
      </c>
      <c r="B1835" s="2">
        <v>4.79</v>
      </c>
      <c r="C1835" s="1">
        <v>14</v>
      </c>
      <c r="D1835" s="1">
        <v>11</v>
      </c>
      <c r="E1835" s="3">
        <v>460.7</v>
      </c>
      <c r="F1835" s="1">
        <v>385</v>
      </c>
      <c r="G1835" s="3">
        <v>2032.44</v>
      </c>
      <c r="H1835" s="3">
        <f>kag[[#This Row],[Operational Profit - Daily Revenue]]-$Q$13</f>
        <v>115.11406000000079</v>
      </c>
      <c r="I1835" s="1">
        <f>_xlfn.NORM.DIST(kag[[#This Row],[Diff Average Rev]],$Q$13,$Q$15,FALSE)</f>
        <v>7.430464786132413E-5</v>
      </c>
      <c r="J1835" s="3">
        <f>kag[[#This Row],[Number_of_Customers_Per_Day (any given day)]]*kag[[#This Row],[Average_Order_Value]]</f>
        <v>1983.06</v>
      </c>
      <c r="K1835" s="3">
        <f>kag[[#This Row],[Operational Profit - Daily Revenue]]/kag[[#This Row],[Number_of_Employees]]</f>
        <v>184.76727272727274</v>
      </c>
      <c r="L1835" s="3">
        <f>kag[[#This Row],[Operational Profit - Daily Revenue]]/kag[[#This Row],[Operating_Hours_Per_Day]]</f>
        <v>145.17428571428573</v>
      </c>
      <c r="M1835" s="3">
        <f>kag[[#This Row],[Operational Profit - Daily Revenue]]/kag[[#This Row],[Marketing_Spend_Per_Day]]</f>
        <v>4.41163446928587</v>
      </c>
      <c r="N1835" s="3"/>
    </row>
    <row r="1836" spans="1:14">
      <c r="A1836" s="1">
        <v>190</v>
      </c>
      <c r="B1836" s="2">
        <v>8.6300000000000008</v>
      </c>
      <c r="C1836" s="1">
        <v>16</v>
      </c>
      <c r="D1836" s="1">
        <v>5</v>
      </c>
      <c r="E1836" s="3">
        <v>460.74</v>
      </c>
      <c r="F1836" s="1">
        <v>652</v>
      </c>
      <c r="G1836" s="3">
        <v>2373.41</v>
      </c>
      <c r="H1836" s="3">
        <f>kag[[#This Row],[Operational Profit - Daily Revenue]]-$Q$13</f>
        <v>456.08406000000059</v>
      </c>
      <c r="I1836" s="1">
        <f>_xlfn.NORM.DIST(kag[[#This Row],[Diff Average Rev]],$Q$13,$Q$15,FALSE)</f>
        <v>1.3325862293517052E-4</v>
      </c>
      <c r="J1836" s="3">
        <f>kag[[#This Row],[Number_of_Customers_Per_Day (any given day)]]*kag[[#This Row],[Average_Order_Value]]</f>
        <v>1639.7</v>
      </c>
      <c r="K1836" s="3">
        <f>kag[[#This Row],[Operational Profit - Daily Revenue]]/kag[[#This Row],[Number_of_Employees]]</f>
        <v>474.68199999999996</v>
      </c>
      <c r="L1836" s="3">
        <f>kag[[#This Row],[Operational Profit - Daily Revenue]]/kag[[#This Row],[Operating_Hours_Per_Day]]</f>
        <v>148.33812499999999</v>
      </c>
      <c r="M1836" s="3">
        <f>kag[[#This Row],[Operational Profit - Daily Revenue]]/kag[[#This Row],[Marketing_Spend_Per_Day]]</f>
        <v>5.1513000824760162</v>
      </c>
      <c r="N1836" s="3"/>
    </row>
    <row r="1837" spans="1:14">
      <c r="A1837" s="1">
        <v>205</v>
      </c>
      <c r="B1837" s="2">
        <v>3.52</v>
      </c>
      <c r="C1837" s="1">
        <v>8</v>
      </c>
      <c r="D1837" s="1">
        <v>11</v>
      </c>
      <c r="E1837" s="3">
        <v>460.82</v>
      </c>
      <c r="F1837" s="1">
        <v>540</v>
      </c>
      <c r="G1837" s="3">
        <v>802.86</v>
      </c>
      <c r="H1837" s="3">
        <f>kag[[#This Row],[Operational Profit - Daily Revenue]]-$Q$13</f>
        <v>-1114.4659399999991</v>
      </c>
      <c r="I1837" s="1">
        <f>_xlfn.NORM.DIST(kag[[#This Row],[Diff Average Rev]],$Q$13,$Q$15,FALSE)</f>
        <v>3.2806977966145993E-6</v>
      </c>
      <c r="J1837" s="3">
        <f>kag[[#This Row],[Number_of_Customers_Per_Day (any given day)]]*kag[[#This Row],[Average_Order_Value]]</f>
        <v>721.6</v>
      </c>
      <c r="K1837" s="3">
        <f>kag[[#This Row],[Operational Profit - Daily Revenue]]/kag[[#This Row],[Number_of_Employees]]</f>
        <v>72.987272727272725</v>
      </c>
      <c r="L1837" s="3">
        <f>kag[[#This Row],[Operational Profit - Daily Revenue]]/kag[[#This Row],[Operating_Hours_Per_Day]]</f>
        <v>100.3575</v>
      </c>
      <c r="M1837" s="3">
        <f>kag[[#This Row],[Operational Profit - Daily Revenue]]/kag[[#This Row],[Marketing_Spend_Per_Day]]</f>
        <v>1.7422420901870579</v>
      </c>
      <c r="N1837" s="3"/>
    </row>
    <row r="1838" spans="1:14">
      <c r="A1838" s="1">
        <v>313</v>
      </c>
      <c r="B1838" s="2">
        <v>7.98</v>
      </c>
      <c r="C1838" s="1">
        <v>13</v>
      </c>
      <c r="D1838" s="1">
        <v>2</v>
      </c>
      <c r="E1838" s="3">
        <v>460.82</v>
      </c>
      <c r="F1838" s="1">
        <v>890</v>
      </c>
      <c r="G1838" s="3">
        <v>2693.19</v>
      </c>
      <c r="H1838" s="3">
        <f>kag[[#This Row],[Operational Profit - Daily Revenue]]-$Q$13</f>
        <v>775.86406000000079</v>
      </c>
      <c r="I1838" s="1">
        <f>_xlfn.NORM.DIST(kag[[#This Row],[Diff Average Rev]],$Q$13,$Q$15,FALSE)</f>
        <v>2.0627143130021714E-4</v>
      </c>
      <c r="J1838" s="3">
        <f>kag[[#This Row],[Number_of_Customers_Per_Day (any given day)]]*kag[[#This Row],[Average_Order_Value]]</f>
        <v>2497.7400000000002</v>
      </c>
      <c r="K1838" s="3">
        <f>kag[[#This Row],[Operational Profit - Daily Revenue]]/kag[[#This Row],[Number_of_Employees]]</f>
        <v>1346.595</v>
      </c>
      <c r="L1838" s="3">
        <f>kag[[#This Row],[Operational Profit - Daily Revenue]]/kag[[#This Row],[Operating_Hours_Per_Day]]</f>
        <v>207.16846153846154</v>
      </c>
      <c r="M1838" s="3">
        <f>kag[[#This Row],[Operational Profit - Daily Revenue]]/kag[[#This Row],[Marketing_Spend_Per_Day]]</f>
        <v>5.8443426934594855</v>
      </c>
      <c r="N1838" s="3"/>
    </row>
    <row r="1839" spans="1:14">
      <c r="A1839" s="1">
        <v>261</v>
      </c>
      <c r="B1839" s="2">
        <v>5.58</v>
      </c>
      <c r="C1839" s="1">
        <v>17</v>
      </c>
      <c r="D1839" s="1">
        <v>9</v>
      </c>
      <c r="E1839" s="3">
        <v>461.17</v>
      </c>
      <c r="F1839" s="1">
        <v>59</v>
      </c>
      <c r="G1839" s="3">
        <v>1894</v>
      </c>
      <c r="H1839" s="3">
        <f>kag[[#This Row],[Operational Profit - Daily Revenue]]-$Q$13</f>
        <v>-23.325939999999264</v>
      </c>
      <c r="I1839" s="1">
        <f>_xlfn.NORM.DIST(kag[[#This Row],[Diff Average Rev]],$Q$13,$Q$15,FALSE)</f>
        <v>5.6609175680307392E-5</v>
      </c>
      <c r="J1839" s="3">
        <f>kag[[#This Row],[Number_of_Customers_Per_Day (any given day)]]*kag[[#This Row],[Average_Order_Value]]</f>
        <v>1456.38</v>
      </c>
      <c r="K1839" s="3">
        <f>kag[[#This Row],[Operational Profit - Daily Revenue]]/kag[[#This Row],[Number_of_Employees]]</f>
        <v>210.44444444444446</v>
      </c>
      <c r="L1839" s="3">
        <f>kag[[#This Row],[Operational Profit - Daily Revenue]]/kag[[#This Row],[Operating_Hours_Per_Day]]</f>
        <v>111.41176470588235</v>
      </c>
      <c r="M1839" s="3">
        <f>kag[[#This Row],[Operational Profit - Daily Revenue]]/kag[[#This Row],[Marketing_Spend_Per_Day]]</f>
        <v>4.1069453780601508</v>
      </c>
      <c r="N1839" s="3"/>
    </row>
    <row r="1840" spans="1:14">
      <c r="A1840" s="1">
        <v>114</v>
      </c>
      <c r="B1840" s="2">
        <v>8.39</v>
      </c>
      <c r="C1840" s="1">
        <v>17</v>
      </c>
      <c r="D1840" s="1">
        <v>6</v>
      </c>
      <c r="E1840" s="3">
        <v>461.18</v>
      </c>
      <c r="F1840" s="1">
        <v>245</v>
      </c>
      <c r="G1840" s="3">
        <v>1861.35</v>
      </c>
      <c r="H1840" s="3">
        <f>kag[[#This Row],[Operational Profit - Daily Revenue]]-$Q$13</f>
        <v>-55.975939999999355</v>
      </c>
      <c r="I1840" s="1">
        <f>_xlfn.NORM.DIST(kag[[#This Row],[Diff Average Rev]],$Q$13,$Q$15,FALSE)</f>
        <v>5.2936288250994264E-5</v>
      </c>
      <c r="J1840" s="3">
        <f>kag[[#This Row],[Number_of_Customers_Per_Day (any given day)]]*kag[[#This Row],[Average_Order_Value]]</f>
        <v>956.46</v>
      </c>
      <c r="K1840" s="3">
        <f>kag[[#This Row],[Operational Profit - Daily Revenue]]/kag[[#This Row],[Number_of_Employees]]</f>
        <v>310.22499999999997</v>
      </c>
      <c r="L1840" s="3">
        <f>kag[[#This Row],[Operational Profit - Daily Revenue]]/kag[[#This Row],[Operating_Hours_Per_Day]]</f>
        <v>109.49117647058823</v>
      </c>
      <c r="M1840" s="3">
        <f>kag[[#This Row],[Operational Profit - Daily Revenue]]/kag[[#This Row],[Marketing_Spend_Per_Day]]</f>
        <v>4.0360596730127059</v>
      </c>
      <c r="N1840" s="3"/>
    </row>
    <row r="1841" spans="1:14">
      <c r="A1841" s="1">
        <v>467</v>
      </c>
      <c r="B1841" s="2">
        <v>8.11</v>
      </c>
      <c r="C1841" s="1">
        <v>13</v>
      </c>
      <c r="D1841" s="1">
        <v>10</v>
      </c>
      <c r="E1841" s="3">
        <v>461.89</v>
      </c>
      <c r="F1841" s="1">
        <v>498</v>
      </c>
      <c r="G1841" s="3">
        <v>4139.6400000000003</v>
      </c>
      <c r="H1841" s="3">
        <f>kag[[#This Row],[Operational Profit - Daily Revenue]]-$Q$13</f>
        <v>2222.3140600000011</v>
      </c>
      <c r="I1841" s="1">
        <f>_xlfn.NORM.DIST(kag[[#This Row],[Diff Average Rev]],$Q$13,$Q$15,FALSE)</f>
        <v>3.8928951982835757E-4</v>
      </c>
      <c r="J1841" s="3">
        <f>kag[[#This Row],[Number_of_Customers_Per_Day (any given day)]]*kag[[#This Row],[Average_Order_Value]]</f>
        <v>3787.37</v>
      </c>
      <c r="K1841" s="3">
        <f>kag[[#This Row],[Operational Profit - Daily Revenue]]/kag[[#This Row],[Number_of_Employees]]</f>
        <v>413.96400000000006</v>
      </c>
      <c r="L1841" s="3">
        <f>kag[[#This Row],[Operational Profit - Daily Revenue]]/kag[[#This Row],[Operating_Hours_Per_Day]]</f>
        <v>318.43384615384616</v>
      </c>
      <c r="M1841" s="3">
        <f>kag[[#This Row],[Operational Profit - Daily Revenue]]/kag[[#This Row],[Marketing_Spend_Per_Day]]</f>
        <v>8.9623936435081948</v>
      </c>
      <c r="N1841" s="3"/>
    </row>
    <row r="1842" spans="1:14">
      <c r="A1842" s="1">
        <v>367</v>
      </c>
      <c r="B1842" s="2">
        <v>4</v>
      </c>
      <c r="C1842" s="1">
        <v>14</v>
      </c>
      <c r="D1842" s="1">
        <v>11</v>
      </c>
      <c r="E1842" s="3">
        <v>461.93</v>
      </c>
      <c r="F1842" s="1">
        <v>667</v>
      </c>
      <c r="G1842" s="3">
        <v>2075.3000000000002</v>
      </c>
      <c r="H1842" s="3">
        <f>kag[[#This Row],[Operational Profit - Daily Revenue]]-$Q$13</f>
        <v>157.97406000000092</v>
      </c>
      <c r="I1842" s="1">
        <f>_xlfn.NORM.DIST(kag[[#This Row],[Diff Average Rev]],$Q$13,$Q$15,FALSE)</f>
        <v>8.0503801734447113E-5</v>
      </c>
      <c r="J1842" s="3">
        <f>kag[[#This Row],[Number_of_Customers_Per_Day (any given day)]]*kag[[#This Row],[Average_Order_Value]]</f>
        <v>1468</v>
      </c>
      <c r="K1842" s="3">
        <f>kag[[#This Row],[Operational Profit - Daily Revenue]]/kag[[#This Row],[Number_of_Employees]]</f>
        <v>188.66363636363639</v>
      </c>
      <c r="L1842" s="3">
        <f>kag[[#This Row],[Operational Profit - Daily Revenue]]/kag[[#This Row],[Operating_Hours_Per_Day]]</f>
        <v>148.23571428571429</v>
      </c>
      <c r="M1842" s="3">
        <f>kag[[#This Row],[Operational Profit - Daily Revenue]]/kag[[#This Row],[Marketing_Spend_Per_Day]]</f>
        <v>4.4926720498776875</v>
      </c>
      <c r="N1842" s="3"/>
    </row>
    <row r="1843" spans="1:14">
      <c r="A1843" s="1">
        <v>206</v>
      </c>
      <c r="B1843" s="2">
        <v>8.85</v>
      </c>
      <c r="C1843" s="1">
        <v>16</v>
      </c>
      <c r="D1843" s="1">
        <v>11</v>
      </c>
      <c r="E1843" s="3">
        <v>462.38</v>
      </c>
      <c r="F1843" s="1">
        <v>697</v>
      </c>
      <c r="G1843" s="3">
        <v>2415.31</v>
      </c>
      <c r="H1843" s="3">
        <f>kag[[#This Row],[Operational Profit - Daily Revenue]]-$Q$13</f>
        <v>497.98406000000068</v>
      </c>
      <c r="I1843" s="1">
        <f>_xlfn.NORM.DIST(kag[[#This Row],[Diff Average Rev]],$Q$13,$Q$15,FALSE)</f>
        <v>1.4197483258229508E-4</v>
      </c>
      <c r="J1843" s="3">
        <f>kag[[#This Row],[Number_of_Customers_Per_Day (any given day)]]*kag[[#This Row],[Average_Order_Value]]</f>
        <v>1823.1</v>
      </c>
      <c r="K1843" s="3">
        <f>kag[[#This Row],[Operational Profit - Daily Revenue]]/kag[[#This Row],[Number_of_Employees]]</f>
        <v>219.57363636363635</v>
      </c>
      <c r="L1843" s="3">
        <f>kag[[#This Row],[Operational Profit - Daily Revenue]]/kag[[#This Row],[Operating_Hours_Per_Day]]</f>
        <v>150.956875</v>
      </c>
      <c r="M1843" s="3">
        <f>kag[[#This Row],[Operational Profit - Daily Revenue]]/kag[[#This Row],[Marketing_Spend_Per_Day]]</f>
        <v>5.2236472165751113</v>
      </c>
      <c r="N1843" s="3"/>
    </row>
    <row r="1844" spans="1:14">
      <c r="A1844" s="1">
        <v>207</v>
      </c>
      <c r="B1844" s="2">
        <v>6.54</v>
      </c>
      <c r="C1844" s="1">
        <v>11</v>
      </c>
      <c r="D1844" s="1">
        <v>7</v>
      </c>
      <c r="E1844" s="3">
        <v>462.41</v>
      </c>
      <c r="F1844" s="1">
        <v>729</v>
      </c>
      <c r="G1844" s="3">
        <v>1757.41</v>
      </c>
      <c r="H1844" s="3">
        <f>kag[[#This Row],[Operational Profit - Daily Revenue]]-$Q$13</f>
        <v>-159.91593999999918</v>
      </c>
      <c r="I1844" s="1">
        <f>_xlfn.NORM.DIST(kag[[#This Row],[Diff Average Rev]],$Q$13,$Q$15,FALSE)</f>
        <v>4.2439669380463749E-5</v>
      </c>
      <c r="J1844" s="3">
        <f>kag[[#This Row],[Number_of_Customers_Per_Day (any given day)]]*kag[[#This Row],[Average_Order_Value]]</f>
        <v>1353.78</v>
      </c>
      <c r="K1844" s="3">
        <f>kag[[#This Row],[Operational Profit - Daily Revenue]]/kag[[#This Row],[Number_of_Employees]]</f>
        <v>251.05857142857144</v>
      </c>
      <c r="L1844" s="3">
        <f>kag[[#This Row],[Operational Profit - Daily Revenue]]/kag[[#This Row],[Operating_Hours_Per_Day]]</f>
        <v>159.76454545454547</v>
      </c>
      <c r="M1844" s="3">
        <f>kag[[#This Row],[Operational Profit - Daily Revenue]]/kag[[#This Row],[Marketing_Spend_Per_Day]]</f>
        <v>3.8005449709132586</v>
      </c>
      <c r="N1844" s="3"/>
    </row>
    <row r="1845" spans="1:14">
      <c r="A1845" s="1">
        <v>320</v>
      </c>
      <c r="B1845" s="2">
        <v>8.48</v>
      </c>
      <c r="C1845" s="1">
        <v>17</v>
      </c>
      <c r="D1845" s="1">
        <v>4</v>
      </c>
      <c r="E1845" s="3">
        <v>462.63</v>
      </c>
      <c r="F1845" s="1">
        <v>770</v>
      </c>
      <c r="G1845" s="3">
        <v>2912.2</v>
      </c>
      <c r="H1845" s="3">
        <f>kag[[#This Row],[Operational Profit - Daily Revenue]]-$Q$13</f>
        <v>994.87406000000055</v>
      </c>
      <c r="I1845" s="1">
        <f>_xlfn.NORM.DIST(kag[[#This Row],[Diff Average Rev]],$Q$13,$Q$15,FALSE)</f>
        <v>2.6151032233060671E-4</v>
      </c>
      <c r="J1845" s="3">
        <f>kag[[#This Row],[Number_of_Customers_Per_Day (any given day)]]*kag[[#This Row],[Average_Order_Value]]</f>
        <v>2713.6000000000004</v>
      </c>
      <c r="K1845" s="3">
        <f>kag[[#This Row],[Operational Profit - Daily Revenue]]/kag[[#This Row],[Number_of_Employees]]</f>
        <v>728.05</v>
      </c>
      <c r="L1845" s="3">
        <f>kag[[#This Row],[Operational Profit - Daily Revenue]]/kag[[#This Row],[Operating_Hours_Per_Day]]</f>
        <v>171.30588235294115</v>
      </c>
      <c r="M1845" s="3">
        <f>kag[[#This Row],[Operational Profit - Daily Revenue]]/kag[[#This Row],[Marketing_Spend_Per_Day]]</f>
        <v>6.294879277176145</v>
      </c>
      <c r="N1845" s="3"/>
    </row>
    <row r="1846" spans="1:14">
      <c r="A1846" s="1">
        <v>56</v>
      </c>
      <c r="B1846" s="2">
        <v>8.5</v>
      </c>
      <c r="C1846" s="1">
        <v>17</v>
      </c>
      <c r="D1846" s="1">
        <v>2</v>
      </c>
      <c r="E1846" s="3">
        <v>463.08</v>
      </c>
      <c r="F1846" s="1">
        <v>373</v>
      </c>
      <c r="G1846" s="3">
        <v>1446.45</v>
      </c>
      <c r="H1846" s="3">
        <f>kag[[#This Row],[Operational Profit - Daily Revenue]]-$Q$13</f>
        <v>-470.87593999999922</v>
      </c>
      <c r="I1846" s="1">
        <f>_xlfn.NORM.DIST(kag[[#This Row],[Diff Average Rev]],$Q$13,$Q$15,FALSE)</f>
        <v>2.0474280665266684E-5</v>
      </c>
      <c r="J1846" s="3">
        <f>kag[[#This Row],[Number_of_Customers_Per_Day (any given day)]]*kag[[#This Row],[Average_Order_Value]]</f>
        <v>476</v>
      </c>
      <c r="K1846" s="3">
        <f>kag[[#This Row],[Operational Profit - Daily Revenue]]/kag[[#This Row],[Number_of_Employees]]</f>
        <v>723.22500000000002</v>
      </c>
      <c r="L1846" s="3">
        <f>kag[[#This Row],[Operational Profit - Daily Revenue]]/kag[[#This Row],[Operating_Hours_Per_Day]]</f>
        <v>85.085294117647067</v>
      </c>
      <c r="M1846" s="3">
        <f>kag[[#This Row],[Operational Profit - Daily Revenue]]/kag[[#This Row],[Marketing_Spend_Per_Day]]</f>
        <v>3.1235423684892463</v>
      </c>
      <c r="N1846" s="3"/>
    </row>
    <row r="1847" spans="1:14">
      <c r="A1847" s="1">
        <v>361</v>
      </c>
      <c r="B1847" s="2">
        <v>5.76</v>
      </c>
      <c r="C1847" s="1">
        <v>8</v>
      </c>
      <c r="D1847" s="1">
        <v>11</v>
      </c>
      <c r="E1847" s="3">
        <v>463.83</v>
      </c>
      <c r="F1847" s="1">
        <v>740</v>
      </c>
      <c r="G1847" s="3">
        <v>2521.4</v>
      </c>
      <c r="H1847" s="3">
        <f>kag[[#This Row],[Operational Profit - Daily Revenue]]-$Q$13</f>
        <v>604.07406000000083</v>
      </c>
      <c r="I1847" s="1">
        <f>_xlfn.NORM.DIST(kag[[#This Row],[Diff Average Rev]],$Q$13,$Q$15,FALSE)</f>
        <v>1.6531115574546361E-4</v>
      </c>
      <c r="J1847" s="3">
        <f>kag[[#This Row],[Number_of_Customers_Per_Day (any given day)]]*kag[[#This Row],[Average_Order_Value]]</f>
        <v>2079.36</v>
      </c>
      <c r="K1847" s="3">
        <f>kag[[#This Row],[Operational Profit - Daily Revenue]]/kag[[#This Row],[Number_of_Employees]]</f>
        <v>229.21818181818182</v>
      </c>
      <c r="L1847" s="3">
        <f>kag[[#This Row],[Operational Profit - Daily Revenue]]/kag[[#This Row],[Operating_Hours_Per_Day]]</f>
        <v>315.17500000000001</v>
      </c>
      <c r="M1847" s="3">
        <f>kag[[#This Row],[Operational Profit - Daily Revenue]]/kag[[#This Row],[Marketing_Spend_Per_Day]]</f>
        <v>5.4360433779617532</v>
      </c>
      <c r="N1847" s="3"/>
    </row>
    <row r="1848" spans="1:14">
      <c r="A1848" s="1">
        <v>209</v>
      </c>
      <c r="B1848" s="2">
        <v>7.44</v>
      </c>
      <c r="C1848" s="1">
        <v>10</v>
      </c>
      <c r="D1848" s="1">
        <v>10</v>
      </c>
      <c r="E1848" s="3">
        <v>464.03</v>
      </c>
      <c r="F1848" s="1">
        <v>923</v>
      </c>
      <c r="G1848" s="3">
        <v>2031.9</v>
      </c>
      <c r="H1848" s="3">
        <f>kag[[#This Row],[Operational Profit - Daily Revenue]]-$Q$13</f>
        <v>114.57406000000083</v>
      </c>
      <c r="I1848" s="1">
        <f>_xlfn.NORM.DIST(kag[[#This Row],[Diff Average Rev]],$Q$13,$Q$15,FALSE)</f>
        <v>7.4228755875179378E-5</v>
      </c>
      <c r="J1848" s="3">
        <f>kag[[#This Row],[Number_of_Customers_Per_Day (any given day)]]*kag[[#This Row],[Average_Order_Value]]</f>
        <v>1554.96</v>
      </c>
      <c r="K1848" s="3">
        <f>kag[[#This Row],[Operational Profit - Daily Revenue]]/kag[[#This Row],[Number_of_Employees]]</f>
        <v>203.19</v>
      </c>
      <c r="L1848" s="3">
        <f>kag[[#This Row],[Operational Profit - Daily Revenue]]/kag[[#This Row],[Operating_Hours_Per_Day]]</f>
        <v>203.19</v>
      </c>
      <c r="M1848" s="3">
        <f>kag[[#This Row],[Operational Profit - Daily Revenue]]/kag[[#This Row],[Marketing_Spend_Per_Day]]</f>
        <v>4.3788117147598218</v>
      </c>
      <c r="N1848" s="3"/>
    </row>
    <row r="1849" spans="1:14">
      <c r="A1849" s="1">
        <v>107</v>
      </c>
      <c r="B1849" s="2">
        <v>7.05</v>
      </c>
      <c r="C1849" s="1">
        <v>11</v>
      </c>
      <c r="D1849" s="1">
        <v>8</v>
      </c>
      <c r="E1849" s="3">
        <v>464.9</v>
      </c>
      <c r="F1849" s="1">
        <v>789</v>
      </c>
      <c r="G1849" s="3">
        <v>1240.07</v>
      </c>
      <c r="H1849" s="3">
        <f>kag[[#This Row],[Operational Profit - Daily Revenue]]-$Q$13</f>
        <v>-677.25593999999933</v>
      </c>
      <c r="I1849" s="1">
        <f>_xlfn.NORM.DIST(kag[[#This Row],[Diff Average Rev]],$Q$13,$Q$15,FALSE)</f>
        <v>1.193353124926493E-5</v>
      </c>
      <c r="J1849" s="3">
        <f>kag[[#This Row],[Number_of_Customers_Per_Day (any given day)]]*kag[[#This Row],[Average_Order_Value]]</f>
        <v>754.35</v>
      </c>
      <c r="K1849" s="3">
        <f>kag[[#This Row],[Operational Profit - Daily Revenue]]/kag[[#This Row],[Number_of_Employees]]</f>
        <v>155.00874999999999</v>
      </c>
      <c r="L1849" s="3">
        <f>kag[[#This Row],[Operational Profit - Daily Revenue]]/kag[[#This Row],[Operating_Hours_Per_Day]]</f>
        <v>112.73363636363636</v>
      </c>
      <c r="M1849" s="3">
        <f>kag[[#This Row],[Operational Profit - Daily Revenue]]/kag[[#This Row],[Marketing_Spend_Per_Day]]</f>
        <v>2.6673908367390835</v>
      </c>
      <c r="N1849" s="3"/>
    </row>
    <row r="1850" spans="1:14">
      <c r="A1850" s="1">
        <v>84</v>
      </c>
      <c r="B1850" s="2">
        <v>3.55</v>
      </c>
      <c r="C1850" s="1">
        <v>7</v>
      </c>
      <c r="D1850" s="1">
        <v>4</v>
      </c>
      <c r="E1850" s="3">
        <v>464.97</v>
      </c>
      <c r="F1850" s="1">
        <v>161</v>
      </c>
      <c r="G1850" s="3">
        <v>728.54</v>
      </c>
      <c r="H1850" s="3">
        <f>kag[[#This Row],[Operational Profit - Daily Revenue]]-$Q$13</f>
        <v>-1188.7859399999993</v>
      </c>
      <c r="I1850" s="1">
        <f>_xlfn.NORM.DIST(kag[[#This Row],[Diff Average Rev]],$Q$13,$Q$15,FALSE)</f>
        <v>2.5820823050693266E-6</v>
      </c>
      <c r="J1850" s="3">
        <f>kag[[#This Row],[Number_of_Customers_Per_Day (any given day)]]*kag[[#This Row],[Average_Order_Value]]</f>
        <v>298.2</v>
      </c>
      <c r="K1850" s="3">
        <f>kag[[#This Row],[Operational Profit - Daily Revenue]]/kag[[#This Row],[Number_of_Employees]]</f>
        <v>182.13499999999999</v>
      </c>
      <c r="L1850" s="3">
        <f>kag[[#This Row],[Operational Profit - Daily Revenue]]/kag[[#This Row],[Operating_Hours_Per_Day]]</f>
        <v>104.07714285714285</v>
      </c>
      <c r="M1850" s="3">
        <f>kag[[#This Row],[Operational Profit - Daily Revenue]]/kag[[#This Row],[Marketing_Spend_Per_Day]]</f>
        <v>1.5668537755123986</v>
      </c>
      <c r="N1850" s="3"/>
    </row>
    <row r="1851" spans="1:14">
      <c r="A1851" s="1">
        <v>400</v>
      </c>
      <c r="B1851" s="2">
        <v>5.26</v>
      </c>
      <c r="C1851" s="1">
        <v>8</v>
      </c>
      <c r="D1851" s="1">
        <v>4</v>
      </c>
      <c r="E1851" s="3">
        <v>465.09</v>
      </c>
      <c r="F1851" s="1">
        <v>566</v>
      </c>
      <c r="G1851" s="3">
        <v>2668.22</v>
      </c>
      <c r="H1851" s="3">
        <f>kag[[#This Row],[Operational Profit - Daily Revenue]]-$Q$13</f>
        <v>750.89406000000054</v>
      </c>
      <c r="I1851" s="1">
        <f>_xlfn.NORM.DIST(kag[[#This Row],[Diff Average Rev]],$Q$13,$Q$15,FALSE)</f>
        <v>2.0012492678525952E-4</v>
      </c>
      <c r="J1851" s="3">
        <f>kag[[#This Row],[Number_of_Customers_Per_Day (any given day)]]*kag[[#This Row],[Average_Order_Value]]</f>
        <v>2104</v>
      </c>
      <c r="K1851" s="3">
        <f>kag[[#This Row],[Operational Profit - Daily Revenue]]/kag[[#This Row],[Number_of_Employees]]</f>
        <v>667.05499999999995</v>
      </c>
      <c r="L1851" s="3">
        <f>kag[[#This Row],[Operational Profit - Daily Revenue]]/kag[[#This Row],[Operating_Hours_Per_Day]]</f>
        <v>333.52749999999997</v>
      </c>
      <c r="M1851" s="3">
        <f>kag[[#This Row],[Operational Profit - Daily Revenue]]/kag[[#This Row],[Marketing_Spend_Per_Day]]</f>
        <v>5.7369971403384286</v>
      </c>
      <c r="N1851" s="3"/>
    </row>
    <row r="1852" spans="1:14">
      <c r="A1852" s="1">
        <v>91</v>
      </c>
      <c r="B1852" s="2">
        <v>6.57</v>
      </c>
      <c r="C1852" s="1">
        <v>17</v>
      </c>
      <c r="D1852" s="1">
        <v>2</v>
      </c>
      <c r="E1852" s="3">
        <v>465.64</v>
      </c>
      <c r="F1852" s="1">
        <v>100</v>
      </c>
      <c r="G1852" s="3">
        <v>1131.81</v>
      </c>
      <c r="H1852" s="3">
        <f>kag[[#This Row],[Operational Profit - Daily Revenue]]-$Q$13</f>
        <v>-785.51593999999932</v>
      </c>
      <c r="I1852" s="1">
        <f>_xlfn.NORM.DIST(kag[[#This Row],[Diff Average Rev]],$Q$13,$Q$15,FALSE)</f>
        <v>8.8312919249358803E-6</v>
      </c>
      <c r="J1852" s="3">
        <f>kag[[#This Row],[Number_of_Customers_Per_Day (any given day)]]*kag[[#This Row],[Average_Order_Value]]</f>
        <v>597.87</v>
      </c>
      <c r="K1852" s="3">
        <f>kag[[#This Row],[Operational Profit - Daily Revenue]]/kag[[#This Row],[Number_of_Employees]]</f>
        <v>565.90499999999997</v>
      </c>
      <c r="L1852" s="3">
        <f>kag[[#This Row],[Operational Profit - Daily Revenue]]/kag[[#This Row],[Operating_Hours_Per_Day]]</f>
        <v>66.577058823529413</v>
      </c>
      <c r="M1852" s="3">
        <f>kag[[#This Row],[Operational Profit - Daily Revenue]]/kag[[#This Row],[Marketing_Spend_Per_Day]]</f>
        <v>2.43065458293961</v>
      </c>
      <c r="N1852" s="3"/>
    </row>
    <row r="1853" spans="1:14">
      <c r="A1853" s="1">
        <v>301</v>
      </c>
      <c r="B1853" s="2">
        <v>5.63</v>
      </c>
      <c r="C1853" s="1">
        <v>10</v>
      </c>
      <c r="D1853" s="1">
        <v>3</v>
      </c>
      <c r="E1853" s="3">
        <v>465.66</v>
      </c>
      <c r="F1853" s="1">
        <v>948</v>
      </c>
      <c r="G1853" s="3">
        <v>2092.6799999999998</v>
      </c>
      <c r="H1853" s="3">
        <f>kag[[#This Row],[Operational Profit - Daily Revenue]]-$Q$13</f>
        <v>175.35406000000057</v>
      </c>
      <c r="I1853" s="1">
        <f>_xlfn.NORM.DIST(kag[[#This Row],[Diff Average Rev]],$Q$13,$Q$15,FALSE)</f>
        <v>8.3116929255270058E-5</v>
      </c>
      <c r="J1853" s="3">
        <f>kag[[#This Row],[Number_of_Customers_Per_Day (any given day)]]*kag[[#This Row],[Average_Order_Value]]</f>
        <v>1694.6299999999999</v>
      </c>
      <c r="K1853" s="3">
        <f>kag[[#This Row],[Operational Profit - Daily Revenue]]/kag[[#This Row],[Number_of_Employees]]</f>
        <v>697.56</v>
      </c>
      <c r="L1853" s="3">
        <f>kag[[#This Row],[Operational Profit - Daily Revenue]]/kag[[#This Row],[Operating_Hours_Per_Day]]</f>
        <v>209.26799999999997</v>
      </c>
      <c r="M1853" s="3">
        <f>kag[[#This Row],[Operational Profit - Daily Revenue]]/kag[[#This Row],[Marketing_Spend_Per_Day]]</f>
        <v>4.4940085040587547</v>
      </c>
      <c r="N1853" s="3"/>
    </row>
    <row r="1854" spans="1:14">
      <c r="A1854" s="1">
        <v>119</v>
      </c>
      <c r="B1854" s="2">
        <v>5.09</v>
      </c>
      <c r="C1854" s="1">
        <v>11</v>
      </c>
      <c r="D1854" s="1">
        <v>11</v>
      </c>
      <c r="E1854" s="3">
        <v>465.7</v>
      </c>
      <c r="F1854" s="1">
        <v>296</v>
      </c>
      <c r="G1854" s="3">
        <v>1212.6300000000001</v>
      </c>
      <c r="H1854" s="3">
        <f>kag[[#This Row],[Operational Profit - Daily Revenue]]-$Q$13</f>
        <v>-704.69593999999915</v>
      </c>
      <c r="I1854" s="1">
        <f>_xlfn.NORM.DIST(kag[[#This Row],[Diff Average Rev]],$Q$13,$Q$15,FALSE)</f>
        <v>1.1069690844908771E-5</v>
      </c>
      <c r="J1854" s="3">
        <f>kag[[#This Row],[Number_of_Customers_Per_Day (any given day)]]*kag[[#This Row],[Average_Order_Value]]</f>
        <v>605.71</v>
      </c>
      <c r="K1854" s="3">
        <f>kag[[#This Row],[Operational Profit - Daily Revenue]]/kag[[#This Row],[Number_of_Employees]]</f>
        <v>110.23909090909092</v>
      </c>
      <c r="L1854" s="3">
        <f>kag[[#This Row],[Operational Profit - Daily Revenue]]/kag[[#This Row],[Operating_Hours_Per_Day]]</f>
        <v>110.23909090909092</v>
      </c>
      <c r="M1854" s="3">
        <f>kag[[#This Row],[Operational Profit - Daily Revenue]]/kag[[#This Row],[Marketing_Spend_Per_Day]]</f>
        <v>2.6038866222890276</v>
      </c>
      <c r="N1854" s="3"/>
    </row>
    <row r="1855" spans="1:14">
      <c r="A1855" s="1">
        <v>331</v>
      </c>
      <c r="B1855" s="2">
        <v>8.5500000000000007</v>
      </c>
      <c r="C1855" s="1">
        <v>12</v>
      </c>
      <c r="D1855" s="1">
        <v>2</v>
      </c>
      <c r="E1855" s="3">
        <v>465.92</v>
      </c>
      <c r="F1855" s="1">
        <v>628</v>
      </c>
      <c r="G1855" s="3">
        <v>3409.5</v>
      </c>
      <c r="H1855" s="3">
        <f>kag[[#This Row],[Operational Profit - Daily Revenue]]-$Q$13</f>
        <v>1492.1740600000007</v>
      </c>
      <c r="I1855" s="1">
        <f>_xlfn.NORM.DIST(kag[[#This Row],[Diff Average Rev]],$Q$13,$Q$15,FALSE)</f>
        <v>3.7176698407484726E-4</v>
      </c>
      <c r="J1855" s="3">
        <f>kag[[#This Row],[Number_of_Customers_Per_Day (any given day)]]*kag[[#This Row],[Average_Order_Value]]</f>
        <v>2830.05</v>
      </c>
      <c r="K1855" s="3">
        <f>kag[[#This Row],[Operational Profit - Daily Revenue]]/kag[[#This Row],[Number_of_Employees]]</f>
        <v>1704.75</v>
      </c>
      <c r="L1855" s="3">
        <f>kag[[#This Row],[Operational Profit - Daily Revenue]]/kag[[#This Row],[Operating_Hours_Per_Day]]</f>
        <v>284.125</v>
      </c>
      <c r="M1855" s="3">
        <f>kag[[#This Row],[Operational Profit - Daily Revenue]]/kag[[#This Row],[Marketing_Spend_Per_Day]]</f>
        <v>7.3177798763736259</v>
      </c>
      <c r="N1855" s="3"/>
    </row>
    <row r="1856" spans="1:14">
      <c r="A1856" s="1">
        <v>372</v>
      </c>
      <c r="B1856" s="2">
        <v>6.41</v>
      </c>
      <c r="C1856" s="1">
        <v>11</v>
      </c>
      <c r="D1856" s="1">
        <v>4</v>
      </c>
      <c r="E1856" s="3">
        <v>466.11</v>
      </c>
      <c r="F1856" s="1">
        <v>913</v>
      </c>
      <c r="G1856" s="3">
        <v>2816.85</v>
      </c>
      <c r="H1856" s="3">
        <f>kag[[#This Row],[Operational Profit - Daily Revenue]]-$Q$13</f>
        <v>899.52406000000065</v>
      </c>
      <c r="I1856" s="1">
        <f>_xlfn.NORM.DIST(kag[[#This Row],[Diff Average Rev]],$Q$13,$Q$15,FALSE)</f>
        <v>2.3730796786383898E-4</v>
      </c>
      <c r="J1856" s="3">
        <f>kag[[#This Row],[Number_of_Customers_Per_Day (any given day)]]*kag[[#This Row],[Average_Order_Value]]</f>
        <v>2384.52</v>
      </c>
      <c r="K1856" s="3">
        <f>kag[[#This Row],[Operational Profit - Daily Revenue]]/kag[[#This Row],[Number_of_Employees]]</f>
        <v>704.21249999999998</v>
      </c>
      <c r="L1856" s="3">
        <f>kag[[#This Row],[Operational Profit - Daily Revenue]]/kag[[#This Row],[Operating_Hours_Per_Day]]</f>
        <v>256.07727272727271</v>
      </c>
      <c r="M1856" s="3">
        <f>kag[[#This Row],[Operational Profit - Daily Revenue]]/kag[[#This Row],[Marketing_Spend_Per_Day]]</f>
        <v>6.0433159554611571</v>
      </c>
      <c r="N1856" s="3"/>
    </row>
    <row r="1857" spans="1:14">
      <c r="A1857" s="1">
        <v>349</v>
      </c>
      <c r="B1857" s="2">
        <v>4.28</v>
      </c>
      <c r="C1857" s="1">
        <v>16</v>
      </c>
      <c r="D1857" s="1">
        <v>4</v>
      </c>
      <c r="E1857" s="3">
        <v>466.43</v>
      </c>
      <c r="F1857" s="1">
        <v>431</v>
      </c>
      <c r="G1857" s="3">
        <v>1875.8</v>
      </c>
      <c r="H1857" s="3">
        <f>kag[[#This Row],[Operational Profit - Daily Revenue]]-$Q$13</f>
        <v>-41.525939999999309</v>
      </c>
      <c r="I1857" s="1">
        <f>_xlfn.NORM.DIST(kag[[#This Row],[Diff Average Rev]],$Q$13,$Q$15,FALSE)</f>
        <v>5.4538986895182876E-5</v>
      </c>
      <c r="J1857" s="3">
        <f>kag[[#This Row],[Number_of_Customers_Per_Day (any given day)]]*kag[[#This Row],[Average_Order_Value]]</f>
        <v>1493.72</v>
      </c>
      <c r="K1857" s="3">
        <f>kag[[#This Row],[Operational Profit - Daily Revenue]]/kag[[#This Row],[Number_of_Employees]]</f>
        <v>468.95</v>
      </c>
      <c r="L1857" s="3">
        <f>kag[[#This Row],[Operational Profit - Daily Revenue]]/kag[[#This Row],[Operating_Hours_Per_Day]]</f>
        <v>117.2375</v>
      </c>
      <c r="M1857" s="3">
        <f>kag[[#This Row],[Operational Profit - Daily Revenue]]/kag[[#This Row],[Marketing_Spend_Per_Day]]</f>
        <v>4.0216109598439207</v>
      </c>
      <c r="N1857" s="3"/>
    </row>
    <row r="1858" spans="1:14">
      <c r="A1858" s="1">
        <v>52</v>
      </c>
      <c r="B1858" s="2">
        <v>8.74</v>
      </c>
      <c r="C1858" s="1">
        <v>16</v>
      </c>
      <c r="D1858" s="1">
        <v>11</v>
      </c>
      <c r="E1858" s="3">
        <v>466.46</v>
      </c>
      <c r="F1858" s="1">
        <v>428</v>
      </c>
      <c r="G1858" s="3">
        <v>1092.6199999999999</v>
      </c>
      <c r="H1858" s="3">
        <f>kag[[#This Row],[Operational Profit - Daily Revenue]]-$Q$13</f>
        <v>-824.70593999999937</v>
      </c>
      <c r="I1858" s="1">
        <f>_xlfn.NORM.DIST(kag[[#This Row],[Diff Average Rev]],$Q$13,$Q$15,FALSE)</f>
        <v>7.8954595134167258E-6</v>
      </c>
      <c r="J1858" s="3">
        <f>kag[[#This Row],[Number_of_Customers_Per_Day (any given day)]]*kag[[#This Row],[Average_Order_Value]]</f>
        <v>454.48</v>
      </c>
      <c r="K1858" s="3">
        <f>kag[[#This Row],[Operational Profit - Daily Revenue]]/kag[[#This Row],[Number_of_Employees]]</f>
        <v>99.329090909090894</v>
      </c>
      <c r="L1858" s="3">
        <f>kag[[#This Row],[Operational Profit - Daily Revenue]]/kag[[#This Row],[Operating_Hours_Per_Day]]</f>
        <v>68.288749999999993</v>
      </c>
      <c r="M1858" s="3">
        <f>kag[[#This Row],[Operational Profit - Daily Revenue]]/kag[[#This Row],[Marketing_Spend_Per_Day]]</f>
        <v>2.3423659049007415</v>
      </c>
      <c r="N1858" s="3"/>
    </row>
    <row r="1859" spans="1:14">
      <c r="A1859" s="1">
        <v>278</v>
      </c>
      <c r="B1859" s="2">
        <v>6.35</v>
      </c>
      <c r="C1859" s="1">
        <v>7</v>
      </c>
      <c r="D1859" s="1">
        <v>13</v>
      </c>
      <c r="E1859" s="3">
        <v>466.55</v>
      </c>
      <c r="F1859" s="1">
        <v>267</v>
      </c>
      <c r="G1859" s="3">
        <v>2238.0700000000002</v>
      </c>
      <c r="H1859" s="3">
        <f>kag[[#This Row],[Operational Profit - Daily Revenue]]-$Q$13</f>
        <v>320.7440600000009</v>
      </c>
      <c r="I1859" s="1">
        <f>_xlfn.NORM.DIST(kag[[#This Row],[Diff Average Rev]],$Q$13,$Q$15,FALSE)</f>
        <v>1.0723779799205945E-4</v>
      </c>
      <c r="J1859" s="3">
        <f>kag[[#This Row],[Number_of_Customers_Per_Day (any given day)]]*kag[[#This Row],[Average_Order_Value]]</f>
        <v>1765.3</v>
      </c>
      <c r="K1859" s="3">
        <f>kag[[#This Row],[Operational Profit - Daily Revenue]]/kag[[#This Row],[Number_of_Employees]]</f>
        <v>172.15923076923079</v>
      </c>
      <c r="L1859" s="3">
        <f>kag[[#This Row],[Operational Profit - Daily Revenue]]/kag[[#This Row],[Operating_Hours_Per_Day]]</f>
        <v>319.72428571428571</v>
      </c>
      <c r="M1859" s="3">
        <f>kag[[#This Row],[Operational Profit - Daily Revenue]]/kag[[#This Row],[Marketing_Spend_Per_Day]]</f>
        <v>4.7970635516021867</v>
      </c>
      <c r="N1859" s="3"/>
    </row>
    <row r="1860" spans="1:14">
      <c r="A1860" s="1">
        <v>102</v>
      </c>
      <c r="B1860" s="2">
        <v>7.48</v>
      </c>
      <c r="C1860" s="1">
        <v>15</v>
      </c>
      <c r="D1860" s="1">
        <v>13</v>
      </c>
      <c r="E1860" s="3">
        <v>466.81</v>
      </c>
      <c r="F1860" s="1">
        <v>477</v>
      </c>
      <c r="G1860" s="3">
        <v>1349.27</v>
      </c>
      <c r="H1860" s="3">
        <f>kag[[#This Row],[Operational Profit - Daily Revenue]]-$Q$13</f>
        <v>-568.05593999999928</v>
      </c>
      <c r="I1860" s="1">
        <f>_xlfn.NORM.DIST(kag[[#This Row],[Diff Average Rev]],$Q$13,$Q$15,FALSE)</f>
        <v>1.596743833438282E-5</v>
      </c>
      <c r="J1860" s="3">
        <f>kag[[#This Row],[Number_of_Customers_Per_Day (any given day)]]*kag[[#This Row],[Average_Order_Value]]</f>
        <v>762.96</v>
      </c>
      <c r="K1860" s="3">
        <f>kag[[#This Row],[Operational Profit - Daily Revenue]]/kag[[#This Row],[Number_of_Employees]]</f>
        <v>103.78999999999999</v>
      </c>
      <c r="L1860" s="3">
        <f>kag[[#This Row],[Operational Profit - Daily Revenue]]/kag[[#This Row],[Operating_Hours_Per_Day]]</f>
        <v>89.951333333333338</v>
      </c>
      <c r="M1860" s="3">
        <f>kag[[#This Row],[Operational Profit - Daily Revenue]]/kag[[#This Row],[Marketing_Spend_Per_Day]]</f>
        <v>2.8904050898652556</v>
      </c>
      <c r="N1860" s="3"/>
    </row>
    <row r="1861" spans="1:14">
      <c r="A1861" s="1">
        <v>247</v>
      </c>
      <c r="B1861" s="2">
        <v>3.26</v>
      </c>
      <c r="C1861" s="1">
        <v>14</v>
      </c>
      <c r="D1861" s="1">
        <v>3</v>
      </c>
      <c r="E1861" s="3">
        <v>466.9</v>
      </c>
      <c r="F1861" s="1">
        <v>834</v>
      </c>
      <c r="G1861" s="3">
        <v>1101.81</v>
      </c>
      <c r="H1861" s="3">
        <f>kag[[#This Row],[Operational Profit - Daily Revenue]]-$Q$13</f>
        <v>-815.51593999999932</v>
      </c>
      <c r="I1861" s="1">
        <f>_xlfn.NORM.DIST(kag[[#This Row],[Diff Average Rev]],$Q$13,$Q$15,FALSE)</f>
        <v>8.1067704837049353E-6</v>
      </c>
      <c r="J1861" s="3">
        <f>kag[[#This Row],[Number_of_Customers_Per_Day (any given day)]]*kag[[#This Row],[Average_Order_Value]]</f>
        <v>805.21999999999991</v>
      </c>
      <c r="K1861" s="3">
        <f>kag[[#This Row],[Operational Profit - Daily Revenue]]/kag[[#This Row],[Number_of_Employees]]</f>
        <v>367.27</v>
      </c>
      <c r="L1861" s="3">
        <f>kag[[#This Row],[Operational Profit - Daily Revenue]]/kag[[#This Row],[Operating_Hours_Per_Day]]</f>
        <v>78.700714285714284</v>
      </c>
      <c r="M1861" s="3">
        <f>kag[[#This Row],[Operational Profit - Daily Revenue]]/kag[[#This Row],[Marketing_Spend_Per_Day]]</f>
        <v>2.3598415078175199</v>
      </c>
      <c r="N1861" s="3"/>
    </row>
    <row r="1862" spans="1:14">
      <c r="A1862" s="1">
        <v>263</v>
      </c>
      <c r="B1862" s="2">
        <v>7.51</v>
      </c>
      <c r="C1862" s="1">
        <v>9</v>
      </c>
      <c r="D1862" s="1">
        <v>13</v>
      </c>
      <c r="E1862" s="3">
        <v>466.93</v>
      </c>
      <c r="F1862" s="1">
        <v>54</v>
      </c>
      <c r="G1862" s="3">
        <v>2562.38</v>
      </c>
      <c r="H1862" s="3">
        <f>kag[[#This Row],[Operational Profit - Daily Revenue]]-$Q$13</f>
        <v>645.05406000000085</v>
      </c>
      <c r="I1862" s="1">
        <f>_xlfn.NORM.DIST(kag[[#This Row],[Diff Average Rev]],$Q$13,$Q$15,FALSE)</f>
        <v>1.747661968205879E-4</v>
      </c>
      <c r="J1862" s="3">
        <f>kag[[#This Row],[Number_of_Customers_Per_Day (any given day)]]*kag[[#This Row],[Average_Order_Value]]</f>
        <v>1975.1299999999999</v>
      </c>
      <c r="K1862" s="3">
        <f>kag[[#This Row],[Operational Profit - Daily Revenue]]/kag[[#This Row],[Number_of_Employees]]</f>
        <v>197.10615384615386</v>
      </c>
      <c r="L1862" s="3">
        <f>kag[[#This Row],[Operational Profit - Daily Revenue]]/kag[[#This Row],[Operating_Hours_Per_Day]]</f>
        <v>284.70888888888891</v>
      </c>
      <c r="M1862" s="3">
        <f>kag[[#This Row],[Operational Profit - Daily Revenue]]/kag[[#This Row],[Marketing_Spend_Per_Day]]</f>
        <v>5.487717645043154</v>
      </c>
      <c r="N1862" s="3"/>
    </row>
    <row r="1863" spans="1:14">
      <c r="A1863" s="1">
        <v>484</v>
      </c>
      <c r="B1863" s="2">
        <v>9.1</v>
      </c>
      <c r="C1863" s="1">
        <v>17</v>
      </c>
      <c r="D1863" s="1">
        <v>6</v>
      </c>
      <c r="E1863" s="3">
        <v>467</v>
      </c>
      <c r="F1863" s="1">
        <v>657</v>
      </c>
      <c r="G1863" s="3">
        <v>4626.59</v>
      </c>
      <c r="H1863" s="3">
        <f>kag[[#This Row],[Operational Profit - Daily Revenue]]-$Q$13</f>
        <v>2709.2640600000009</v>
      </c>
      <c r="I1863" s="1">
        <f>_xlfn.NORM.DIST(kag[[#This Row],[Diff Average Rev]],$Q$13,$Q$15,FALSE)</f>
        <v>2.9410274576997173E-4</v>
      </c>
      <c r="J1863" s="3">
        <f>kag[[#This Row],[Number_of_Customers_Per_Day (any given day)]]*kag[[#This Row],[Average_Order_Value]]</f>
        <v>4404.3999999999996</v>
      </c>
      <c r="K1863" s="3">
        <f>kag[[#This Row],[Operational Profit - Daily Revenue]]/kag[[#This Row],[Number_of_Employees]]</f>
        <v>771.09833333333336</v>
      </c>
      <c r="L1863" s="3">
        <f>kag[[#This Row],[Operational Profit - Daily Revenue]]/kag[[#This Row],[Operating_Hours_Per_Day]]</f>
        <v>272.1523529411765</v>
      </c>
      <c r="M1863" s="3">
        <f>kag[[#This Row],[Operational Profit - Daily Revenue]]/kag[[#This Row],[Marketing_Spend_Per_Day]]</f>
        <v>9.9070449678800863</v>
      </c>
      <c r="N1863" s="3"/>
    </row>
    <row r="1864" spans="1:14">
      <c r="A1864" s="1">
        <v>269</v>
      </c>
      <c r="B1864" s="2">
        <v>4.21</v>
      </c>
      <c r="C1864" s="1">
        <v>15</v>
      </c>
      <c r="D1864" s="1">
        <v>7</v>
      </c>
      <c r="E1864" s="3">
        <v>467.26</v>
      </c>
      <c r="F1864" s="1">
        <v>154</v>
      </c>
      <c r="G1864" s="3">
        <v>1908.34</v>
      </c>
      <c r="H1864" s="3">
        <f>kag[[#This Row],[Operational Profit - Daily Revenue]]-$Q$13</f>
        <v>-8.9859399999993457</v>
      </c>
      <c r="I1864" s="1">
        <f>_xlfn.NORM.DIST(kag[[#This Row],[Diff Average Rev]],$Q$13,$Q$15,FALSE)</f>
        <v>5.8281226600823913E-5</v>
      </c>
      <c r="J1864" s="3">
        <f>kag[[#This Row],[Number_of_Customers_Per_Day (any given day)]]*kag[[#This Row],[Average_Order_Value]]</f>
        <v>1132.49</v>
      </c>
      <c r="K1864" s="3">
        <f>kag[[#This Row],[Operational Profit - Daily Revenue]]/kag[[#This Row],[Number_of_Employees]]</f>
        <v>272.62</v>
      </c>
      <c r="L1864" s="3">
        <f>kag[[#This Row],[Operational Profit - Daily Revenue]]/kag[[#This Row],[Operating_Hours_Per_Day]]</f>
        <v>127.22266666666665</v>
      </c>
      <c r="M1864" s="3">
        <f>kag[[#This Row],[Operational Profit - Daily Revenue]]/kag[[#This Row],[Marketing_Spend_Per_Day]]</f>
        <v>4.0841073492274109</v>
      </c>
      <c r="N1864" s="3"/>
    </row>
    <row r="1865" spans="1:14">
      <c r="A1865" s="1">
        <v>406</v>
      </c>
      <c r="B1865" s="2">
        <v>6.45</v>
      </c>
      <c r="C1865" s="1">
        <v>13</v>
      </c>
      <c r="D1865" s="1">
        <v>11</v>
      </c>
      <c r="E1865" s="3">
        <v>467.37</v>
      </c>
      <c r="F1865" s="1">
        <v>928</v>
      </c>
      <c r="G1865" s="3">
        <v>3090.92</v>
      </c>
      <c r="H1865" s="3">
        <f>kag[[#This Row],[Operational Profit - Daily Revenue]]-$Q$13</f>
        <v>1173.5940600000008</v>
      </c>
      <c r="I1865" s="1">
        <f>_xlfn.NORM.DIST(kag[[#This Row],[Diff Average Rev]],$Q$13,$Q$15,FALSE)</f>
        <v>3.0575669627769529E-4</v>
      </c>
      <c r="J1865" s="3">
        <f>kag[[#This Row],[Number_of_Customers_Per_Day (any given day)]]*kag[[#This Row],[Average_Order_Value]]</f>
        <v>2618.7000000000003</v>
      </c>
      <c r="K1865" s="3">
        <f>kag[[#This Row],[Operational Profit - Daily Revenue]]/kag[[#This Row],[Number_of_Employees]]</f>
        <v>280.99272727272728</v>
      </c>
      <c r="L1865" s="3">
        <f>kag[[#This Row],[Operational Profit - Daily Revenue]]/kag[[#This Row],[Operating_Hours_Per_Day]]</f>
        <v>237.76307692307694</v>
      </c>
      <c r="M1865" s="3">
        <f>kag[[#This Row],[Operational Profit - Daily Revenue]]/kag[[#This Row],[Marketing_Spend_Per_Day]]</f>
        <v>6.6134326122772107</v>
      </c>
      <c r="N1865" s="3"/>
    </row>
    <row r="1866" spans="1:14">
      <c r="A1866" s="1">
        <v>379</v>
      </c>
      <c r="B1866" s="2">
        <v>8.7100000000000009</v>
      </c>
      <c r="C1866" s="1">
        <v>15</v>
      </c>
      <c r="D1866" s="1">
        <v>10</v>
      </c>
      <c r="E1866" s="3">
        <v>467.39</v>
      </c>
      <c r="F1866" s="1">
        <v>422</v>
      </c>
      <c r="G1866" s="3">
        <v>3760.19</v>
      </c>
      <c r="H1866" s="3">
        <f>kag[[#This Row],[Operational Profit - Daily Revenue]]-$Q$13</f>
        <v>1842.8640600000008</v>
      </c>
      <c r="I1866" s="1">
        <f>_xlfn.NORM.DIST(kag[[#This Row],[Diff Average Rev]],$Q$13,$Q$15,FALSE)</f>
        <v>4.0758163350868828E-4</v>
      </c>
      <c r="J1866" s="3">
        <f>kag[[#This Row],[Number_of_Customers_Per_Day (any given day)]]*kag[[#This Row],[Average_Order_Value]]</f>
        <v>3301.09</v>
      </c>
      <c r="K1866" s="3">
        <f>kag[[#This Row],[Operational Profit - Daily Revenue]]/kag[[#This Row],[Number_of_Employees]]</f>
        <v>376.01900000000001</v>
      </c>
      <c r="L1866" s="3">
        <f>kag[[#This Row],[Operational Profit - Daily Revenue]]/kag[[#This Row],[Operating_Hours_Per_Day]]</f>
        <v>250.67933333333335</v>
      </c>
      <c r="M1866" s="3">
        <f>kag[[#This Row],[Operational Profit - Daily Revenue]]/kag[[#This Row],[Marketing_Spend_Per_Day]]</f>
        <v>8.0450801258050024</v>
      </c>
      <c r="N1866" s="3"/>
    </row>
    <row r="1867" spans="1:14">
      <c r="A1867" s="1">
        <v>345</v>
      </c>
      <c r="B1867" s="2">
        <v>7.8</v>
      </c>
      <c r="C1867" s="1">
        <v>6</v>
      </c>
      <c r="D1867" s="1">
        <v>13</v>
      </c>
      <c r="E1867" s="3">
        <v>467.46</v>
      </c>
      <c r="F1867" s="1">
        <v>281</v>
      </c>
      <c r="G1867" s="3">
        <v>3469.84</v>
      </c>
      <c r="H1867" s="3">
        <f>kag[[#This Row],[Operational Profit - Daily Revenue]]-$Q$13</f>
        <v>1552.5140600000009</v>
      </c>
      <c r="I1867" s="1">
        <f>_xlfn.NORM.DIST(kag[[#This Row],[Diff Average Rev]],$Q$13,$Q$15,FALSE)</f>
        <v>3.8118664361453845E-4</v>
      </c>
      <c r="J1867" s="3">
        <f>kag[[#This Row],[Number_of_Customers_Per_Day (any given day)]]*kag[[#This Row],[Average_Order_Value]]</f>
        <v>2691</v>
      </c>
      <c r="K1867" s="3">
        <f>kag[[#This Row],[Operational Profit - Daily Revenue]]/kag[[#This Row],[Number_of_Employees]]</f>
        <v>266.91076923076923</v>
      </c>
      <c r="L1867" s="3">
        <f>kag[[#This Row],[Operational Profit - Daily Revenue]]/kag[[#This Row],[Operating_Hours_Per_Day]]</f>
        <v>578.30666666666673</v>
      </c>
      <c r="M1867" s="3">
        <f>kag[[#This Row],[Operational Profit - Daily Revenue]]/kag[[#This Row],[Marketing_Spend_Per_Day]]</f>
        <v>7.4227527488983025</v>
      </c>
      <c r="N1867" s="3"/>
    </row>
    <row r="1868" spans="1:14">
      <c r="A1868" s="1">
        <v>199</v>
      </c>
      <c r="B1868" s="2">
        <v>9.19</v>
      </c>
      <c r="C1868" s="1">
        <v>12</v>
      </c>
      <c r="D1868" s="1">
        <v>7</v>
      </c>
      <c r="E1868" s="3">
        <v>467.65</v>
      </c>
      <c r="F1868" s="1">
        <v>386</v>
      </c>
      <c r="G1868" s="3">
        <v>2381.19</v>
      </c>
      <c r="H1868" s="3">
        <f>kag[[#This Row],[Operational Profit - Daily Revenue]]-$Q$13</f>
        <v>463.86406000000079</v>
      </c>
      <c r="I1868" s="1">
        <f>_xlfn.NORM.DIST(kag[[#This Row],[Diff Average Rev]],$Q$13,$Q$15,FALSE)</f>
        <v>1.3485436947026418E-4</v>
      </c>
      <c r="J1868" s="3">
        <f>kag[[#This Row],[Number_of_Customers_Per_Day (any given day)]]*kag[[#This Row],[Average_Order_Value]]</f>
        <v>1828.81</v>
      </c>
      <c r="K1868" s="3">
        <f>kag[[#This Row],[Operational Profit - Daily Revenue]]/kag[[#This Row],[Number_of_Employees]]</f>
        <v>340.17</v>
      </c>
      <c r="L1868" s="3">
        <f>kag[[#This Row],[Operational Profit - Daily Revenue]]/kag[[#This Row],[Operating_Hours_Per_Day]]</f>
        <v>198.4325</v>
      </c>
      <c r="M1868" s="3">
        <f>kag[[#This Row],[Operational Profit - Daily Revenue]]/kag[[#This Row],[Marketing_Spend_Per_Day]]</f>
        <v>5.0918208061584522</v>
      </c>
      <c r="N1868" s="3"/>
    </row>
    <row r="1869" spans="1:14">
      <c r="A1869" s="1">
        <v>125</v>
      </c>
      <c r="B1869" s="2">
        <v>5.96</v>
      </c>
      <c r="C1869" s="1">
        <v>11</v>
      </c>
      <c r="D1869" s="1">
        <v>12</v>
      </c>
      <c r="E1869" s="3">
        <v>467.68</v>
      </c>
      <c r="F1869" s="1">
        <v>323</v>
      </c>
      <c r="G1869" s="3">
        <v>1276.3699999999999</v>
      </c>
      <c r="H1869" s="3">
        <f>kag[[#This Row],[Operational Profit - Daily Revenue]]-$Q$13</f>
        <v>-640.95593999999937</v>
      </c>
      <c r="I1869" s="1">
        <f>_xlfn.NORM.DIST(kag[[#This Row],[Diff Average Rev]],$Q$13,$Q$15,FALSE)</f>
        <v>1.3164727582652602E-5</v>
      </c>
      <c r="J1869" s="3">
        <f>kag[[#This Row],[Number_of_Customers_Per_Day (any given day)]]*kag[[#This Row],[Average_Order_Value]]</f>
        <v>745</v>
      </c>
      <c r="K1869" s="3">
        <f>kag[[#This Row],[Operational Profit - Daily Revenue]]/kag[[#This Row],[Number_of_Employees]]</f>
        <v>106.36416666666666</v>
      </c>
      <c r="L1869" s="3">
        <f>kag[[#This Row],[Operational Profit - Daily Revenue]]/kag[[#This Row],[Operating_Hours_Per_Day]]</f>
        <v>116.03363636363635</v>
      </c>
      <c r="M1869" s="3">
        <f>kag[[#This Row],[Operational Profit - Daily Revenue]]/kag[[#This Row],[Marketing_Spend_Per_Day]]</f>
        <v>2.7291524119055763</v>
      </c>
      <c r="N1869" s="3"/>
    </row>
    <row r="1870" spans="1:14">
      <c r="A1870" s="1">
        <v>167</v>
      </c>
      <c r="B1870" s="2">
        <v>5.27</v>
      </c>
      <c r="C1870" s="1">
        <v>11</v>
      </c>
      <c r="D1870" s="1">
        <v>12</v>
      </c>
      <c r="E1870" s="3">
        <v>467.86</v>
      </c>
      <c r="F1870" s="1">
        <v>230</v>
      </c>
      <c r="G1870" s="3">
        <v>1652.75</v>
      </c>
      <c r="H1870" s="3">
        <f>kag[[#This Row],[Operational Profit - Daily Revenue]]-$Q$13</f>
        <v>-264.57593999999926</v>
      </c>
      <c r="I1870" s="1">
        <f>_xlfn.NORM.DIST(kag[[#This Row],[Diff Average Rev]],$Q$13,$Q$15,FALSE)</f>
        <v>3.3585236464833416E-5</v>
      </c>
      <c r="J1870" s="3">
        <f>kag[[#This Row],[Number_of_Customers_Per_Day (any given day)]]*kag[[#This Row],[Average_Order_Value]]</f>
        <v>880.08999999999992</v>
      </c>
      <c r="K1870" s="3">
        <f>kag[[#This Row],[Operational Profit - Daily Revenue]]/kag[[#This Row],[Number_of_Employees]]</f>
        <v>137.72916666666666</v>
      </c>
      <c r="L1870" s="3">
        <f>kag[[#This Row],[Operational Profit - Daily Revenue]]/kag[[#This Row],[Operating_Hours_Per_Day]]</f>
        <v>150.25</v>
      </c>
      <c r="M1870" s="3">
        <f>kag[[#This Row],[Operational Profit - Daily Revenue]]/kag[[#This Row],[Marketing_Spend_Per_Day]]</f>
        <v>3.5325738468772707</v>
      </c>
      <c r="N1870" s="3"/>
    </row>
    <row r="1871" spans="1:14">
      <c r="A1871" s="1">
        <v>354</v>
      </c>
      <c r="B1871" s="2">
        <v>7.28</v>
      </c>
      <c r="C1871" s="1">
        <v>14</v>
      </c>
      <c r="D1871" s="1">
        <v>11</v>
      </c>
      <c r="E1871" s="3">
        <v>468.06</v>
      </c>
      <c r="F1871" s="1">
        <v>413</v>
      </c>
      <c r="G1871" s="3">
        <v>3151.17</v>
      </c>
      <c r="H1871" s="3">
        <f>kag[[#This Row],[Operational Profit - Daily Revenue]]-$Q$13</f>
        <v>1233.8440600000008</v>
      </c>
      <c r="I1871" s="1">
        <f>_xlfn.NORM.DIST(kag[[#This Row],[Diff Average Rev]],$Q$13,$Q$15,FALSE)</f>
        <v>3.1987452526789287E-4</v>
      </c>
      <c r="J1871" s="3">
        <f>kag[[#This Row],[Number_of_Customers_Per_Day (any given day)]]*kag[[#This Row],[Average_Order_Value]]</f>
        <v>2577.12</v>
      </c>
      <c r="K1871" s="3">
        <f>kag[[#This Row],[Operational Profit - Daily Revenue]]/kag[[#This Row],[Number_of_Employees]]</f>
        <v>286.47000000000003</v>
      </c>
      <c r="L1871" s="3">
        <f>kag[[#This Row],[Operational Profit - Daily Revenue]]/kag[[#This Row],[Operating_Hours_Per_Day]]</f>
        <v>225.08357142857145</v>
      </c>
      <c r="M1871" s="3">
        <f>kag[[#This Row],[Operational Profit - Daily Revenue]]/kag[[#This Row],[Marketing_Spend_Per_Day]]</f>
        <v>6.7324061017818231</v>
      </c>
      <c r="N1871" s="3"/>
    </row>
    <row r="1872" spans="1:14">
      <c r="A1872" s="1">
        <v>313</v>
      </c>
      <c r="B1872" s="2">
        <v>6.39</v>
      </c>
      <c r="C1872" s="1">
        <v>15</v>
      </c>
      <c r="D1872" s="1">
        <v>8</v>
      </c>
      <c r="E1872" s="3">
        <v>468.41</v>
      </c>
      <c r="F1872" s="1">
        <v>577</v>
      </c>
      <c r="G1872" s="3">
        <v>2271.87</v>
      </c>
      <c r="H1872" s="3">
        <f>kag[[#This Row],[Operational Profit - Daily Revenue]]-$Q$13</f>
        <v>354.54406000000063</v>
      </c>
      <c r="I1872" s="1">
        <f>_xlfn.NORM.DIST(kag[[#This Row],[Diff Average Rev]],$Q$13,$Q$15,FALSE)</f>
        <v>1.1342081841180941E-4</v>
      </c>
      <c r="J1872" s="3">
        <f>kag[[#This Row],[Number_of_Customers_Per_Day (any given day)]]*kag[[#This Row],[Average_Order_Value]]</f>
        <v>2000.07</v>
      </c>
      <c r="K1872" s="3">
        <f>kag[[#This Row],[Operational Profit - Daily Revenue]]/kag[[#This Row],[Number_of_Employees]]</f>
        <v>283.98374999999999</v>
      </c>
      <c r="L1872" s="3">
        <f>kag[[#This Row],[Operational Profit - Daily Revenue]]/kag[[#This Row],[Operating_Hours_Per_Day]]</f>
        <v>151.458</v>
      </c>
      <c r="M1872" s="3">
        <f>kag[[#This Row],[Operational Profit - Daily Revenue]]/kag[[#This Row],[Marketing_Spend_Per_Day]]</f>
        <v>4.850173992869494</v>
      </c>
      <c r="N1872" s="3"/>
    </row>
    <row r="1873" spans="1:14">
      <c r="A1873" s="1">
        <v>89</v>
      </c>
      <c r="B1873" s="2">
        <v>4.32</v>
      </c>
      <c r="C1873" s="1">
        <v>16</v>
      </c>
      <c r="D1873" s="1">
        <v>2</v>
      </c>
      <c r="E1873" s="3">
        <v>468.64</v>
      </c>
      <c r="F1873" s="1">
        <v>870</v>
      </c>
      <c r="G1873" s="3">
        <v>798.33</v>
      </c>
      <c r="H1873" s="3">
        <f>kag[[#This Row],[Operational Profit - Daily Revenue]]-$Q$13</f>
        <v>-1118.9959399999993</v>
      </c>
      <c r="I1873" s="1">
        <f>_xlfn.NORM.DIST(kag[[#This Row],[Diff Average Rev]],$Q$13,$Q$15,FALSE)</f>
        <v>3.2336980318434731E-6</v>
      </c>
      <c r="J1873" s="3">
        <f>kag[[#This Row],[Number_of_Customers_Per_Day (any given day)]]*kag[[#This Row],[Average_Order_Value]]</f>
        <v>384.48</v>
      </c>
      <c r="K1873" s="3">
        <f>kag[[#This Row],[Operational Profit - Daily Revenue]]/kag[[#This Row],[Number_of_Employees]]</f>
        <v>399.16500000000002</v>
      </c>
      <c r="L1873" s="3">
        <f>kag[[#This Row],[Operational Profit - Daily Revenue]]/kag[[#This Row],[Operating_Hours_Per_Day]]</f>
        <v>49.895625000000003</v>
      </c>
      <c r="M1873" s="3">
        <f>kag[[#This Row],[Operational Profit - Daily Revenue]]/kag[[#This Row],[Marketing_Spend_Per_Day]]</f>
        <v>1.7035037555479686</v>
      </c>
      <c r="N1873" s="3"/>
    </row>
    <row r="1874" spans="1:14">
      <c r="A1874" s="1">
        <v>51</v>
      </c>
      <c r="B1874" s="2">
        <v>9.83</v>
      </c>
      <c r="C1874" s="1">
        <v>15</v>
      </c>
      <c r="D1874" s="1">
        <v>5</v>
      </c>
      <c r="E1874" s="3">
        <v>468.72</v>
      </c>
      <c r="F1874" s="1">
        <v>408</v>
      </c>
      <c r="G1874" s="3">
        <v>912.56</v>
      </c>
      <c r="H1874" s="3">
        <f>kag[[#This Row],[Operational Profit - Daily Revenue]]-$Q$13</f>
        <v>-1004.7659399999993</v>
      </c>
      <c r="I1874" s="1">
        <f>_xlfn.NORM.DIST(kag[[#This Row],[Diff Average Rev]],$Q$13,$Q$15,FALSE)</f>
        <v>4.6223998684466048E-6</v>
      </c>
      <c r="J1874" s="3">
        <f>kag[[#This Row],[Number_of_Customers_Per_Day (any given day)]]*kag[[#This Row],[Average_Order_Value]]</f>
        <v>501.33</v>
      </c>
      <c r="K1874" s="3">
        <f>kag[[#This Row],[Operational Profit - Daily Revenue]]/kag[[#This Row],[Number_of_Employees]]</f>
        <v>182.512</v>
      </c>
      <c r="L1874" s="3">
        <f>kag[[#This Row],[Operational Profit - Daily Revenue]]/kag[[#This Row],[Operating_Hours_Per_Day]]</f>
        <v>60.837333333333326</v>
      </c>
      <c r="M1874" s="3">
        <f>kag[[#This Row],[Operational Profit - Daily Revenue]]/kag[[#This Row],[Marketing_Spend_Per_Day]]</f>
        <v>1.9469192694999145</v>
      </c>
      <c r="N1874" s="3"/>
    </row>
    <row r="1875" spans="1:14">
      <c r="A1875" s="1">
        <v>108</v>
      </c>
      <c r="B1875" s="2">
        <v>8.2100000000000009</v>
      </c>
      <c r="C1875" s="1">
        <v>12</v>
      </c>
      <c r="D1875" s="1">
        <v>2</v>
      </c>
      <c r="E1875" s="3">
        <v>468.73</v>
      </c>
      <c r="F1875" s="1">
        <v>849</v>
      </c>
      <c r="G1875" s="3">
        <v>1526.31</v>
      </c>
      <c r="H1875" s="3">
        <f>kag[[#This Row],[Operational Profit - Daily Revenue]]-$Q$13</f>
        <v>-391.01593999999932</v>
      </c>
      <c r="I1875" s="1">
        <f>_xlfn.NORM.DIST(kag[[#This Row],[Diff Average Rev]],$Q$13,$Q$15,FALSE)</f>
        <v>2.4929591123209455E-5</v>
      </c>
      <c r="J1875" s="3">
        <f>kag[[#This Row],[Number_of_Customers_Per_Day (any given day)]]*kag[[#This Row],[Average_Order_Value]]</f>
        <v>886.68000000000006</v>
      </c>
      <c r="K1875" s="3">
        <f>kag[[#This Row],[Operational Profit - Daily Revenue]]/kag[[#This Row],[Number_of_Employees]]</f>
        <v>763.15499999999997</v>
      </c>
      <c r="L1875" s="3">
        <f>kag[[#This Row],[Operational Profit - Daily Revenue]]/kag[[#This Row],[Operating_Hours_Per_Day]]</f>
        <v>127.1925</v>
      </c>
      <c r="M1875" s="3">
        <f>kag[[#This Row],[Operational Profit - Daily Revenue]]/kag[[#This Row],[Marketing_Spend_Per_Day]]</f>
        <v>3.2562669340558528</v>
      </c>
      <c r="N1875" s="3"/>
    </row>
    <row r="1876" spans="1:14">
      <c r="A1876" s="1">
        <v>436</v>
      </c>
      <c r="B1876" s="2">
        <v>4.9400000000000004</v>
      </c>
      <c r="C1876" s="1">
        <v>16</v>
      </c>
      <c r="D1876" s="1">
        <v>12</v>
      </c>
      <c r="E1876" s="3">
        <v>468.88</v>
      </c>
      <c r="F1876" s="1">
        <v>516</v>
      </c>
      <c r="G1876" s="3">
        <v>2667.73</v>
      </c>
      <c r="H1876" s="3">
        <f>kag[[#This Row],[Operational Profit - Daily Revenue]]-$Q$13</f>
        <v>750.40406000000075</v>
      </c>
      <c r="I1876" s="1">
        <f>_xlfn.NORM.DIST(kag[[#This Row],[Diff Average Rev]],$Q$13,$Q$15,FALSE)</f>
        <v>2.0000485120678246E-4</v>
      </c>
      <c r="J1876" s="3">
        <f>kag[[#This Row],[Number_of_Customers_Per_Day (any given day)]]*kag[[#This Row],[Average_Order_Value]]</f>
        <v>2153.84</v>
      </c>
      <c r="K1876" s="3">
        <f>kag[[#This Row],[Operational Profit - Daily Revenue]]/kag[[#This Row],[Number_of_Employees]]</f>
        <v>222.31083333333333</v>
      </c>
      <c r="L1876" s="3">
        <f>kag[[#This Row],[Operational Profit - Daily Revenue]]/kag[[#This Row],[Operating_Hours_Per_Day]]</f>
        <v>166.733125</v>
      </c>
      <c r="M1876" s="3">
        <f>kag[[#This Row],[Operational Profit - Daily Revenue]]/kag[[#This Row],[Marketing_Spend_Per_Day]]</f>
        <v>5.6895794233066033</v>
      </c>
      <c r="N1876" s="3"/>
    </row>
    <row r="1877" spans="1:14">
      <c r="A1877" s="1">
        <v>420</v>
      </c>
      <c r="B1877" s="2">
        <v>4.45</v>
      </c>
      <c r="C1877" s="1">
        <v>12</v>
      </c>
      <c r="D1877" s="1">
        <v>5</v>
      </c>
      <c r="E1877" s="3">
        <v>468.92</v>
      </c>
      <c r="F1877" s="1">
        <v>935</v>
      </c>
      <c r="G1877" s="3">
        <v>2458</v>
      </c>
      <c r="H1877" s="3">
        <f>kag[[#This Row],[Operational Profit - Daily Revenue]]-$Q$13</f>
        <v>540.67406000000074</v>
      </c>
      <c r="I1877" s="1">
        <f>_xlfn.NORM.DIST(kag[[#This Row],[Diff Average Rev]],$Q$13,$Q$15,FALSE)</f>
        <v>1.5115515015326042E-4</v>
      </c>
      <c r="J1877" s="3">
        <f>kag[[#This Row],[Number_of_Customers_Per_Day (any given day)]]*kag[[#This Row],[Average_Order_Value]]</f>
        <v>1869</v>
      </c>
      <c r="K1877" s="3">
        <f>kag[[#This Row],[Operational Profit - Daily Revenue]]/kag[[#This Row],[Number_of_Employees]]</f>
        <v>491.6</v>
      </c>
      <c r="L1877" s="3">
        <f>kag[[#This Row],[Operational Profit - Daily Revenue]]/kag[[#This Row],[Operating_Hours_Per_Day]]</f>
        <v>204.83333333333334</v>
      </c>
      <c r="M1877" s="3">
        <f>kag[[#This Row],[Operational Profit - Daily Revenue]]/kag[[#This Row],[Marketing_Spend_Per_Day]]</f>
        <v>5.2418322954875034</v>
      </c>
      <c r="N1877" s="3"/>
    </row>
    <row r="1878" spans="1:14">
      <c r="A1878" s="1">
        <v>457</v>
      </c>
      <c r="B1878" s="2">
        <v>9.1</v>
      </c>
      <c r="C1878" s="1">
        <v>6</v>
      </c>
      <c r="D1878" s="1">
        <v>9</v>
      </c>
      <c r="E1878" s="3">
        <v>469.37</v>
      </c>
      <c r="F1878" s="1">
        <v>719</v>
      </c>
      <c r="G1878" s="3">
        <v>4271.3900000000003</v>
      </c>
      <c r="H1878" s="3">
        <f>kag[[#This Row],[Operational Profit - Daily Revenue]]-$Q$13</f>
        <v>2354.0640600000011</v>
      </c>
      <c r="I1878" s="1">
        <f>_xlfn.NORM.DIST(kag[[#This Row],[Diff Average Rev]],$Q$13,$Q$15,FALSE)</f>
        <v>3.6982326034842573E-4</v>
      </c>
      <c r="J1878" s="3">
        <f>kag[[#This Row],[Number_of_Customers_Per_Day (any given day)]]*kag[[#This Row],[Average_Order_Value]]</f>
        <v>4158.7</v>
      </c>
      <c r="K1878" s="3">
        <f>kag[[#This Row],[Operational Profit - Daily Revenue]]/kag[[#This Row],[Number_of_Employees]]</f>
        <v>474.59888888888895</v>
      </c>
      <c r="L1878" s="3">
        <f>kag[[#This Row],[Operational Profit - Daily Revenue]]/kag[[#This Row],[Operating_Hours_Per_Day]]</f>
        <v>711.89833333333343</v>
      </c>
      <c r="M1878" s="3">
        <f>kag[[#This Row],[Operational Profit - Daily Revenue]]/kag[[#This Row],[Marketing_Spend_Per_Day]]</f>
        <v>9.1002620533907166</v>
      </c>
      <c r="N1878" s="3"/>
    </row>
    <row r="1879" spans="1:14">
      <c r="A1879" s="1">
        <v>147</v>
      </c>
      <c r="B1879" s="2">
        <v>3.26</v>
      </c>
      <c r="C1879" s="1">
        <v>14</v>
      </c>
      <c r="D1879" s="1">
        <v>12</v>
      </c>
      <c r="E1879" s="3">
        <v>469.4</v>
      </c>
      <c r="F1879" s="1">
        <v>607</v>
      </c>
      <c r="G1879" s="3">
        <v>1308.04</v>
      </c>
      <c r="H1879" s="3">
        <f>kag[[#This Row],[Operational Profit - Daily Revenue]]-$Q$13</f>
        <v>-609.2859399999993</v>
      </c>
      <c r="I1879" s="1">
        <f>_xlfn.NORM.DIST(kag[[#This Row],[Diff Average Rev]],$Q$13,$Q$15,FALSE)</f>
        <v>1.4326001980378399E-5</v>
      </c>
      <c r="J1879" s="3">
        <f>kag[[#This Row],[Number_of_Customers_Per_Day (any given day)]]*kag[[#This Row],[Average_Order_Value]]</f>
        <v>479.21999999999997</v>
      </c>
      <c r="K1879" s="3">
        <f>kag[[#This Row],[Operational Profit - Daily Revenue]]/kag[[#This Row],[Number_of_Employees]]</f>
        <v>109.00333333333333</v>
      </c>
      <c r="L1879" s="3">
        <f>kag[[#This Row],[Operational Profit - Daily Revenue]]/kag[[#This Row],[Operating_Hours_Per_Day]]</f>
        <v>93.431428571428569</v>
      </c>
      <c r="M1879" s="3">
        <f>kag[[#This Row],[Operational Profit - Daily Revenue]]/kag[[#This Row],[Marketing_Spend_Per_Day]]</f>
        <v>2.7866212185769066</v>
      </c>
      <c r="N1879" s="3"/>
    </row>
    <row r="1880" spans="1:14">
      <c r="A1880" s="1">
        <v>409</v>
      </c>
      <c r="B1880" s="2">
        <v>7.5</v>
      </c>
      <c r="C1880" s="1">
        <v>6</v>
      </c>
      <c r="D1880" s="1">
        <v>7</v>
      </c>
      <c r="E1880" s="3">
        <v>469.48</v>
      </c>
      <c r="F1880" s="1">
        <v>899</v>
      </c>
      <c r="G1880" s="3">
        <v>3132.71</v>
      </c>
      <c r="H1880" s="3">
        <f>kag[[#This Row],[Operational Profit - Daily Revenue]]-$Q$13</f>
        <v>1215.3840600000008</v>
      </c>
      <c r="I1880" s="1">
        <f>_xlfn.NORM.DIST(kag[[#This Row],[Diff Average Rev]],$Q$13,$Q$15,FALSE)</f>
        <v>3.1560883665152908E-4</v>
      </c>
      <c r="J1880" s="3">
        <f>kag[[#This Row],[Number_of_Customers_Per_Day (any given day)]]*kag[[#This Row],[Average_Order_Value]]</f>
        <v>3067.5</v>
      </c>
      <c r="K1880" s="3">
        <f>kag[[#This Row],[Operational Profit - Daily Revenue]]/kag[[#This Row],[Number_of_Employees]]</f>
        <v>447.53000000000003</v>
      </c>
      <c r="L1880" s="3">
        <f>kag[[#This Row],[Operational Profit - Daily Revenue]]/kag[[#This Row],[Operating_Hours_Per_Day]]</f>
        <v>522.11833333333334</v>
      </c>
      <c r="M1880" s="3">
        <f>kag[[#This Row],[Operational Profit - Daily Revenue]]/kag[[#This Row],[Marketing_Spend_Per_Day]]</f>
        <v>6.6727230126948962</v>
      </c>
      <c r="N1880" s="3"/>
    </row>
    <row r="1881" spans="1:14">
      <c r="A1881" s="1">
        <v>499</v>
      </c>
      <c r="B1881" s="2">
        <v>3.56</v>
      </c>
      <c r="C1881" s="1">
        <v>15</v>
      </c>
      <c r="D1881" s="1">
        <v>4</v>
      </c>
      <c r="E1881" s="3">
        <v>469.84</v>
      </c>
      <c r="F1881" s="1">
        <v>225</v>
      </c>
      <c r="G1881" s="3">
        <v>2405.6</v>
      </c>
      <c r="H1881" s="3">
        <f>kag[[#This Row],[Operational Profit - Daily Revenue]]-$Q$13</f>
        <v>488.27406000000065</v>
      </c>
      <c r="I1881" s="1">
        <f>_xlfn.NORM.DIST(kag[[#This Row],[Diff Average Rev]],$Q$13,$Q$15,FALSE)</f>
        <v>1.3992844022557764E-4</v>
      </c>
      <c r="J1881" s="3">
        <f>kag[[#This Row],[Number_of_Customers_Per_Day (any given day)]]*kag[[#This Row],[Average_Order_Value]]</f>
        <v>1776.44</v>
      </c>
      <c r="K1881" s="3">
        <f>kag[[#This Row],[Operational Profit - Daily Revenue]]/kag[[#This Row],[Number_of_Employees]]</f>
        <v>601.4</v>
      </c>
      <c r="L1881" s="3">
        <f>kag[[#This Row],[Operational Profit - Daily Revenue]]/kag[[#This Row],[Operating_Hours_Per_Day]]</f>
        <v>160.37333333333333</v>
      </c>
      <c r="M1881" s="3">
        <f>kag[[#This Row],[Operational Profit - Daily Revenue]]/kag[[#This Row],[Marketing_Spend_Per_Day]]</f>
        <v>5.1200408649753104</v>
      </c>
      <c r="N1881" s="3"/>
    </row>
    <row r="1882" spans="1:14">
      <c r="A1882" s="1">
        <v>482</v>
      </c>
      <c r="B1882" s="2">
        <v>2.82</v>
      </c>
      <c r="C1882" s="1">
        <v>13</v>
      </c>
      <c r="D1882" s="1">
        <v>5</v>
      </c>
      <c r="E1882" s="3">
        <v>469.97</v>
      </c>
      <c r="F1882" s="1">
        <v>859</v>
      </c>
      <c r="G1882" s="3">
        <v>1801.5</v>
      </c>
      <c r="H1882" s="3">
        <f>kag[[#This Row],[Operational Profit - Daily Revenue]]-$Q$13</f>
        <v>-115.82593999999926</v>
      </c>
      <c r="I1882" s="1">
        <f>_xlfn.NORM.DIST(kag[[#This Row],[Diff Average Rev]],$Q$13,$Q$15,FALSE)</f>
        <v>4.6675360439149687E-5</v>
      </c>
      <c r="J1882" s="3">
        <f>kag[[#This Row],[Number_of_Customers_Per_Day (any given day)]]*kag[[#This Row],[Average_Order_Value]]</f>
        <v>1359.24</v>
      </c>
      <c r="K1882" s="3">
        <f>kag[[#This Row],[Operational Profit - Daily Revenue]]/kag[[#This Row],[Number_of_Employees]]</f>
        <v>360.3</v>
      </c>
      <c r="L1882" s="3">
        <f>kag[[#This Row],[Operational Profit - Daily Revenue]]/kag[[#This Row],[Operating_Hours_Per_Day]]</f>
        <v>138.57692307692307</v>
      </c>
      <c r="M1882" s="3">
        <f>kag[[#This Row],[Operational Profit - Daily Revenue]]/kag[[#This Row],[Marketing_Spend_Per_Day]]</f>
        <v>3.8332233972381213</v>
      </c>
      <c r="N1882" s="3"/>
    </row>
    <row r="1883" spans="1:14">
      <c r="A1883" s="1">
        <v>419</v>
      </c>
      <c r="B1883" s="2">
        <v>6.47</v>
      </c>
      <c r="C1883" s="1">
        <v>11</v>
      </c>
      <c r="D1883" s="1">
        <v>6</v>
      </c>
      <c r="E1883" s="3">
        <v>470.91</v>
      </c>
      <c r="F1883" s="1">
        <v>64</v>
      </c>
      <c r="G1883" s="3">
        <v>3052.16</v>
      </c>
      <c r="H1883" s="3">
        <f>kag[[#This Row],[Operational Profit - Daily Revenue]]-$Q$13</f>
        <v>1134.8340600000006</v>
      </c>
      <c r="I1883" s="1">
        <f>_xlfn.NORM.DIST(kag[[#This Row],[Diff Average Rev]],$Q$13,$Q$15,FALSE)</f>
        <v>2.9640782023156832E-4</v>
      </c>
      <c r="J1883" s="3">
        <f>kag[[#This Row],[Number_of_Customers_Per_Day (any given day)]]*kag[[#This Row],[Average_Order_Value]]</f>
        <v>2710.93</v>
      </c>
      <c r="K1883" s="3">
        <f>kag[[#This Row],[Operational Profit - Daily Revenue]]/kag[[#This Row],[Number_of_Employees]]</f>
        <v>508.69333333333333</v>
      </c>
      <c r="L1883" s="3">
        <f>kag[[#This Row],[Operational Profit - Daily Revenue]]/kag[[#This Row],[Operating_Hours_Per_Day]]</f>
        <v>277.46909090909088</v>
      </c>
      <c r="M1883" s="3">
        <f>kag[[#This Row],[Operational Profit - Daily Revenue]]/kag[[#This Row],[Marketing_Spend_Per_Day]]</f>
        <v>6.4814083370495421</v>
      </c>
      <c r="N1883" s="3"/>
    </row>
    <row r="1884" spans="1:14">
      <c r="A1884" s="1">
        <v>328</v>
      </c>
      <c r="B1884" s="2">
        <v>2.81</v>
      </c>
      <c r="C1884" s="1">
        <v>15</v>
      </c>
      <c r="D1884" s="1">
        <v>13</v>
      </c>
      <c r="E1884" s="3">
        <v>470.94</v>
      </c>
      <c r="F1884" s="1">
        <v>375</v>
      </c>
      <c r="G1884" s="3">
        <v>1716.21</v>
      </c>
      <c r="H1884" s="3">
        <f>kag[[#This Row],[Operational Profit - Daily Revenue]]-$Q$13</f>
        <v>-201.11593999999923</v>
      </c>
      <c r="I1884" s="1">
        <f>_xlfn.NORM.DIST(kag[[#This Row],[Diff Average Rev]],$Q$13,$Q$15,FALSE)</f>
        <v>3.8758178054167382E-5</v>
      </c>
      <c r="J1884" s="3">
        <f>kag[[#This Row],[Number_of_Customers_Per_Day (any given day)]]*kag[[#This Row],[Average_Order_Value]]</f>
        <v>921.68000000000006</v>
      </c>
      <c r="K1884" s="3">
        <f>kag[[#This Row],[Operational Profit - Daily Revenue]]/kag[[#This Row],[Number_of_Employees]]</f>
        <v>132.01615384615386</v>
      </c>
      <c r="L1884" s="3">
        <f>kag[[#This Row],[Operational Profit - Daily Revenue]]/kag[[#This Row],[Operating_Hours_Per_Day]]</f>
        <v>114.414</v>
      </c>
      <c r="M1884" s="3">
        <f>kag[[#This Row],[Operational Profit - Daily Revenue]]/kag[[#This Row],[Marketing_Spend_Per_Day]]</f>
        <v>3.6442221939100525</v>
      </c>
      <c r="N1884" s="3"/>
    </row>
    <row r="1885" spans="1:14">
      <c r="A1885" s="1">
        <v>219</v>
      </c>
      <c r="B1885" s="2">
        <v>6.56</v>
      </c>
      <c r="C1885" s="1">
        <v>16</v>
      </c>
      <c r="D1885" s="1">
        <v>3</v>
      </c>
      <c r="E1885" s="3">
        <v>470.97</v>
      </c>
      <c r="F1885" s="1">
        <v>483</v>
      </c>
      <c r="G1885" s="3">
        <v>2133.33</v>
      </c>
      <c r="H1885" s="3">
        <f>kag[[#This Row],[Operational Profit - Daily Revenue]]-$Q$13</f>
        <v>216.00406000000066</v>
      </c>
      <c r="I1885" s="1">
        <f>_xlfn.NORM.DIST(kag[[#This Row],[Diff Average Rev]],$Q$13,$Q$15,FALSE)</f>
        <v>8.9453932539203612E-5</v>
      </c>
      <c r="J1885" s="3">
        <f>kag[[#This Row],[Number_of_Customers_Per_Day (any given day)]]*kag[[#This Row],[Average_Order_Value]]</f>
        <v>1436.6399999999999</v>
      </c>
      <c r="K1885" s="3">
        <f>kag[[#This Row],[Operational Profit - Daily Revenue]]/kag[[#This Row],[Number_of_Employees]]</f>
        <v>711.11</v>
      </c>
      <c r="L1885" s="3">
        <f>kag[[#This Row],[Operational Profit - Daily Revenue]]/kag[[#This Row],[Operating_Hours_Per_Day]]</f>
        <v>133.333125</v>
      </c>
      <c r="M1885" s="3">
        <f>kag[[#This Row],[Operational Profit - Daily Revenue]]/kag[[#This Row],[Marketing_Spend_Per_Day]]</f>
        <v>4.5296515701637041</v>
      </c>
      <c r="N1885" s="3"/>
    </row>
    <row r="1886" spans="1:14">
      <c r="A1886" s="1">
        <v>314</v>
      </c>
      <c r="B1886" s="2">
        <v>9.15</v>
      </c>
      <c r="C1886" s="1">
        <v>13</v>
      </c>
      <c r="D1886" s="1">
        <v>5</v>
      </c>
      <c r="E1886" s="3">
        <v>471.23</v>
      </c>
      <c r="F1886" s="1">
        <v>869</v>
      </c>
      <c r="G1886" s="3">
        <v>3228.38</v>
      </c>
      <c r="H1886" s="3">
        <f>kag[[#This Row],[Operational Profit - Daily Revenue]]-$Q$13</f>
        <v>1311.0540600000008</v>
      </c>
      <c r="I1886" s="1">
        <f>_xlfn.NORM.DIST(kag[[#This Row],[Diff Average Rev]],$Q$13,$Q$15,FALSE)</f>
        <v>3.3704047409270301E-4</v>
      </c>
      <c r="J1886" s="3">
        <f>kag[[#This Row],[Number_of_Customers_Per_Day (any given day)]]*kag[[#This Row],[Average_Order_Value]]</f>
        <v>2873.1</v>
      </c>
      <c r="K1886" s="3">
        <f>kag[[#This Row],[Operational Profit - Daily Revenue]]/kag[[#This Row],[Number_of_Employees]]</f>
        <v>645.67600000000004</v>
      </c>
      <c r="L1886" s="3">
        <f>kag[[#This Row],[Operational Profit - Daily Revenue]]/kag[[#This Row],[Operating_Hours_Per_Day]]</f>
        <v>248.33692307692309</v>
      </c>
      <c r="M1886" s="3">
        <f>kag[[#This Row],[Operational Profit - Daily Revenue]]/kag[[#This Row],[Marketing_Spend_Per_Day]]</f>
        <v>6.8509644971669887</v>
      </c>
      <c r="N1886" s="3"/>
    </row>
    <row r="1887" spans="1:14">
      <c r="A1887" s="1">
        <v>213</v>
      </c>
      <c r="B1887" s="2">
        <v>2.93</v>
      </c>
      <c r="C1887" s="1">
        <v>14</v>
      </c>
      <c r="D1887" s="1">
        <v>3</v>
      </c>
      <c r="E1887" s="3">
        <v>471.53</v>
      </c>
      <c r="F1887" s="1">
        <v>744</v>
      </c>
      <c r="G1887" s="3">
        <v>1326.94</v>
      </c>
      <c r="H1887" s="3">
        <f>kag[[#This Row],[Operational Profit - Daily Revenue]]-$Q$13</f>
        <v>-590.38593999999921</v>
      </c>
      <c r="I1887" s="1">
        <f>_xlfn.NORM.DIST(kag[[#This Row],[Diff Average Rev]],$Q$13,$Q$15,FALSE)</f>
        <v>1.5059714824368479E-5</v>
      </c>
      <c r="J1887" s="3">
        <f>kag[[#This Row],[Number_of_Customers_Per_Day (any given day)]]*kag[[#This Row],[Average_Order_Value]]</f>
        <v>624.09</v>
      </c>
      <c r="K1887" s="3">
        <f>kag[[#This Row],[Operational Profit - Daily Revenue]]/kag[[#This Row],[Number_of_Employees]]</f>
        <v>442.31333333333333</v>
      </c>
      <c r="L1887" s="3">
        <f>kag[[#This Row],[Operational Profit - Daily Revenue]]/kag[[#This Row],[Operating_Hours_Per_Day]]</f>
        <v>94.781428571428577</v>
      </c>
      <c r="M1887" s="3">
        <f>kag[[#This Row],[Operational Profit - Daily Revenue]]/kag[[#This Row],[Marketing_Spend_Per_Day]]</f>
        <v>2.8141157508536043</v>
      </c>
      <c r="N1887" s="3"/>
    </row>
    <row r="1888" spans="1:14">
      <c r="A1888" s="1">
        <v>442</v>
      </c>
      <c r="B1888" s="2">
        <v>7.27</v>
      </c>
      <c r="C1888" s="1">
        <v>14</v>
      </c>
      <c r="D1888" s="1">
        <v>14</v>
      </c>
      <c r="E1888" s="3">
        <v>471.67</v>
      </c>
      <c r="F1888" s="1">
        <v>587</v>
      </c>
      <c r="G1888" s="3">
        <v>3792.23</v>
      </c>
      <c r="H1888" s="3">
        <f>kag[[#This Row],[Operational Profit - Daily Revenue]]-$Q$13</f>
        <v>1874.9040600000008</v>
      </c>
      <c r="I1888" s="1">
        <f>_xlfn.NORM.DIST(kag[[#This Row],[Diff Average Rev]],$Q$13,$Q$15,FALSE)</f>
        <v>4.0838367233898175E-4</v>
      </c>
      <c r="J1888" s="3">
        <f>kag[[#This Row],[Number_of_Customers_Per_Day (any given day)]]*kag[[#This Row],[Average_Order_Value]]</f>
        <v>3213.3399999999997</v>
      </c>
      <c r="K1888" s="3">
        <f>kag[[#This Row],[Operational Profit - Daily Revenue]]/kag[[#This Row],[Number_of_Employees]]</f>
        <v>270.87357142857144</v>
      </c>
      <c r="L1888" s="3">
        <f>kag[[#This Row],[Operational Profit - Daily Revenue]]/kag[[#This Row],[Operating_Hours_Per_Day]]</f>
        <v>270.87357142857144</v>
      </c>
      <c r="M1888" s="3">
        <f>kag[[#This Row],[Operational Profit - Daily Revenue]]/kag[[#This Row],[Marketing_Spend_Per_Day]]</f>
        <v>8.0400067844043495</v>
      </c>
      <c r="N1888" s="3"/>
    </row>
    <row r="1889" spans="1:14">
      <c r="A1889" s="1">
        <v>414</v>
      </c>
      <c r="B1889" s="2">
        <v>6.79</v>
      </c>
      <c r="C1889" s="1">
        <v>9</v>
      </c>
      <c r="D1889" s="1">
        <v>11</v>
      </c>
      <c r="E1889" s="3">
        <v>472.17</v>
      </c>
      <c r="F1889" s="1">
        <v>106</v>
      </c>
      <c r="G1889" s="3">
        <v>3313.62</v>
      </c>
      <c r="H1889" s="3">
        <f>kag[[#This Row],[Operational Profit - Daily Revenue]]-$Q$13</f>
        <v>1396.2940600000006</v>
      </c>
      <c r="I1889" s="1">
        <f>_xlfn.NORM.DIST(kag[[#This Row],[Diff Average Rev]],$Q$13,$Q$15,FALSE)</f>
        <v>3.5447752249419463E-4</v>
      </c>
      <c r="J1889" s="3">
        <f>kag[[#This Row],[Number_of_Customers_Per_Day (any given day)]]*kag[[#This Row],[Average_Order_Value]]</f>
        <v>2811.06</v>
      </c>
      <c r="K1889" s="3">
        <f>kag[[#This Row],[Operational Profit - Daily Revenue]]/kag[[#This Row],[Number_of_Employees]]</f>
        <v>301.23818181818183</v>
      </c>
      <c r="L1889" s="3">
        <f>kag[[#This Row],[Operational Profit - Daily Revenue]]/kag[[#This Row],[Operating_Hours_Per_Day]]</f>
        <v>368.18</v>
      </c>
      <c r="M1889" s="3">
        <f>kag[[#This Row],[Operational Profit - Daily Revenue]]/kag[[#This Row],[Marketing_Spend_Per_Day]]</f>
        <v>7.0178537391193849</v>
      </c>
      <c r="N1889" s="3"/>
    </row>
    <row r="1890" spans="1:14">
      <c r="A1890" s="1">
        <v>469</v>
      </c>
      <c r="B1890" s="2">
        <v>8.43</v>
      </c>
      <c r="C1890" s="1">
        <v>8</v>
      </c>
      <c r="D1890" s="1">
        <v>9</v>
      </c>
      <c r="E1890" s="3">
        <v>472.22</v>
      </c>
      <c r="F1890" s="1">
        <v>816</v>
      </c>
      <c r="G1890" s="3">
        <v>4064.34</v>
      </c>
      <c r="H1890" s="3">
        <f>kag[[#This Row],[Operational Profit - Daily Revenue]]-$Q$13</f>
        <v>2147.0140600000009</v>
      </c>
      <c r="I1890" s="1">
        <f>_xlfn.NORM.DIST(kag[[#This Row],[Diff Average Rev]],$Q$13,$Q$15,FALSE)</f>
        <v>3.9760453644758245E-4</v>
      </c>
      <c r="J1890" s="3">
        <f>kag[[#This Row],[Number_of_Customers_Per_Day (any given day)]]*kag[[#This Row],[Average_Order_Value]]</f>
        <v>3953.67</v>
      </c>
      <c r="K1890" s="3">
        <f>kag[[#This Row],[Operational Profit - Daily Revenue]]/kag[[#This Row],[Number_of_Employees]]</f>
        <v>451.59333333333336</v>
      </c>
      <c r="L1890" s="3">
        <f>kag[[#This Row],[Operational Profit - Daily Revenue]]/kag[[#This Row],[Operating_Hours_Per_Day]]</f>
        <v>508.04250000000002</v>
      </c>
      <c r="M1890" s="3">
        <f>kag[[#This Row],[Operational Profit - Daily Revenue]]/kag[[#This Row],[Marketing_Spend_Per_Day]]</f>
        <v>8.6068781500148237</v>
      </c>
      <c r="N1890" s="3"/>
    </row>
    <row r="1891" spans="1:14">
      <c r="A1891" s="1">
        <v>83</v>
      </c>
      <c r="B1891" s="2">
        <v>8.69</v>
      </c>
      <c r="C1891" s="1">
        <v>7</v>
      </c>
      <c r="D1891" s="1">
        <v>14</v>
      </c>
      <c r="E1891" s="3">
        <v>472.45</v>
      </c>
      <c r="F1891" s="1">
        <v>620</v>
      </c>
      <c r="G1891" s="3">
        <v>1808.73</v>
      </c>
      <c r="H1891" s="3">
        <f>kag[[#This Row],[Operational Profit - Daily Revenue]]-$Q$13</f>
        <v>-108.59593999999925</v>
      </c>
      <c r="I1891" s="1">
        <f>_xlfn.NORM.DIST(kag[[#This Row],[Diff Average Rev]],$Q$13,$Q$15,FALSE)</f>
        <v>4.7399979254951783E-5</v>
      </c>
      <c r="J1891" s="3">
        <f>kag[[#This Row],[Number_of_Customers_Per_Day (any given day)]]*kag[[#This Row],[Average_Order_Value]]</f>
        <v>721.27</v>
      </c>
      <c r="K1891" s="3">
        <f>kag[[#This Row],[Operational Profit - Daily Revenue]]/kag[[#This Row],[Number_of_Employees]]</f>
        <v>129.19499999999999</v>
      </c>
      <c r="L1891" s="3">
        <f>kag[[#This Row],[Operational Profit - Daily Revenue]]/kag[[#This Row],[Operating_Hours_Per_Day]]</f>
        <v>258.39</v>
      </c>
      <c r="M1891" s="3">
        <f>kag[[#This Row],[Operational Profit - Daily Revenue]]/kag[[#This Row],[Marketing_Spend_Per_Day]]</f>
        <v>3.8284051222351572</v>
      </c>
      <c r="N1891" s="3"/>
    </row>
    <row r="1892" spans="1:14">
      <c r="A1892" s="1">
        <v>424</v>
      </c>
      <c r="B1892" s="2">
        <v>4.6399999999999997</v>
      </c>
      <c r="C1892" s="1">
        <v>16</v>
      </c>
      <c r="D1892" s="1">
        <v>14</v>
      </c>
      <c r="E1892" s="3">
        <v>472.45</v>
      </c>
      <c r="F1892" s="1">
        <v>716</v>
      </c>
      <c r="G1892" s="3">
        <v>2526.09</v>
      </c>
      <c r="H1892" s="3">
        <f>kag[[#This Row],[Operational Profit - Daily Revenue]]-$Q$13</f>
        <v>608.76406000000088</v>
      </c>
      <c r="I1892" s="1">
        <f>_xlfn.NORM.DIST(kag[[#This Row],[Diff Average Rev]],$Q$13,$Q$15,FALSE)</f>
        <v>1.6638165505646123E-4</v>
      </c>
      <c r="J1892" s="3">
        <f>kag[[#This Row],[Number_of_Customers_Per_Day (any given day)]]*kag[[#This Row],[Average_Order_Value]]</f>
        <v>1967.36</v>
      </c>
      <c r="K1892" s="3">
        <f>kag[[#This Row],[Operational Profit - Daily Revenue]]/kag[[#This Row],[Number_of_Employees]]</f>
        <v>180.435</v>
      </c>
      <c r="L1892" s="3">
        <f>kag[[#This Row],[Operational Profit - Daily Revenue]]/kag[[#This Row],[Operating_Hours_Per_Day]]</f>
        <v>157.88062500000001</v>
      </c>
      <c r="M1892" s="3">
        <f>kag[[#This Row],[Operational Profit - Daily Revenue]]/kag[[#This Row],[Marketing_Spend_Per_Day]]</f>
        <v>5.3467880198962856</v>
      </c>
      <c r="N1892" s="3"/>
    </row>
    <row r="1893" spans="1:14">
      <c r="A1893" s="1">
        <v>130</v>
      </c>
      <c r="B1893" s="2">
        <v>9.18</v>
      </c>
      <c r="C1893" s="1">
        <v>8</v>
      </c>
      <c r="D1893" s="1">
        <v>11</v>
      </c>
      <c r="E1893" s="3">
        <v>472.58</v>
      </c>
      <c r="F1893" s="1">
        <v>610</v>
      </c>
      <c r="G1893" s="3">
        <v>1353.05</v>
      </c>
      <c r="H1893" s="3">
        <f>kag[[#This Row],[Operational Profit - Daily Revenue]]-$Q$13</f>
        <v>-564.27593999999931</v>
      </c>
      <c r="I1893" s="1">
        <f>_xlfn.NORM.DIST(kag[[#This Row],[Diff Average Rev]],$Q$13,$Q$15,FALSE)</f>
        <v>1.6125588211926245E-5</v>
      </c>
      <c r="J1893" s="3">
        <f>kag[[#This Row],[Number_of_Customers_Per_Day (any given day)]]*kag[[#This Row],[Average_Order_Value]]</f>
        <v>1193.3999999999999</v>
      </c>
      <c r="K1893" s="3">
        <f>kag[[#This Row],[Operational Profit - Daily Revenue]]/kag[[#This Row],[Number_of_Employees]]</f>
        <v>123.00454545454545</v>
      </c>
      <c r="L1893" s="3">
        <f>kag[[#This Row],[Operational Profit - Daily Revenue]]/kag[[#This Row],[Operating_Hours_Per_Day]]</f>
        <v>169.13124999999999</v>
      </c>
      <c r="M1893" s="3">
        <f>kag[[#This Row],[Operational Profit - Daily Revenue]]/kag[[#This Row],[Marketing_Spend_Per_Day]]</f>
        <v>2.8631131237039233</v>
      </c>
      <c r="N1893" s="3"/>
    </row>
    <row r="1894" spans="1:14">
      <c r="A1894" s="1">
        <v>92</v>
      </c>
      <c r="B1894" s="2">
        <v>4.87</v>
      </c>
      <c r="C1894" s="1">
        <v>7</v>
      </c>
      <c r="D1894" s="1">
        <v>13</v>
      </c>
      <c r="E1894" s="3">
        <v>473.06</v>
      </c>
      <c r="F1894" s="1">
        <v>856</v>
      </c>
      <c r="G1894" s="3">
        <v>1260.5999999999999</v>
      </c>
      <c r="H1894" s="3">
        <f>kag[[#This Row],[Operational Profit - Daily Revenue]]-$Q$13</f>
        <v>-656.72593999999935</v>
      </c>
      <c r="I1894" s="1">
        <f>_xlfn.NORM.DIST(kag[[#This Row],[Diff Average Rev]],$Q$13,$Q$15,FALSE)</f>
        <v>1.2617116289258118E-5</v>
      </c>
      <c r="J1894" s="3">
        <f>kag[[#This Row],[Number_of_Customers_Per_Day (any given day)]]*kag[[#This Row],[Average_Order_Value]]</f>
        <v>448.04</v>
      </c>
      <c r="K1894" s="3">
        <f>kag[[#This Row],[Operational Profit - Daily Revenue]]/kag[[#This Row],[Number_of_Employees]]</f>
        <v>96.969230769230762</v>
      </c>
      <c r="L1894" s="3">
        <f>kag[[#This Row],[Operational Profit - Daily Revenue]]/kag[[#This Row],[Operating_Hours_Per_Day]]</f>
        <v>180.08571428571426</v>
      </c>
      <c r="M1894" s="3">
        <f>kag[[#This Row],[Operational Profit - Daily Revenue]]/kag[[#This Row],[Marketing_Spend_Per_Day]]</f>
        <v>2.6647782522301608</v>
      </c>
      <c r="N1894" s="3"/>
    </row>
    <row r="1895" spans="1:14">
      <c r="A1895" s="1">
        <v>220</v>
      </c>
      <c r="B1895" s="2">
        <v>3.08</v>
      </c>
      <c r="C1895" s="1">
        <v>10</v>
      </c>
      <c r="D1895" s="1">
        <v>10</v>
      </c>
      <c r="E1895" s="3">
        <v>473.11</v>
      </c>
      <c r="F1895" s="1">
        <v>280</v>
      </c>
      <c r="G1895" s="3">
        <v>1141.3499999999999</v>
      </c>
      <c r="H1895" s="3">
        <f>kag[[#This Row],[Operational Profit - Daily Revenue]]-$Q$13</f>
        <v>-775.97593999999935</v>
      </c>
      <c r="I1895" s="1">
        <f>_xlfn.NORM.DIST(kag[[#This Row],[Diff Average Rev]],$Q$13,$Q$15,FALSE)</f>
        <v>9.073196755717907E-6</v>
      </c>
      <c r="J1895" s="3">
        <f>kag[[#This Row],[Number_of_Customers_Per_Day (any given day)]]*kag[[#This Row],[Average_Order_Value]]</f>
        <v>677.6</v>
      </c>
      <c r="K1895" s="3">
        <f>kag[[#This Row],[Operational Profit - Daily Revenue]]/kag[[#This Row],[Number_of_Employees]]</f>
        <v>114.13499999999999</v>
      </c>
      <c r="L1895" s="3">
        <f>kag[[#This Row],[Operational Profit - Daily Revenue]]/kag[[#This Row],[Operating_Hours_Per_Day]]</f>
        <v>114.13499999999999</v>
      </c>
      <c r="M1895" s="3">
        <f>kag[[#This Row],[Operational Profit - Daily Revenue]]/kag[[#This Row],[Marketing_Spend_Per_Day]]</f>
        <v>2.4124410813552872</v>
      </c>
      <c r="N1895" s="3"/>
    </row>
    <row r="1896" spans="1:14">
      <c r="A1896" s="1">
        <v>446</v>
      </c>
      <c r="B1896" s="2">
        <v>6.72</v>
      </c>
      <c r="C1896" s="1">
        <v>15</v>
      </c>
      <c r="D1896" s="1">
        <v>9</v>
      </c>
      <c r="E1896" s="3">
        <v>473.38</v>
      </c>
      <c r="F1896" s="1">
        <v>139</v>
      </c>
      <c r="G1896" s="3">
        <v>3380.83</v>
      </c>
      <c r="H1896" s="3">
        <f>kag[[#This Row],[Operational Profit - Daily Revenue]]-$Q$13</f>
        <v>1463.5040600000007</v>
      </c>
      <c r="I1896" s="1">
        <f>_xlfn.NORM.DIST(kag[[#This Row],[Diff Average Rev]],$Q$13,$Q$15,FALSE)</f>
        <v>3.6688144815512965E-4</v>
      </c>
      <c r="J1896" s="3">
        <f>kag[[#This Row],[Number_of_Customers_Per_Day (any given day)]]*kag[[#This Row],[Average_Order_Value]]</f>
        <v>2997.12</v>
      </c>
      <c r="K1896" s="3">
        <f>kag[[#This Row],[Operational Profit - Daily Revenue]]/kag[[#This Row],[Number_of_Employees]]</f>
        <v>375.64777777777778</v>
      </c>
      <c r="L1896" s="3">
        <f>kag[[#This Row],[Operational Profit - Daily Revenue]]/kag[[#This Row],[Operating_Hours_Per_Day]]</f>
        <v>225.38866666666667</v>
      </c>
      <c r="M1896" s="3">
        <f>kag[[#This Row],[Operational Profit - Daily Revenue]]/kag[[#This Row],[Marketing_Spend_Per_Day]]</f>
        <v>7.1418944611094677</v>
      </c>
      <c r="N1896" s="3"/>
    </row>
    <row r="1897" spans="1:14">
      <c r="A1897" s="1">
        <v>427</v>
      </c>
      <c r="B1897" s="2">
        <v>4.75</v>
      </c>
      <c r="C1897" s="1">
        <v>11</v>
      </c>
      <c r="D1897" s="1">
        <v>13</v>
      </c>
      <c r="E1897" s="3">
        <v>473.43</v>
      </c>
      <c r="F1897" s="1">
        <v>61</v>
      </c>
      <c r="G1897" s="3">
        <v>2619.62</v>
      </c>
      <c r="H1897" s="3">
        <f>kag[[#This Row],[Operational Profit - Daily Revenue]]-$Q$13</f>
        <v>702.29406000000063</v>
      </c>
      <c r="I1897" s="1">
        <f>_xlfn.NORM.DIST(kag[[#This Row],[Diff Average Rev]],$Q$13,$Q$15,FALSE)</f>
        <v>1.8832817510207079E-4</v>
      </c>
      <c r="J1897" s="3">
        <f>kag[[#This Row],[Number_of_Customers_Per_Day (any given day)]]*kag[[#This Row],[Average_Order_Value]]</f>
        <v>2028.25</v>
      </c>
      <c r="K1897" s="3">
        <f>kag[[#This Row],[Operational Profit - Daily Revenue]]/kag[[#This Row],[Number_of_Employees]]</f>
        <v>201.50923076923075</v>
      </c>
      <c r="L1897" s="3">
        <f>kag[[#This Row],[Operational Profit - Daily Revenue]]/kag[[#This Row],[Operating_Hours_Per_Day]]</f>
        <v>238.14727272727271</v>
      </c>
      <c r="M1897" s="3">
        <f>kag[[#This Row],[Operational Profit - Daily Revenue]]/kag[[#This Row],[Marketing_Spend_Per_Day]]</f>
        <v>5.5332784149715897</v>
      </c>
      <c r="N1897" s="3"/>
    </row>
    <row r="1898" spans="1:14">
      <c r="A1898" s="1">
        <v>330</v>
      </c>
      <c r="B1898" s="2">
        <v>6.6</v>
      </c>
      <c r="C1898" s="1">
        <v>11</v>
      </c>
      <c r="D1898" s="1">
        <v>5</v>
      </c>
      <c r="E1898" s="3">
        <v>473.43</v>
      </c>
      <c r="F1898" s="1">
        <v>905</v>
      </c>
      <c r="G1898" s="3">
        <v>3040.61</v>
      </c>
      <c r="H1898" s="3">
        <f>kag[[#This Row],[Operational Profit - Daily Revenue]]-$Q$13</f>
        <v>1123.2840600000009</v>
      </c>
      <c r="I1898" s="1">
        <f>_xlfn.NORM.DIST(kag[[#This Row],[Diff Average Rev]],$Q$13,$Q$15,FALSE)</f>
        <v>2.9358808642275926E-4</v>
      </c>
      <c r="J1898" s="3">
        <f>kag[[#This Row],[Number_of_Customers_Per_Day (any given day)]]*kag[[#This Row],[Average_Order_Value]]</f>
        <v>2178</v>
      </c>
      <c r="K1898" s="3">
        <f>kag[[#This Row],[Operational Profit - Daily Revenue]]/kag[[#This Row],[Number_of_Employees]]</f>
        <v>608.12200000000007</v>
      </c>
      <c r="L1898" s="3">
        <f>kag[[#This Row],[Operational Profit - Daily Revenue]]/kag[[#This Row],[Operating_Hours_Per_Day]]</f>
        <v>276.41909090909093</v>
      </c>
      <c r="M1898" s="3">
        <f>kag[[#This Row],[Operational Profit - Daily Revenue]]/kag[[#This Row],[Marketing_Spend_Per_Day]]</f>
        <v>6.4225123038252754</v>
      </c>
      <c r="N1898" s="3"/>
    </row>
    <row r="1899" spans="1:14">
      <c r="A1899" s="1">
        <v>376</v>
      </c>
      <c r="B1899" s="2">
        <v>8.2100000000000009</v>
      </c>
      <c r="C1899" s="1">
        <v>7</v>
      </c>
      <c r="D1899" s="1">
        <v>13</v>
      </c>
      <c r="E1899" s="3">
        <v>473.58</v>
      </c>
      <c r="F1899" s="1">
        <v>965</v>
      </c>
      <c r="G1899" s="3">
        <v>3423.87</v>
      </c>
      <c r="H1899" s="3">
        <f>kag[[#This Row],[Operational Profit - Daily Revenue]]-$Q$13</f>
        <v>1506.5440600000006</v>
      </c>
      <c r="I1899" s="1">
        <f>_xlfn.NORM.DIST(kag[[#This Row],[Diff Average Rev]],$Q$13,$Q$15,FALSE)</f>
        <v>3.7411865527182123E-4</v>
      </c>
      <c r="J1899" s="3">
        <f>kag[[#This Row],[Number_of_Customers_Per_Day (any given day)]]*kag[[#This Row],[Average_Order_Value]]</f>
        <v>3086.9600000000005</v>
      </c>
      <c r="K1899" s="3">
        <f>kag[[#This Row],[Operational Profit - Daily Revenue]]/kag[[#This Row],[Number_of_Employees]]</f>
        <v>263.37461538461537</v>
      </c>
      <c r="L1899" s="3">
        <f>kag[[#This Row],[Operational Profit - Daily Revenue]]/kag[[#This Row],[Operating_Hours_Per_Day]]</f>
        <v>489.12428571428569</v>
      </c>
      <c r="M1899" s="3">
        <f>kag[[#This Row],[Operational Profit - Daily Revenue]]/kag[[#This Row],[Marketing_Spend_Per_Day]]</f>
        <v>7.2297605473204101</v>
      </c>
      <c r="N1899" s="3"/>
    </row>
    <row r="1900" spans="1:14">
      <c r="A1900" s="1">
        <v>230</v>
      </c>
      <c r="B1900" s="2">
        <v>7.51</v>
      </c>
      <c r="C1900" s="1">
        <v>16</v>
      </c>
      <c r="D1900" s="1">
        <v>12</v>
      </c>
      <c r="E1900" s="3">
        <v>473.63</v>
      </c>
      <c r="F1900" s="1">
        <v>452</v>
      </c>
      <c r="G1900" s="3">
        <v>1985.22</v>
      </c>
      <c r="H1900" s="3">
        <f>kag[[#This Row],[Operational Profit - Daily Revenue]]-$Q$13</f>
        <v>67.894060000000763</v>
      </c>
      <c r="I1900" s="1">
        <f>_xlfn.NORM.DIST(kag[[#This Row],[Diff Average Rev]],$Q$13,$Q$15,FALSE)</f>
        <v>6.7874356642932046E-5</v>
      </c>
      <c r="J1900" s="3">
        <f>kag[[#This Row],[Number_of_Customers_Per_Day (any given day)]]*kag[[#This Row],[Average_Order_Value]]</f>
        <v>1727.3</v>
      </c>
      <c r="K1900" s="3">
        <f>kag[[#This Row],[Operational Profit - Daily Revenue]]/kag[[#This Row],[Number_of_Employees]]</f>
        <v>165.435</v>
      </c>
      <c r="L1900" s="3">
        <f>kag[[#This Row],[Operational Profit - Daily Revenue]]/kag[[#This Row],[Operating_Hours_Per_Day]]</f>
        <v>124.07625</v>
      </c>
      <c r="M1900" s="3">
        <f>kag[[#This Row],[Operational Profit - Daily Revenue]]/kag[[#This Row],[Marketing_Spend_Per_Day]]</f>
        <v>4.191499693853852</v>
      </c>
      <c r="N1900" s="3"/>
    </row>
    <row r="1901" spans="1:14">
      <c r="A1901" s="1">
        <v>65</v>
      </c>
      <c r="B1901" s="2">
        <v>8.6300000000000008</v>
      </c>
      <c r="C1901" s="1">
        <v>10</v>
      </c>
      <c r="D1901" s="1">
        <v>7</v>
      </c>
      <c r="E1901" s="3">
        <v>473.73</v>
      </c>
      <c r="F1901" s="1">
        <v>224</v>
      </c>
      <c r="G1901" s="3">
        <v>821.51</v>
      </c>
      <c r="H1901" s="3">
        <f>kag[[#This Row],[Operational Profit - Daily Revenue]]-$Q$13</f>
        <v>-1095.8159399999993</v>
      </c>
      <c r="I1901" s="1">
        <f>_xlfn.NORM.DIST(kag[[#This Row],[Diff Average Rev]],$Q$13,$Q$15,FALSE)</f>
        <v>3.4807106888299163E-6</v>
      </c>
      <c r="J1901" s="3">
        <f>kag[[#This Row],[Number_of_Customers_Per_Day (any given day)]]*kag[[#This Row],[Average_Order_Value]]</f>
        <v>560.95000000000005</v>
      </c>
      <c r="K1901" s="3">
        <f>kag[[#This Row],[Operational Profit - Daily Revenue]]/kag[[#This Row],[Number_of_Employees]]</f>
        <v>117.35857142857142</v>
      </c>
      <c r="L1901" s="3">
        <f>kag[[#This Row],[Operational Profit - Daily Revenue]]/kag[[#This Row],[Operating_Hours_Per_Day]]</f>
        <v>82.150999999999996</v>
      </c>
      <c r="M1901" s="3">
        <f>kag[[#This Row],[Operational Profit - Daily Revenue]]/kag[[#This Row],[Marketing_Spend_Per_Day]]</f>
        <v>1.7341312562007893</v>
      </c>
      <c r="N1901" s="3"/>
    </row>
    <row r="1902" spans="1:14">
      <c r="A1902" s="1">
        <v>425</v>
      </c>
      <c r="B1902" s="2">
        <v>4.13</v>
      </c>
      <c r="C1902" s="1">
        <v>9</v>
      </c>
      <c r="D1902" s="1">
        <v>11</v>
      </c>
      <c r="E1902" s="3">
        <v>473.98</v>
      </c>
      <c r="F1902" s="1">
        <v>644</v>
      </c>
      <c r="G1902" s="3">
        <v>2668.23</v>
      </c>
      <c r="H1902" s="3">
        <f>kag[[#This Row],[Operational Profit - Daily Revenue]]-$Q$13</f>
        <v>750.90406000000075</v>
      </c>
      <c r="I1902" s="1">
        <f>_xlfn.NORM.DIST(kag[[#This Row],[Diff Average Rev]],$Q$13,$Q$15,FALSE)</f>
        <v>2.0012737753246498E-4</v>
      </c>
      <c r="J1902" s="3">
        <f>kag[[#This Row],[Number_of_Customers_Per_Day (any given day)]]*kag[[#This Row],[Average_Order_Value]]</f>
        <v>1755.25</v>
      </c>
      <c r="K1902" s="3">
        <f>kag[[#This Row],[Operational Profit - Daily Revenue]]/kag[[#This Row],[Number_of_Employees]]</f>
        <v>242.56636363636363</v>
      </c>
      <c r="L1902" s="3">
        <f>kag[[#This Row],[Operational Profit - Daily Revenue]]/kag[[#This Row],[Operating_Hours_Per_Day]]</f>
        <v>296.47000000000003</v>
      </c>
      <c r="M1902" s="3">
        <f>kag[[#This Row],[Operational Profit - Daily Revenue]]/kag[[#This Row],[Marketing_Spend_Per_Day]]</f>
        <v>5.6294147432381108</v>
      </c>
      <c r="N1902" s="3"/>
    </row>
    <row r="1903" spans="1:14">
      <c r="A1903" s="1">
        <v>162</v>
      </c>
      <c r="B1903" s="2">
        <v>5.19</v>
      </c>
      <c r="C1903" s="1">
        <v>8</v>
      </c>
      <c r="D1903" s="1">
        <v>12</v>
      </c>
      <c r="E1903" s="3">
        <v>474.1</v>
      </c>
      <c r="F1903" s="1">
        <v>218</v>
      </c>
      <c r="G1903" s="3">
        <v>1447.91</v>
      </c>
      <c r="H1903" s="3">
        <f>kag[[#This Row],[Operational Profit - Daily Revenue]]-$Q$13</f>
        <v>-469.41593999999918</v>
      </c>
      <c r="I1903" s="1">
        <f>_xlfn.NORM.DIST(kag[[#This Row],[Diff Average Rev]],$Q$13,$Q$15,FALSE)</f>
        <v>2.0549344687063542E-5</v>
      </c>
      <c r="J1903" s="3">
        <f>kag[[#This Row],[Number_of_Customers_Per_Day (any given day)]]*kag[[#This Row],[Average_Order_Value]]</f>
        <v>840.78000000000009</v>
      </c>
      <c r="K1903" s="3">
        <f>kag[[#This Row],[Operational Profit - Daily Revenue]]/kag[[#This Row],[Number_of_Employees]]</f>
        <v>120.65916666666668</v>
      </c>
      <c r="L1903" s="3">
        <f>kag[[#This Row],[Operational Profit - Daily Revenue]]/kag[[#This Row],[Operating_Hours_Per_Day]]</f>
        <v>180.98875000000001</v>
      </c>
      <c r="M1903" s="3">
        <f>kag[[#This Row],[Operational Profit - Daily Revenue]]/kag[[#This Row],[Marketing_Spend_Per_Day]]</f>
        <v>3.0540181396329888</v>
      </c>
      <c r="N1903" s="3"/>
    </row>
    <row r="1904" spans="1:14">
      <c r="A1904" s="1">
        <v>393</v>
      </c>
      <c r="B1904" s="2">
        <v>5.2</v>
      </c>
      <c r="C1904" s="1">
        <v>13</v>
      </c>
      <c r="D1904" s="1">
        <v>12</v>
      </c>
      <c r="E1904" s="3">
        <v>474.18</v>
      </c>
      <c r="F1904" s="1">
        <v>422</v>
      </c>
      <c r="G1904" s="3">
        <v>2298.0500000000002</v>
      </c>
      <c r="H1904" s="3">
        <f>kag[[#This Row],[Operational Profit - Daily Revenue]]-$Q$13</f>
        <v>380.72406000000092</v>
      </c>
      <c r="I1904" s="1">
        <f>_xlfn.NORM.DIST(kag[[#This Row],[Diff Average Rev]],$Q$13,$Q$15,FALSE)</f>
        <v>1.1835627125635074E-4</v>
      </c>
      <c r="J1904" s="3">
        <f>kag[[#This Row],[Number_of_Customers_Per_Day (any given day)]]*kag[[#This Row],[Average_Order_Value]]</f>
        <v>2043.6000000000001</v>
      </c>
      <c r="K1904" s="3">
        <f>kag[[#This Row],[Operational Profit - Daily Revenue]]/kag[[#This Row],[Number_of_Employees]]</f>
        <v>191.50416666666669</v>
      </c>
      <c r="L1904" s="3">
        <f>kag[[#This Row],[Operational Profit - Daily Revenue]]/kag[[#This Row],[Operating_Hours_Per_Day]]</f>
        <v>176.77307692307693</v>
      </c>
      <c r="M1904" s="3">
        <f>kag[[#This Row],[Operational Profit - Daily Revenue]]/kag[[#This Row],[Marketing_Spend_Per_Day]]</f>
        <v>4.846366358766713</v>
      </c>
      <c r="N1904" s="3"/>
    </row>
    <row r="1905" spans="1:14">
      <c r="A1905" s="1">
        <v>260</v>
      </c>
      <c r="B1905" s="2">
        <v>5.2</v>
      </c>
      <c r="C1905" s="1">
        <v>8</v>
      </c>
      <c r="D1905" s="1">
        <v>5</v>
      </c>
      <c r="E1905" s="3">
        <v>474.24</v>
      </c>
      <c r="F1905" s="1">
        <v>518</v>
      </c>
      <c r="G1905" s="3">
        <v>1888.42</v>
      </c>
      <c r="H1905" s="3">
        <f>kag[[#This Row],[Operational Profit - Daily Revenue]]-$Q$13</f>
        <v>-28.905939999999191</v>
      </c>
      <c r="I1905" s="1">
        <f>_xlfn.NORM.DIST(kag[[#This Row],[Diff Average Rev]],$Q$13,$Q$15,FALSE)</f>
        <v>5.5968320636472915E-5</v>
      </c>
      <c r="J1905" s="3">
        <f>kag[[#This Row],[Number_of_Customers_Per_Day (any given day)]]*kag[[#This Row],[Average_Order_Value]]</f>
        <v>1352</v>
      </c>
      <c r="K1905" s="3">
        <f>kag[[#This Row],[Operational Profit - Daily Revenue]]/kag[[#This Row],[Number_of_Employees]]</f>
        <v>377.68400000000003</v>
      </c>
      <c r="L1905" s="3">
        <f>kag[[#This Row],[Operational Profit - Daily Revenue]]/kag[[#This Row],[Operating_Hours_Per_Day]]</f>
        <v>236.05250000000001</v>
      </c>
      <c r="M1905" s="3">
        <f>kag[[#This Row],[Operational Profit - Daily Revenue]]/kag[[#This Row],[Marketing_Spend_Per_Day]]</f>
        <v>3.9819922402159245</v>
      </c>
      <c r="N1905" s="3"/>
    </row>
    <row r="1906" spans="1:14">
      <c r="A1906" s="1">
        <v>445</v>
      </c>
      <c r="B1906" s="2">
        <v>7.1</v>
      </c>
      <c r="C1906" s="1">
        <v>15</v>
      </c>
      <c r="D1906" s="1">
        <v>2</v>
      </c>
      <c r="E1906" s="3">
        <v>474.31</v>
      </c>
      <c r="F1906" s="1">
        <v>123</v>
      </c>
      <c r="G1906" s="3">
        <v>3792.99</v>
      </c>
      <c r="H1906" s="3">
        <f>kag[[#This Row],[Operational Profit - Daily Revenue]]-$Q$13</f>
        <v>1875.6640600000005</v>
      </c>
      <c r="I1906" s="1">
        <f>_xlfn.NORM.DIST(kag[[#This Row],[Diff Average Rev]],$Q$13,$Q$15,FALSE)</f>
        <v>4.0839737195916189E-4</v>
      </c>
      <c r="J1906" s="3">
        <f>kag[[#This Row],[Number_of_Customers_Per_Day (any given day)]]*kag[[#This Row],[Average_Order_Value]]</f>
        <v>3159.5</v>
      </c>
      <c r="K1906" s="3">
        <f>kag[[#This Row],[Operational Profit - Daily Revenue]]/kag[[#This Row],[Number_of_Employees]]</f>
        <v>1896.4949999999999</v>
      </c>
      <c r="L1906" s="3">
        <f>kag[[#This Row],[Operational Profit - Daily Revenue]]/kag[[#This Row],[Operating_Hours_Per_Day]]</f>
        <v>252.86599999999999</v>
      </c>
      <c r="M1906" s="3">
        <f>kag[[#This Row],[Operational Profit - Daily Revenue]]/kag[[#This Row],[Marketing_Spend_Per_Day]]</f>
        <v>7.9968585945900355</v>
      </c>
      <c r="N1906" s="3"/>
    </row>
    <row r="1907" spans="1:14">
      <c r="A1907" s="1">
        <v>182</v>
      </c>
      <c r="B1907" s="2">
        <v>9.35</v>
      </c>
      <c r="C1907" s="1">
        <v>6</v>
      </c>
      <c r="D1907" s="1">
        <v>7</v>
      </c>
      <c r="E1907" s="3">
        <v>474.34</v>
      </c>
      <c r="F1907" s="1">
        <v>262</v>
      </c>
      <c r="G1907" s="3">
        <v>2145.36</v>
      </c>
      <c r="H1907" s="3">
        <f>kag[[#This Row],[Operational Profit - Daily Revenue]]-$Q$13</f>
        <v>228.03406000000086</v>
      </c>
      <c r="I1907" s="1">
        <f>_xlfn.NORM.DIST(kag[[#This Row],[Diff Average Rev]],$Q$13,$Q$15,FALSE)</f>
        <v>9.1389945802160266E-5</v>
      </c>
      <c r="J1907" s="3">
        <f>kag[[#This Row],[Number_of_Customers_Per_Day (any given day)]]*kag[[#This Row],[Average_Order_Value]]</f>
        <v>1701.7</v>
      </c>
      <c r="K1907" s="3">
        <f>kag[[#This Row],[Operational Profit - Daily Revenue]]/kag[[#This Row],[Number_of_Employees]]</f>
        <v>306.48</v>
      </c>
      <c r="L1907" s="3">
        <f>kag[[#This Row],[Operational Profit - Daily Revenue]]/kag[[#This Row],[Operating_Hours_Per_Day]]</f>
        <v>357.56</v>
      </c>
      <c r="M1907" s="3">
        <f>kag[[#This Row],[Operational Profit - Daily Revenue]]/kag[[#This Row],[Marketing_Spend_Per_Day]]</f>
        <v>4.5228317240797749</v>
      </c>
      <c r="N1907" s="3"/>
    </row>
    <row r="1908" spans="1:14">
      <c r="A1908" s="1">
        <v>420</v>
      </c>
      <c r="B1908" s="2">
        <v>6.72</v>
      </c>
      <c r="C1908" s="1">
        <v>11</v>
      </c>
      <c r="D1908" s="1">
        <v>14</v>
      </c>
      <c r="E1908" s="3">
        <v>474.45</v>
      </c>
      <c r="F1908" s="1">
        <v>411</v>
      </c>
      <c r="G1908" s="3">
        <v>3107.39</v>
      </c>
      <c r="H1908" s="3">
        <f>kag[[#This Row],[Operational Profit - Daily Revenue]]-$Q$13</f>
        <v>1190.0640600000006</v>
      </c>
      <c r="I1908" s="1">
        <f>_xlfn.NORM.DIST(kag[[#This Row],[Diff Average Rev]],$Q$13,$Q$15,FALSE)</f>
        <v>3.0967007718723356E-4</v>
      </c>
      <c r="J1908" s="3">
        <f>kag[[#This Row],[Number_of_Customers_Per_Day (any given day)]]*kag[[#This Row],[Average_Order_Value]]</f>
        <v>2822.4</v>
      </c>
      <c r="K1908" s="3">
        <f>kag[[#This Row],[Operational Profit - Daily Revenue]]/kag[[#This Row],[Number_of_Employees]]</f>
        <v>221.95642857142857</v>
      </c>
      <c r="L1908" s="3">
        <f>kag[[#This Row],[Operational Profit - Daily Revenue]]/kag[[#This Row],[Operating_Hours_Per_Day]]</f>
        <v>282.49</v>
      </c>
      <c r="M1908" s="3">
        <f>kag[[#This Row],[Operational Profit - Daily Revenue]]/kag[[#This Row],[Marketing_Spend_Per_Day]]</f>
        <v>6.549457266308357</v>
      </c>
      <c r="N1908" s="3"/>
    </row>
    <row r="1909" spans="1:14">
      <c r="A1909" s="1">
        <v>145</v>
      </c>
      <c r="B1909" s="2">
        <v>8.5500000000000007</v>
      </c>
      <c r="C1909" s="1">
        <v>13</v>
      </c>
      <c r="D1909" s="1">
        <v>10</v>
      </c>
      <c r="E1909" s="3">
        <v>474.73</v>
      </c>
      <c r="F1909" s="1">
        <v>513</v>
      </c>
      <c r="G1909" s="3">
        <v>1704.95</v>
      </c>
      <c r="H1909" s="3">
        <f>kag[[#This Row],[Operational Profit - Daily Revenue]]-$Q$13</f>
        <v>-212.37593999999922</v>
      </c>
      <c r="I1909" s="1">
        <f>_xlfn.NORM.DIST(kag[[#This Row],[Diff Average Rev]],$Q$13,$Q$15,FALSE)</f>
        <v>3.779708160702944E-5</v>
      </c>
      <c r="J1909" s="3">
        <f>kag[[#This Row],[Number_of_Customers_Per_Day (any given day)]]*kag[[#This Row],[Average_Order_Value]]</f>
        <v>1239.75</v>
      </c>
      <c r="K1909" s="3">
        <f>kag[[#This Row],[Operational Profit - Daily Revenue]]/kag[[#This Row],[Number_of_Employees]]</f>
        <v>170.495</v>
      </c>
      <c r="L1909" s="3">
        <f>kag[[#This Row],[Operational Profit - Daily Revenue]]/kag[[#This Row],[Operating_Hours_Per_Day]]</f>
        <v>131.15</v>
      </c>
      <c r="M1909" s="3">
        <f>kag[[#This Row],[Operational Profit - Daily Revenue]]/kag[[#This Row],[Marketing_Spend_Per_Day]]</f>
        <v>3.5914098540222863</v>
      </c>
      <c r="N1909" s="3"/>
    </row>
    <row r="1910" spans="1:14">
      <c r="A1910" s="1">
        <v>264</v>
      </c>
      <c r="B1910" s="2">
        <v>6.74</v>
      </c>
      <c r="C1910" s="1">
        <v>12</v>
      </c>
      <c r="D1910" s="1">
        <v>5</v>
      </c>
      <c r="E1910" s="3">
        <v>474.91</v>
      </c>
      <c r="F1910" s="1">
        <v>634</v>
      </c>
      <c r="G1910" s="3">
        <v>2445.08</v>
      </c>
      <c r="H1910" s="3">
        <f>kag[[#This Row],[Operational Profit - Daily Revenue]]-$Q$13</f>
        <v>527.75406000000066</v>
      </c>
      <c r="I1910" s="1">
        <f>_xlfn.NORM.DIST(kag[[#This Row],[Diff Average Rev]],$Q$13,$Q$15,FALSE)</f>
        <v>1.4834575786217371E-4</v>
      </c>
      <c r="J1910" s="3">
        <f>kag[[#This Row],[Number_of_Customers_Per_Day (any given day)]]*kag[[#This Row],[Average_Order_Value]]</f>
        <v>1779.3600000000001</v>
      </c>
      <c r="K1910" s="3">
        <f>kag[[#This Row],[Operational Profit - Daily Revenue]]/kag[[#This Row],[Number_of_Employees]]</f>
        <v>489.01599999999996</v>
      </c>
      <c r="L1910" s="3">
        <f>kag[[#This Row],[Operational Profit - Daily Revenue]]/kag[[#This Row],[Operating_Hours_Per_Day]]</f>
        <v>203.75666666666666</v>
      </c>
      <c r="M1910" s="3">
        <f>kag[[#This Row],[Operational Profit - Daily Revenue]]/kag[[#This Row],[Marketing_Spend_Per_Day]]</f>
        <v>5.1485123497083656</v>
      </c>
      <c r="N1910" s="3"/>
    </row>
    <row r="1911" spans="1:14">
      <c r="A1911" s="1">
        <v>453</v>
      </c>
      <c r="B1911" s="2">
        <v>9.93</v>
      </c>
      <c r="C1911" s="1">
        <v>12</v>
      </c>
      <c r="D1911" s="1">
        <v>7</v>
      </c>
      <c r="E1911" s="3">
        <v>474.97</v>
      </c>
      <c r="F1911" s="1">
        <v>563</v>
      </c>
      <c r="G1911" s="3">
        <v>5114.6000000000004</v>
      </c>
      <c r="H1911" s="3">
        <f>kag[[#This Row],[Operational Profit - Daily Revenue]]-$Q$13</f>
        <v>3197.2740600000011</v>
      </c>
      <c r="I1911" s="1">
        <f>_xlfn.NORM.DIST(kag[[#This Row],[Diff Average Rev]],$Q$13,$Q$15,FALSE)</f>
        <v>1.7297806325770632E-4</v>
      </c>
      <c r="J1911" s="3">
        <f>kag[[#This Row],[Number_of_Customers_Per_Day (any given day)]]*kag[[#This Row],[Average_Order_Value]]</f>
        <v>4498.29</v>
      </c>
      <c r="K1911" s="3">
        <f>kag[[#This Row],[Operational Profit - Daily Revenue]]/kag[[#This Row],[Number_of_Employees]]</f>
        <v>730.65714285714296</v>
      </c>
      <c r="L1911" s="3">
        <f>kag[[#This Row],[Operational Profit - Daily Revenue]]/kag[[#This Row],[Operating_Hours_Per_Day]]</f>
        <v>426.2166666666667</v>
      </c>
      <c r="M1911" s="3">
        <f>kag[[#This Row],[Operational Profit - Daily Revenue]]/kag[[#This Row],[Marketing_Spend_Per_Day]]</f>
        <v>10.768259047939869</v>
      </c>
      <c r="N1911" s="3"/>
    </row>
    <row r="1912" spans="1:14">
      <c r="A1912" s="1">
        <v>124</v>
      </c>
      <c r="B1912" s="2">
        <v>7.72</v>
      </c>
      <c r="C1912" s="1">
        <v>6</v>
      </c>
      <c r="D1912" s="1">
        <v>12</v>
      </c>
      <c r="E1912" s="3">
        <v>475.15</v>
      </c>
      <c r="F1912" s="1">
        <v>552</v>
      </c>
      <c r="G1912" s="3">
        <v>1535.38</v>
      </c>
      <c r="H1912" s="3">
        <f>kag[[#This Row],[Operational Profit - Daily Revenue]]-$Q$13</f>
        <v>-381.94593999999915</v>
      </c>
      <c r="I1912" s="1">
        <f>_xlfn.NORM.DIST(kag[[#This Row],[Diff Average Rev]],$Q$13,$Q$15,FALSE)</f>
        <v>2.5482531212614855E-5</v>
      </c>
      <c r="J1912" s="3">
        <f>kag[[#This Row],[Number_of_Customers_Per_Day (any given day)]]*kag[[#This Row],[Average_Order_Value]]</f>
        <v>957.28</v>
      </c>
      <c r="K1912" s="3">
        <f>kag[[#This Row],[Operational Profit - Daily Revenue]]/kag[[#This Row],[Number_of_Employees]]</f>
        <v>127.94833333333334</v>
      </c>
      <c r="L1912" s="3">
        <f>kag[[#This Row],[Operational Profit - Daily Revenue]]/kag[[#This Row],[Operating_Hours_Per_Day]]</f>
        <v>255.89666666666668</v>
      </c>
      <c r="M1912" s="3">
        <f>kag[[#This Row],[Operational Profit - Daily Revenue]]/kag[[#This Row],[Marketing_Spend_Per_Day]]</f>
        <v>3.2313585183626228</v>
      </c>
      <c r="N1912" s="3"/>
    </row>
    <row r="1913" spans="1:14">
      <c r="A1913" s="1">
        <v>353</v>
      </c>
      <c r="B1913" s="2">
        <v>9.0299999999999994</v>
      </c>
      <c r="C1913" s="1">
        <v>9</v>
      </c>
      <c r="D1913" s="1">
        <v>8</v>
      </c>
      <c r="E1913" s="3">
        <v>475.64</v>
      </c>
      <c r="F1913" s="1">
        <v>919</v>
      </c>
      <c r="G1913" s="3">
        <v>3536.78</v>
      </c>
      <c r="H1913" s="3">
        <f>kag[[#This Row],[Operational Profit - Daily Revenue]]-$Q$13</f>
        <v>1619.4540600000009</v>
      </c>
      <c r="I1913" s="1">
        <f>_xlfn.NORM.DIST(kag[[#This Row],[Diff Average Rev]],$Q$13,$Q$15,FALSE)</f>
        <v>3.901671994961593E-4</v>
      </c>
      <c r="J1913" s="3">
        <f>kag[[#This Row],[Number_of_Customers_Per_Day (any given day)]]*kag[[#This Row],[Average_Order_Value]]</f>
        <v>3187.5899999999997</v>
      </c>
      <c r="K1913" s="3">
        <f>kag[[#This Row],[Operational Profit - Daily Revenue]]/kag[[#This Row],[Number_of_Employees]]</f>
        <v>442.09750000000003</v>
      </c>
      <c r="L1913" s="3">
        <f>kag[[#This Row],[Operational Profit - Daily Revenue]]/kag[[#This Row],[Operating_Hours_Per_Day]]</f>
        <v>392.97555555555556</v>
      </c>
      <c r="M1913" s="3">
        <f>kag[[#This Row],[Operational Profit - Daily Revenue]]/kag[[#This Row],[Marketing_Spend_Per_Day]]</f>
        <v>7.4358338239004294</v>
      </c>
      <c r="N1913" s="3"/>
    </row>
    <row r="1914" spans="1:14">
      <c r="A1914" s="1">
        <v>78</v>
      </c>
      <c r="B1914" s="2">
        <v>2.76</v>
      </c>
      <c r="C1914" s="1">
        <v>15</v>
      </c>
      <c r="D1914" s="1">
        <v>11</v>
      </c>
      <c r="E1914" s="3">
        <v>475.75</v>
      </c>
      <c r="F1914" s="1">
        <v>442</v>
      </c>
      <c r="G1914" s="3">
        <v>993.66</v>
      </c>
      <c r="H1914" s="3">
        <f>kag[[#This Row],[Operational Profit - Daily Revenue]]-$Q$13</f>
        <v>-923.6659399999993</v>
      </c>
      <c r="I1914" s="1">
        <f>_xlfn.NORM.DIST(kag[[#This Row],[Diff Average Rev]],$Q$13,$Q$15,FALSE)</f>
        <v>5.9077335236516791E-6</v>
      </c>
      <c r="J1914" s="3">
        <f>kag[[#This Row],[Number_of_Customers_Per_Day (any given day)]]*kag[[#This Row],[Average_Order_Value]]</f>
        <v>215.27999999999997</v>
      </c>
      <c r="K1914" s="3">
        <f>kag[[#This Row],[Operational Profit - Daily Revenue]]/kag[[#This Row],[Number_of_Employees]]</f>
        <v>90.332727272727269</v>
      </c>
      <c r="L1914" s="3">
        <f>kag[[#This Row],[Operational Profit - Daily Revenue]]/kag[[#This Row],[Operating_Hours_Per_Day]]</f>
        <v>66.244</v>
      </c>
      <c r="M1914" s="3">
        <f>kag[[#This Row],[Operational Profit - Daily Revenue]]/kag[[#This Row],[Marketing_Spend_Per_Day]]</f>
        <v>2.0886179716237518</v>
      </c>
      <c r="N1914" s="3"/>
    </row>
    <row r="1915" spans="1:14">
      <c r="A1915" s="1">
        <v>299</v>
      </c>
      <c r="B1915" s="2">
        <v>2.58</v>
      </c>
      <c r="C1915" s="1">
        <v>15</v>
      </c>
      <c r="D1915" s="1">
        <v>3</v>
      </c>
      <c r="E1915" s="3">
        <v>475.86</v>
      </c>
      <c r="F1915" s="1">
        <v>832</v>
      </c>
      <c r="G1915" s="3">
        <v>1139.8599999999999</v>
      </c>
      <c r="H1915" s="3">
        <f>kag[[#This Row],[Operational Profit - Daily Revenue]]-$Q$13</f>
        <v>-777.46593999999936</v>
      </c>
      <c r="I1915" s="1">
        <f>_xlfn.NORM.DIST(kag[[#This Row],[Diff Average Rev]],$Q$13,$Q$15,FALSE)</f>
        <v>9.0350397674297877E-6</v>
      </c>
      <c r="J1915" s="3">
        <f>kag[[#This Row],[Number_of_Customers_Per_Day (any given day)]]*kag[[#This Row],[Average_Order_Value]]</f>
        <v>771.42000000000007</v>
      </c>
      <c r="K1915" s="3">
        <f>kag[[#This Row],[Operational Profit - Daily Revenue]]/kag[[#This Row],[Number_of_Employees]]</f>
        <v>379.95333333333332</v>
      </c>
      <c r="L1915" s="3">
        <f>kag[[#This Row],[Operational Profit - Daily Revenue]]/kag[[#This Row],[Operating_Hours_Per_Day]]</f>
        <v>75.990666666666655</v>
      </c>
      <c r="M1915" s="3">
        <f>kag[[#This Row],[Operational Profit - Daily Revenue]]/kag[[#This Row],[Marketing_Spend_Per_Day]]</f>
        <v>2.3953683856596477</v>
      </c>
      <c r="N1915" s="3"/>
    </row>
    <row r="1916" spans="1:14">
      <c r="A1916" s="1">
        <v>125</v>
      </c>
      <c r="B1916" s="2">
        <v>7.38</v>
      </c>
      <c r="C1916" s="1">
        <v>12</v>
      </c>
      <c r="D1916" s="1">
        <v>10</v>
      </c>
      <c r="E1916" s="3">
        <v>476.33</v>
      </c>
      <c r="F1916" s="1">
        <v>932</v>
      </c>
      <c r="G1916" s="3">
        <v>1563.69</v>
      </c>
      <c r="H1916" s="3">
        <f>kag[[#This Row],[Operational Profit - Daily Revenue]]-$Q$13</f>
        <v>-353.63593999999921</v>
      </c>
      <c r="I1916" s="1">
        <f>_xlfn.NORM.DIST(kag[[#This Row],[Diff Average Rev]],$Q$13,$Q$15,FALSE)</f>
        <v>2.7273383222197622E-5</v>
      </c>
      <c r="J1916" s="3">
        <f>kag[[#This Row],[Number_of_Customers_Per_Day (any given day)]]*kag[[#This Row],[Average_Order_Value]]</f>
        <v>922.5</v>
      </c>
      <c r="K1916" s="3">
        <f>kag[[#This Row],[Operational Profit - Daily Revenue]]/kag[[#This Row],[Number_of_Employees]]</f>
        <v>156.369</v>
      </c>
      <c r="L1916" s="3">
        <f>kag[[#This Row],[Operational Profit - Daily Revenue]]/kag[[#This Row],[Operating_Hours_Per_Day]]</f>
        <v>130.3075</v>
      </c>
      <c r="M1916" s="3">
        <f>kag[[#This Row],[Operational Profit - Daily Revenue]]/kag[[#This Row],[Marketing_Spend_Per_Day]]</f>
        <v>3.2827871433669937</v>
      </c>
      <c r="N1916" s="3"/>
    </row>
    <row r="1917" spans="1:14">
      <c r="A1917" s="1">
        <v>162</v>
      </c>
      <c r="B1917" s="2">
        <v>3.77</v>
      </c>
      <c r="C1917" s="1">
        <v>16</v>
      </c>
      <c r="D1917" s="1">
        <v>10</v>
      </c>
      <c r="E1917" s="3">
        <v>476.61</v>
      </c>
      <c r="F1917" s="1">
        <v>894</v>
      </c>
      <c r="G1917" s="3">
        <v>1056.8</v>
      </c>
      <c r="H1917" s="3">
        <f>kag[[#This Row],[Operational Profit - Daily Revenue]]-$Q$13</f>
        <v>-860.52593999999931</v>
      </c>
      <c r="I1917" s="1">
        <f>_xlfn.NORM.DIST(kag[[#This Row],[Diff Average Rev]],$Q$13,$Q$15,FALSE)</f>
        <v>7.1170701041021335E-6</v>
      </c>
      <c r="J1917" s="3">
        <f>kag[[#This Row],[Number_of_Customers_Per_Day (any given day)]]*kag[[#This Row],[Average_Order_Value]]</f>
        <v>610.74</v>
      </c>
      <c r="K1917" s="3">
        <f>kag[[#This Row],[Operational Profit - Daily Revenue]]/kag[[#This Row],[Number_of_Employees]]</f>
        <v>105.67999999999999</v>
      </c>
      <c r="L1917" s="3">
        <f>kag[[#This Row],[Operational Profit - Daily Revenue]]/kag[[#This Row],[Operating_Hours_Per_Day]]</f>
        <v>66.05</v>
      </c>
      <c r="M1917" s="3">
        <f>kag[[#This Row],[Operational Profit - Daily Revenue]]/kag[[#This Row],[Marketing_Spend_Per_Day]]</f>
        <v>2.217326535322381</v>
      </c>
      <c r="N1917" s="3"/>
    </row>
    <row r="1918" spans="1:14">
      <c r="A1918" s="1">
        <v>290</v>
      </c>
      <c r="B1918" s="2">
        <v>7.33</v>
      </c>
      <c r="C1918" s="1">
        <v>8</v>
      </c>
      <c r="D1918" s="1">
        <v>3</v>
      </c>
      <c r="E1918" s="3">
        <v>476.61</v>
      </c>
      <c r="F1918" s="1">
        <v>941</v>
      </c>
      <c r="G1918" s="3">
        <v>3035.71</v>
      </c>
      <c r="H1918" s="3">
        <f>kag[[#This Row],[Operational Profit - Daily Revenue]]-$Q$13</f>
        <v>1118.3840600000008</v>
      </c>
      <c r="I1918" s="1">
        <f>_xlfn.NORM.DIST(kag[[#This Row],[Diff Average Rev]],$Q$13,$Q$15,FALSE)</f>
        <v>2.9238758255258822E-4</v>
      </c>
      <c r="J1918" s="3">
        <f>kag[[#This Row],[Number_of_Customers_Per_Day (any given day)]]*kag[[#This Row],[Average_Order_Value]]</f>
        <v>2125.6999999999998</v>
      </c>
      <c r="K1918" s="3">
        <f>kag[[#This Row],[Operational Profit - Daily Revenue]]/kag[[#This Row],[Number_of_Employees]]</f>
        <v>1011.9033333333333</v>
      </c>
      <c r="L1918" s="3">
        <f>kag[[#This Row],[Operational Profit - Daily Revenue]]/kag[[#This Row],[Operating_Hours_Per_Day]]</f>
        <v>379.46375</v>
      </c>
      <c r="M1918" s="3">
        <f>kag[[#This Row],[Operational Profit - Daily Revenue]]/kag[[#This Row],[Marketing_Spend_Per_Day]]</f>
        <v>6.3693795765930217</v>
      </c>
      <c r="N1918" s="3"/>
    </row>
    <row r="1919" spans="1:14">
      <c r="A1919" s="1">
        <v>456</v>
      </c>
      <c r="B1919" s="2">
        <v>8.49</v>
      </c>
      <c r="C1919" s="1">
        <v>9</v>
      </c>
      <c r="D1919" s="1">
        <v>4</v>
      </c>
      <c r="E1919" s="3">
        <v>477.31</v>
      </c>
      <c r="F1919" s="1">
        <v>472</v>
      </c>
      <c r="G1919" s="3">
        <v>4322.97</v>
      </c>
      <c r="H1919" s="3">
        <f>kag[[#This Row],[Operational Profit - Daily Revenue]]-$Q$13</f>
        <v>2405.644060000001</v>
      </c>
      <c r="I1919" s="1">
        <f>_xlfn.NORM.DIST(kag[[#This Row],[Diff Average Rev]],$Q$13,$Q$15,FALSE)</f>
        <v>3.6067532034480637E-4</v>
      </c>
      <c r="J1919" s="3">
        <f>kag[[#This Row],[Number_of_Customers_Per_Day (any given day)]]*kag[[#This Row],[Average_Order_Value]]</f>
        <v>3871.44</v>
      </c>
      <c r="K1919" s="3">
        <f>kag[[#This Row],[Operational Profit - Daily Revenue]]/kag[[#This Row],[Number_of_Employees]]</f>
        <v>1080.7425000000001</v>
      </c>
      <c r="L1919" s="3">
        <f>kag[[#This Row],[Operational Profit - Daily Revenue]]/kag[[#This Row],[Operating_Hours_Per_Day]]</f>
        <v>480.33000000000004</v>
      </c>
      <c r="M1919" s="3">
        <f>kag[[#This Row],[Operational Profit - Daily Revenue]]/kag[[#This Row],[Marketing_Spend_Per_Day]]</f>
        <v>9.0569441243636213</v>
      </c>
      <c r="N1919" s="3"/>
    </row>
    <row r="1920" spans="1:14">
      <c r="A1920" s="1">
        <v>350</v>
      </c>
      <c r="B1920" s="2">
        <v>9.5</v>
      </c>
      <c r="C1920" s="1">
        <v>15</v>
      </c>
      <c r="D1920" s="1">
        <v>8</v>
      </c>
      <c r="E1920" s="3">
        <v>477.52</v>
      </c>
      <c r="F1920" s="1">
        <v>840</v>
      </c>
      <c r="G1920" s="3">
        <v>3684.7</v>
      </c>
      <c r="H1920" s="3">
        <f>kag[[#This Row],[Operational Profit - Daily Revenue]]-$Q$13</f>
        <v>1767.3740600000006</v>
      </c>
      <c r="I1920" s="1">
        <f>_xlfn.NORM.DIST(kag[[#This Row],[Diff Average Rev]],$Q$13,$Q$15,FALSE)</f>
        <v>4.0397309769674502E-4</v>
      </c>
      <c r="J1920" s="3">
        <f>kag[[#This Row],[Number_of_Customers_Per_Day (any given day)]]*kag[[#This Row],[Average_Order_Value]]</f>
        <v>3325</v>
      </c>
      <c r="K1920" s="3">
        <f>kag[[#This Row],[Operational Profit - Daily Revenue]]/kag[[#This Row],[Number_of_Employees]]</f>
        <v>460.58749999999998</v>
      </c>
      <c r="L1920" s="3">
        <f>kag[[#This Row],[Operational Profit - Daily Revenue]]/kag[[#This Row],[Operating_Hours_Per_Day]]</f>
        <v>245.64666666666665</v>
      </c>
      <c r="M1920" s="3">
        <f>kag[[#This Row],[Operational Profit - Daily Revenue]]/kag[[#This Row],[Marketing_Spend_Per_Day]]</f>
        <v>7.7163260177584183</v>
      </c>
      <c r="N1920" s="3"/>
    </row>
    <row r="1921" spans="1:14">
      <c r="A1921" s="1">
        <v>354</v>
      </c>
      <c r="B1921" s="2">
        <v>4.4400000000000004</v>
      </c>
      <c r="C1921" s="1">
        <v>13</v>
      </c>
      <c r="D1921" s="1">
        <v>13</v>
      </c>
      <c r="E1921" s="3">
        <v>478.04</v>
      </c>
      <c r="F1921" s="1">
        <v>916</v>
      </c>
      <c r="G1921" s="3">
        <v>2171.6999999999998</v>
      </c>
      <c r="H1921" s="3">
        <f>kag[[#This Row],[Operational Profit - Daily Revenue]]-$Q$13</f>
        <v>254.37406000000055</v>
      </c>
      <c r="I1921" s="1">
        <f>_xlfn.NORM.DIST(kag[[#This Row],[Diff Average Rev]],$Q$13,$Q$15,FALSE)</f>
        <v>9.5725661446355583E-5</v>
      </c>
      <c r="J1921" s="3">
        <f>kag[[#This Row],[Number_of_Customers_Per_Day (any given day)]]*kag[[#This Row],[Average_Order_Value]]</f>
        <v>1571.7600000000002</v>
      </c>
      <c r="K1921" s="3">
        <f>kag[[#This Row],[Operational Profit - Daily Revenue]]/kag[[#This Row],[Number_of_Employees]]</f>
        <v>167.05384615384614</v>
      </c>
      <c r="L1921" s="3">
        <f>kag[[#This Row],[Operational Profit - Daily Revenue]]/kag[[#This Row],[Operating_Hours_Per_Day]]</f>
        <v>167.05384615384614</v>
      </c>
      <c r="M1921" s="3">
        <f>kag[[#This Row],[Operational Profit - Daily Revenue]]/kag[[#This Row],[Marketing_Spend_Per_Day]]</f>
        <v>4.5429252782193954</v>
      </c>
      <c r="N1921" s="3"/>
    </row>
    <row r="1922" spans="1:14">
      <c r="A1922" s="1">
        <v>227</v>
      </c>
      <c r="B1922" s="2">
        <v>4.8</v>
      </c>
      <c r="C1922" s="1">
        <v>16</v>
      </c>
      <c r="D1922" s="1">
        <v>3</v>
      </c>
      <c r="E1922" s="3">
        <v>478.43</v>
      </c>
      <c r="F1922" s="1">
        <v>844</v>
      </c>
      <c r="G1922" s="3">
        <v>1940.67</v>
      </c>
      <c r="H1922" s="3">
        <f>kag[[#This Row],[Operational Profit - Daily Revenue]]-$Q$13</f>
        <v>23.344060000000809</v>
      </c>
      <c r="I1922" s="1">
        <f>_xlfn.NORM.DIST(kag[[#This Row],[Diff Average Rev]],$Q$13,$Q$15,FALSE)</f>
        <v>6.2185076504671293E-5</v>
      </c>
      <c r="J1922" s="3">
        <f>kag[[#This Row],[Number_of_Customers_Per_Day (any given day)]]*kag[[#This Row],[Average_Order_Value]]</f>
        <v>1089.5999999999999</v>
      </c>
      <c r="K1922" s="3">
        <f>kag[[#This Row],[Operational Profit - Daily Revenue]]/kag[[#This Row],[Number_of_Employees]]</f>
        <v>646.89</v>
      </c>
      <c r="L1922" s="3">
        <f>kag[[#This Row],[Operational Profit - Daily Revenue]]/kag[[#This Row],[Operating_Hours_Per_Day]]</f>
        <v>121.291875</v>
      </c>
      <c r="M1922" s="3">
        <f>kag[[#This Row],[Operational Profit - Daily Revenue]]/kag[[#This Row],[Marketing_Spend_Per_Day]]</f>
        <v>4.0563300796354742</v>
      </c>
      <c r="N1922" s="3"/>
    </row>
    <row r="1923" spans="1:14">
      <c r="A1923" s="1">
        <v>195</v>
      </c>
      <c r="B1923" s="2">
        <v>3.03</v>
      </c>
      <c r="C1923" s="1">
        <v>16</v>
      </c>
      <c r="D1923" s="1">
        <v>8</v>
      </c>
      <c r="E1923" s="3">
        <v>479.31</v>
      </c>
      <c r="F1923" s="1">
        <v>713</v>
      </c>
      <c r="G1923" s="3">
        <v>959.31</v>
      </c>
      <c r="H1923" s="3">
        <f>kag[[#This Row],[Operational Profit - Daily Revenue]]-$Q$13</f>
        <v>-958.01593999999932</v>
      </c>
      <c r="I1923" s="1">
        <f>_xlfn.NORM.DIST(kag[[#This Row],[Diff Average Rev]],$Q$13,$Q$15,FALSE)</f>
        <v>5.3291284272213469E-6</v>
      </c>
      <c r="J1923" s="3">
        <f>kag[[#This Row],[Number_of_Customers_Per_Day (any given day)]]*kag[[#This Row],[Average_Order_Value]]</f>
        <v>590.84999999999991</v>
      </c>
      <c r="K1923" s="3">
        <f>kag[[#This Row],[Operational Profit - Daily Revenue]]/kag[[#This Row],[Number_of_Employees]]</f>
        <v>119.91374999999999</v>
      </c>
      <c r="L1923" s="3">
        <f>kag[[#This Row],[Operational Profit - Daily Revenue]]/kag[[#This Row],[Operating_Hours_Per_Day]]</f>
        <v>59.956874999999997</v>
      </c>
      <c r="M1923" s="3">
        <f>kag[[#This Row],[Operational Profit - Daily Revenue]]/kag[[#This Row],[Marketing_Spend_Per_Day]]</f>
        <v>2.001439569380985</v>
      </c>
      <c r="N1923" s="3"/>
    </row>
    <row r="1924" spans="1:14">
      <c r="A1924" s="1">
        <v>473</v>
      </c>
      <c r="B1924" s="2">
        <v>9.7899999999999991</v>
      </c>
      <c r="C1924" s="1">
        <v>9</v>
      </c>
      <c r="D1924" s="1">
        <v>14</v>
      </c>
      <c r="E1924" s="3">
        <v>479.41</v>
      </c>
      <c r="F1924" s="1">
        <v>303</v>
      </c>
      <c r="G1924" s="3">
        <v>4756.55</v>
      </c>
      <c r="H1924" s="3">
        <f>kag[[#This Row],[Operational Profit - Daily Revenue]]-$Q$13</f>
        <v>2839.2240600000009</v>
      </c>
      <c r="I1924" s="1">
        <f>_xlfn.NORM.DIST(kag[[#This Row],[Diff Average Rev]],$Q$13,$Q$15,FALSE)</f>
        <v>2.616505640858846E-4</v>
      </c>
      <c r="J1924" s="3">
        <f>kag[[#This Row],[Number_of_Customers_Per_Day (any given day)]]*kag[[#This Row],[Average_Order_Value]]</f>
        <v>4630.6699999999992</v>
      </c>
      <c r="K1924" s="3">
        <f>kag[[#This Row],[Operational Profit - Daily Revenue]]/kag[[#This Row],[Number_of_Employees]]</f>
        <v>339.75357142857143</v>
      </c>
      <c r="L1924" s="3">
        <f>kag[[#This Row],[Operational Profit - Daily Revenue]]/kag[[#This Row],[Operating_Hours_Per_Day]]</f>
        <v>528.50555555555559</v>
      </c>
      <c r="M1924" s="3">
        <f>kag[[#This Row],[Operational Profit - Daily Revenue]]/kag[[#This Row],[Marketing_Spend_Per_Day]]</f>
        <v>9.921674558311258</v>
      </c>
      <c r="N1924" s="3"/>
    </row>
    <row r="1925" spans="1:14">
      <c r="A1925" s="1">
        <v>341</v>
      </c>
      <c r="B1925" s="2">
        <v>7.92</v>
      </c>
      <c r="C1925" s="1">
        <v>15</v>
      </c>
      <c r="D1925" s="1">
        <v>6</v>
      </c>
      <c r="E1925" s="3">
        <v>479.92</v>
      </c>
      <c r="F1925" s="1">
        <v>292</v>
      </c>
      <c r="G1925" s="3">
        <v>2928.11</v>
      </c>
      <c r="H1925" s="3">
        <f>kag[[#This Row],[Operational Profit - Daily Revenue]]-$Q$13</f>
        <v>1010.7840600000009</v>
      </c>
      <c r="I1925" s="1">
        <f>_xlfn.NORM.DIST(kag[[#This Row],[Diff Average Rev]],$Q$13,$Q$15,FALSE)</f>
        <v>2.6553563486354906E-4</v>
      </c>
      <c r="J1925" s="3">
        <f>kag[[#This Row],[Number_of_Customers_Per_Day (any given day)]]*kag[[#This Row],[Average_Order_Value]]</f>
        <v>2700.72</v>
      </c>
      <c r="K1925" s="3">
        <f>kag[[#This Row],[Operational Profit - Daily Revenue]]/kag[[#This Row],[Number_of_Employees]]</f>
        <v>488.01833333333337</v>
      </c>
      <c r="L1925" s="3">
        <f>kag[[#This Row],[Operational Profit - Daily Revenue]]/kag[[#This Row],[Operating_Hours_Per_Day]]</f>
        <v>195.20733333333334</v>
      </c>
      <c r="M1925" s="3">
        <f>kag[[#This Row],[Operational Profit - Daily Revenue]]/kag[[#This Row],[Marketing_Spend_Per_Day]]</f>
        <v>6.1012460410068341</v>
      </c>
      <c r="N1925" s="3"/>
    </row>
    <row r="1926" spans="1:14">
      <c r="A1926" s="1">
        <v>138</v>
      </c>
      <c r="B1926" s="2">
        <v>3.66</v>
      </c>
      <c r="C1926" s="1">
        <v>7</v>
      </c>
      <c r="D1926" s="1">
        <v>12</v>
      </c>
      <c r="E1926" s="3">
        <v>480.2</v>
      </c>
      <c r="F1926" s="1">
        <v>434</v>
      </c>
      <c r="G1926" s="3">
        <v>873.7</v>
      </c>
      <c r="H1926" s="3">
        <f>kag[[#This Row],[Operational Profit - Daily Revenue]]-$Q$13</f>
        <v>-1043.6259399999992</v>
      </c>
      <c r="I1926" s="1">
        <f>_xlfn.NORM.DIST(kag[[#This Row],[Diff Average Rev]],$Q$13,$Q$15,FALSE)</f>
        <v>4.0996660360755426E-6</v>
      </c>
      <c r="J1926" s="3">
        <f>kag[[#This Row],[Number_of_Customers_Per_Day (any given day)]]*kag[[#This Row],[Average_Order_Value]]</f>
        <v>505.08000000000004</v>
      </c>
      <c r="K1926" s="3">
        <f>kag[[#This Row],[Operational Profit - Daily Revenue]]/kag[[#This Row],[Number_of_Employees]]</f>
        <v>72.808333333333337</v>
      </c>
      <c r="L1926" s="3">
        <f>kag[[#This Row],[Operational Profit - Daily Revenue]]/kag[[#This Row],[Operating_Hours_Per_Day]]</f>
        <v>124.81428571428572</v>
      </c>
      <c r="M1926" s="3">
        <f>kag[[#This Row],[Operational Profit - Daily Revenue]]/kag[[#This Row],[Marketing_Spend_Per_Day]]</f>
        <v>1.8194502290712204</v>
      </c>
      <c r="N1926" s="3"/>
    </row>
    <row r="1927" spans="1:14">
      <c r="A1927" s="1">
        <v>441</v>
      </c>
      <c r="B1927" s="2">
        <v>7</v>
      </c>
      <c r="C1927" s="1">
        <v>16</v>
      </c>
      <c r="D1927" s="1">
        <v>5</v>
      </c>
      <c r="E1927" s="3">
        <v>480.28</v>
      </c>
      <c r="F1927" s="1">
        <v>964</v>
      </c>
      <c r="G1927" s="3">
        <v>3562.93</v>
      </c>
      <c r="H1927" s="3">
        <f>kag[[#This Row],[Operational Profit - Daily Revenue]]-$Q$13</f>
        <v>1645.6040600000006</v>
      </c>
      <c r="I1927" s="1">
        <f>_xlfn.NORM.DIST(kag[[#This Row],[Diff Average Rev]],$Q$13,$Q$15,FALSE)</f>
        <v>3.9322982419783735E-4</v>
      </c>
      <c r="J1927" s="3">
        <f>kag[[#This Row],[Number_of_Customers_Per_Day (any given day)]]*kag[[#This Row],[Average_Order_Value]]</f>
        <v>3087</v>
      </c>
      <c r="K1927" s="3">
        <f>kag[[#This Row],[Operational Profit - Daily Revenue]]/kag[[#This Row],[Number_of_Employees]]</f>
        <v>712.58600000000001</v>
      </c>
      <c r="L1927" s="3">
        <f>kag[[#This Row],[Operational Profit - Daily Revenue]]/kag[[#This Row],[Operating_Hours_Per_Day]]</f>
        <v>222.68312499999999</v>
      </c>
      <c r="M1927" s="3">
        <f>kag[[#This Row],[Operational Profit - Daily Revenue]]/kag[[#This Row],[Marketing_Spend_Per_Day]]</f>
        <v>7.418443408011993</v>
      </c>
      <c r="N1927" s="3"/>
    </row>
    <row r="1928" spans="1:14">
      <c r="A1928" s="1">
        <v>274</v>
      </c>
      <c r="B1928" s="2">
        <v>7.8</v>
      </c>
      <c r="C1928" s="1">
        <v>13</v>
      </c>
      <c r="D1928" s="1">
        <v>4</v>
      </c>
      <c r="E1928" s="3">
        <v>480.58</v>
      </c>
      <c r="F1928" s="1">
        <v>784</v>
      </c>
      <c r="G1928" s="3">
        <v>2788.97</v>
      </c>
      <c r="H1928" s="3">
        <f>kag[[#This Row],[Operational Profit - Daily Revenue]]-$Q$13</f>
        <v>871.64406000000054</v>
      </c>
      <c r="I1928" s="1">
        <f>_xlfn.NORM.DIST(kag[[#This Row],[Diff Average Rev]],$Q$13,$Q$15,FALSE)</f>
        <v>2.3024849866636757E-4</v>
      </c>
      <c r="J1928" s="3">
        <f>kag[[#This Row],[Number_of_Customers_Per_Day (any given day)]]*kag[[#This Row],[Average_Order_Value]]</f>
        <v>2137.1999999999998</v>
      </c>
      <c r="K1928" s="3">
        <f>kag[[#This Row],[Operational Profit - Daily Revenue]]/kag[[#This Row],[Number_of_Employees]]</f>
        <v>697.24249999999995</v>
      </c>
      <c r="L1928" s="3">
        <f>kag[[#This Row],[Operational Profit - Daily Revenue]]/kag[[#This Row],[Operating_Hours_Per_Day]]</f>
        <v>214.53615384615384</v>
      </c>
      <c r="M1928" s="3">
        <f>kag[[#This Row],[Operational Profit - Daily Revenue]]/kag[[#This Row],[Marketing_Spend_Per_Day]]</f>
        <v>5.8033417953306419</v>
      </c>
      <c r="N1928" s="3"/>
    </row>
    <row r="1929" spans="1:14">
      <c r="A1929" s="1">
        <v>313</v>
      </c>
      <c r="B1929" s="2">
        <v>6.42</v>
      </c>
      <c r="C1929" s="1">
        <v>12</v>
      </c>
      <c r="D1929" s="1">
        <v>4</v>
      </c>
      <c r="E1929" s="3">
        <v>481.09</v>
      </c>
      <c r="F1929" s="1">
        <v>951</v>
      </c>
      <c r="G1929" s="3">
        <v>2572.23</v>
      </c>
      <c r="H1929" s="3">
        <f>kag[[#This Row],[Operational Profit - Daily Revenue]]-$Q$13</f>
        <v>654.90406000000075</v>
      </c>
      <c r="I1929" s="1">
        <f>_xlfn.NORM.DIST(kag[[#This Row],[Diff Average Rev]],$Q$13,$Q$15,FALSE)</f>
        <v>1.7707175108840856E-4</v>
      </c>
      <c r="J1929" s="3">
        <f>kag[[#This Row],[Number_of_Customers_Per_Day (any given day)]]*kag[[#This Row],[Average_Order_Value]]</f>
        <v>2009.46</v>
      </c>
      <c r="K1929" s="3">
        <f>kag[[#This Row],[Operational Profit - Daily Revenue]]/kag[[#This Row],[Number_of_Employees]]</f>
        <v>643.0575</v>
      </c>
      <c r="L1929" s="3">
        <f>kag[[#This Row],[Operational Profit - Daily Revenue]]/kag[[#This Row],[Operating_Hours_Per_Day]]</f>
        <v>214.35249999999999</v>
      </c>
      <c r="M1929" s="3">
        <f>kag[[#This Row],[Operational Profit - Daily Revenue]]/kag[[#This Row],[Marketing_Spend_Per_Day]]</f>
        <v>5.3466711010413857</v>
      </c>
      <c r="N1929" s="3"/>
    </row>
    <row r="1930" spans="1:14">
      <c r="A1930" s="1">
        <v>437</v>
      </c>
      <c r="B1930" s="2">
        <v>8.66</v>
      </c>
      <c r="C1930" s="1">
        <v>17</v>
      </c>
      <c r="D1930" s="1">
        <v>6</v>
      </c>
      <c r="E1930" s="3">
        <v>481.16</v>
      </c>
      <c r="F1930" s="1">
        <v>696</v>
      </c>
      <c r="G1930" s="3">
        <v>4042.79</v>
      </c>
      <c r="H1930" s="3">
        <f>kag[[#This Row],[Operational Profit - Daily Revenue]]-$Q$13</f>
        <v>2125.4640600000007</v>
      </c>
      <c r="I1930" s="1">
        <f>_xlfn.NORM.DIST(kag[[#This Row],[Diff Average Rev]],$Q$13,$Q$15,FALSE)</f>
        <v>3.9957870164628815E-4</v>
      </c>
      <c r="J1930" s="3">
        <f>kag[[#This Row],[Number_of_Customers_Per_Day (any given day)]]*kag[[#This Row],[Average_Order_Value]]</f>
        <v>3784.42</v>
      </c>
      <c r="K1930" s="3">
        <f>kag[[#This Row],[Operational Profit - Daily Revenue]]/kag[[#This Row],[Number_of_Employees]]</f>
        <v>673.79833333333329</v>
      </c>
      <c r="L1930" s="3">
        <f>kag[[#This Row],[Operational Profit - Daily Revenue]]/kag[[#This Row],[Operating_Hours_Per_Day]]</f>
        <v>237.81117647058824</v>
      </c>
      <c r="M1930" s="3">
        <f>kag[[#This Row],[Operational Profit - Daily Revenue]]/kag[[#This Row],[Marketing_Spend_Per_Day]]</f>
        <v>8.4021739130434785</v>
      </c>
      <c r="N1930" s="3"/>
    </row>
    <row r="1931" spans="1:14">
      <c r="A1931" s="1">
        <v>263</v>
      </c>
      <c r="B1931" s="2">
        <v>9.7200000000000006</v>
      </c>
      <c r="C1931" s="1">
        <v>8</v>
      </c>
      <c r="D1931" s="1">
        <v>14</v>
      </c>
      <c r="E1931" s="3">
        <v>481.19</v>
      </c>
      <c r="F1931" s="1">
        <v>649</v>
      </c>
      <c r="G1931" s="3">
        <v>2873.88</v>
      </c>
      <c r="H1931" s="3">
        <f>kag[[#This Row],[Operational Profit - Daily Revenue]]-$Q$13</f>
        <v>956.55406000000085</v>
      </c>
      <c r="I1931" s="1">
        <f>_xlfn.NORM.DIST(kag[[#This Row],[Diff Average Rev]],$Q$13,$Q$15,FALSE)</f>
        <v>2.5178904391393638E-4</v>
      </c>
      <c r="J1931" s="3">
        <f>kag[[#This Row],[Number_of_Customers_Per_Day (any given day)]]*kag[[#This Row],[Average_Order_Value]]</f>
        <v>2556.36</v>
      </c>
      <c r="K1931" s="3">
        <f>kag[[#This Row],[Operational Profit - Daily Revenue]]/kag[[#This Row],[Number_of_Employees]]</f>
        <v>205.27714285714288</v>
      </c>
      <c r="L1931" s="3">
        <f>kag[[#This Row],[Operational Profit - Daily Revenue]]/kag[[#This Row],[Operating_Hours_Per_Day]]</f>
        <v>359.23500000000001</v>
      </c>
      <c r="M1931" s="3">
        <f>kag[[#This Row],[Operational Profit - Daily Revenue]]/kag[[#This Row],[Marketing_Spend_Per_Day]]</f>
        <v>5.9724433176084295</v>
      </c>
      <c r="N1931" s="3"/>
    </row>
    <row r="1932" spans="1:14">
      <c r="A1932" s="1">
        <v>147</v>
      </c>
      <c r="B1932" s="2">
        <v>2.81</v>
      </c>
      <c r="C1932" s="1">
        <v>6</v>
      </c>
      <c r="D1932" s="1">
        <v>9</v>
      </c>
      <c r="E1932" s="3">
        <v>481.55</v>
      </c>
      <c r="F1932" s="1">
        <v>90</v>
      </c>
      <c r="G1932" s="3">
        <v>1110.96</v>
      </c>
      <c r="H1932" s="3">
        <f>kag[[#This Row],[Operational Profit - Daily Revenue]]-$Q$13</f>
        <v>-806.36593999999923</v>
      </c>
      <c r="I1932" s="1">
        <f>_xlfn.NORM.DIST(kag[[#This Row],[Diff Average Rev]],$Q$13,$Q$15,FALSE)</f>
        <v>8.322046944891892E-6</v>
      </c>
      <c r="J1932" s="3">
        <f>kag[[#This Row],[Number_of_Customers_Per_Day (any given day)]]*kag[[#This Row],[Average_Order_Value]]</f>
        <v>413.07</v>
      </c>
      <c r="K1932" s="3">
        <f>kag[[#This Row],[Operational Profit - Daily Revenue]]/kag[[#This Row],[Number_of_Employees]]</f>
        <v>123.44</v>
      </c>
      <c r="L1932" s="3">
        <f>kag[[#This Row],[Operational Profit - Daily Revenue]]/kag[[#This Row],[Operating_Hours_Per_Day]]</f>
        <v>185.16</v>
      </c>
      <c r="M1932" s="3">
        <f>kag[[#This Row],[Operational Profit - Daily Revenue]]/kag[[#This Row],[Marketing_Spend_Per_Day]]</f>
        <v>2.3070501505554981</v>
      </c>
      <c r="N1932" s="3"/>
    </row>
    <row r="1933" spans="1:14">
      <c r="A1933" s="1">
        <v>454</v>
      </c>
      <c r="B1933" s="2">
        <v>9.4700000000000006</v>
      </c>
      <c r="C1933" s="1">
        <v>16</v>
      </c>
      <c r="D1933" s="1">
        <v>5</v>
      </c>
      <c r="E1933" s="3">
        <v>481.56</v>
      </c>
      <c r="F1933" s="1">
        <v>862</v>
      </c>
      <c r="G1933" s="3">
        <v>4309.25</v>
      </c>
      <c r="H1933" s="3">
        <f>kag[[#This Row],[Operational Profit - Daily Revenue]]-$Q$13</f>
        <v>2391.9240600000007</v>
      </c>
      <c r="I1933" s="1">
        <f>_xlfn.NORM.DIST(kag[[#This Row],[Diff Average Rev]],$Q$13,$Q$15,FALSE)</f>
        <v>3.6318531619065642E-4</v>
      </c>
      <c r="J1933" s="3">
        <f>kag[[#This Row],[Number_of_Customers_Per_Day (any given day)]]*kag[[#This Row],[Average_Order_Value]]</f>
        <v>4299.38</v>
      </c>
      <c r="K1933" s="3">
        <f>kag[[#This Row],[Operational Profit - Daily Revenue]]/kag[[#This Row],[Number_of_Employees]]</f>
        <v>861.85</v>
      </c>
      <c r="L1933" s="3">
        <f>kag[[#This Row],[Operational Profit - Daily Revenue]]/kag[[#This Row],[Operating_Hours_Per_Day]]</f>
        <v>269.328125</v>
      </c>
      <c r="M1933" s="3">
        <f>kag[[#This Row],[Operational Profit - Daily Revenue]]/kag[[#This Row],[Marketing_Spend_Per_Day]]</f>
        <v>8.9485214718830459</v>
      </c>
      <c r="N1933" s="3"/>
    </row>
    <row r="1934" spans="1:14">
      <c r="A1934" s="1">
        <v>362</v>
      </c>
      <c r="B1934" s="2">
        <v>6.2</v>
      </c>
      <c r="C1934" s="1">
        <v>16</v>
      </c>
      <c r="D1934" s="1">
        <v>7</v>
      </c>
      <c r="E1934" s="3">
        <v>482.32</v>
      </c>
      <c r="F1934" s="1">
        <v>101</v>
      </c>
      <c r="G1934" s="3">
        <v>2812.57</v>
      </c>
      <c r="H1934" s="3">
        <f>kag[[#This Row],[Operational Profit - Daily Revenue]]-$Q$13</f>
        <v>895.2440600000009</v>
      </c>
      <c r="I1934" s="1">
        <f>_xlfn.NORM.DIST(kag[[#This Row],[Diff Average Rev]],$Q$13,$Q$15,FALSE)</f>
        <v>2.3622285766565135E-4</v>
      </c>
      <c r="J1934" s="3">
        <f>kag[[#This Row],[Number_of_Customers_Per_Day (any given day)]]*kag[[#This Row],[Average_Order_Value]]</f>
        <v>2244.4</v>
      </c>
      <c r="K1934" s="3">
        <f>kag[[#This Row],[Operational Profit - Daily Revenue]]/kag[[#This Row],[Number_of_Employees]]</f>
        <v>401.79571428571433</v>
      </c>
      <c r="L1934" s="3">
        <f>kag[[#This Row],[Operational Profit - Daily Revenue]]/kag[[#This Row],[Operating_Hours_Per_Day]]</f>
        <v>175.78562500000001</v>
      </c>
      <c r="M1934" s="3">
        <f>kag[[#This Row],[Operational Profit - Daily Revenue]]/kag[[#This Row],[Marketing_Spend_Per_Day]]</f>
        <v>5.8313360424614364</v>
      </c>
      <c r="N1934" s="3"/>
    </row>
    <row r="1935" spans="1:14">
      <c r="A1935" s="1">
        <v>255</v>
      </c>
      <c r="B1935" s="2">
        <v>4.16</v>
      </c>
      <c r="C1935" s="1">
        <v>14</v>
      </c>
      <c r="D1935" s="1">
        <v>5</v>
      </c>
      <c r="E1935" s="3">
        <v>482.53</v>
      </c>
      <c r="F1935" s="1">
        <v>237</v>
      </c>
      <c r="G1935" s="3">
        <v>1759.04</v>
      </c>
      <c r="H1935" s="3">
        <f>kag[[#This Row],[Operational Profit - Daily Revenue]]-$Q$13</f>
        <v>-158.2859399999993</v>
      </c>
      <c r="I1935" s="1">
        <f>_xlfn.NORM.DIST(kag[[#This Row],[Diff Average Rev]],$Q$13,$Q$15,FALSE)</f>
        <v>4.2590741813950826E-5</v>
      </c>
      <c r="J1935" s="3">
        <f>kag[[#This Row],[Number_of_Customers_Per_Day (any given day)]]*kag[[#This Row],[Average_Order_Value]]</f>
        <v>1060.8</v>
      </c>
      <c r="K1935" s="3">
        <f>kag[[#This Row],[Operational Profit - Daily Revenue]]/kag[[#This Row],[Number_of_Employees]]</f>
        <v>351.80799999999999</v>
      </c>
      <c r="L1935" s="3">
        <f>kag[[#This Row],[Operational Profit - Daily Revenue]]/kag[[#This Row],[Operating_Hours_Per_Day]]</f>
        <v>125.64571428571428</v>
      </c>
      <c r="M1935" s="3">
        <f>kag[[#This Row],[Operational Profit - Daily Revenue]]/kag[[#This Row],[Marketing_Spend_Per_Day]]</f>
        <v>3.6454520962427206</v>
      </c>
      <c r="N1935" s="3"/>
    </row>
    <row r="1936" spans="1:14">
      <c r="A1936" s="1">
        <v>117</v>
      </c>
      <c r="B1936" s="2">
        <v>3.91</v>
      </c>
      <c r="C1936" s="1">
        <v>12</v>
      </c>
      <c r="D1936" s="1">
        <v>4</v>
      </c>
      <c r="E1936" s="3">
        <v>482.7</v>
      </c>
      <c r="F1936" s="1">
        <v>726</v>
      </c>
      <c r="G1936" s="3">
        <v>838.55</v>
      </c>
      <c r="H1936" s="3">
        <f>kag[[#This Row],[Operational Profit - Daily Revenue]]-$Q$13</f>
        <v>-1078.7759399999993</v>
      </c>
      <c r="I1936" s="1">
        <f>_xlfn.NORM.DIST(kag[[#This Row],[Diff Average Rev]],$Q$13,$Q$15,FALSE)</f>
        <v>3.6729264197673901E-6</v>
      </c>
      <c r="J1936" s="3">
        <f>kag[[#This Row],[Number_of_Customers_Per_Day (any given day)]]*kag[[#This Row],[Average_Order_Value]]</f>
        <v>457.47</v>
      </c>
      <c r="K1936" s="3">
        <f>kag[[#This Row],[Operational Profit - Daily Revenue]]/kag[[#This Row],[Number_of_Employees]]</f>
        <v>209.63749999999999</v>
      </c>
      <c r="L1936" s="3">
        <f>kag[[#This Row],[Operational Profit - Daily Revenue]]/kag[[#This Row],[Operating_Hours_Per_Day]]</f>
        <v>69.879166666666663</v>
      </c>
      <c r="M1936" s="3">
        <f>kag[[#This Row],[Operational Profit - Daily Revenue]]/kag[[#This Row],[Marketing_Spend_Per_Day]]</f>
        <v>1.737207375181272</v>
      </c>
      <c r="N1936" s="3"/>
    </row>
    <row r="1937" spans="1:14">
      <c r="A1937" s="1">
        <v>416</v>
      </c>
      <c r="B1937" s="2">
        <v>9.98</v>
      </c>
      <c r="C1937" s="1">
        <v>17</v>
      </c>
      <c r="D1937" s="1">
        <v>10</v>
      </c>
      <c r="E1937" s="3">
        <v>483.07</v>
      </c>
      <c r="F1937" s="1">
        <v>576</v>
      </c>
      <c r="G1937" s="3">
        <v>4737.16</v>
      </c>
      <c r="H1937" s="3">
        <f>kag[[#This Row],[Operational Profit - Daily Revenue]]-$Q$13</f>
        <v>2819.8340600000006</v>
      </c>
      <c r="I1937" s="1">
        <f>_xlfn.NORM.DIST(kag[[#This Row],[Diff Average Rev]],$Q$13,$Q$15,FALSE)</f>
        <v>2.6655474862158265E-4</v>
      </c>
      <c r="J1937" s="3">
        <f>kag[[#This Row],[Number_of_Customers_Per_Day (any given day)]]*kag[[#This Row],[Average_Order_Value]]</f>
        <v>4151.68</v>
      </c>
      <c r="K1937" s="3">
        <f>kag[[#This Row],[Operational Profit - Daily Revenue]]/kag[[#This Row],[Number_of_Employees]]</f>
        <v>473.71600000000001</v>
      </c>
      <c r="L1937" s="3">
        <f>kag[[#This Row],[Operational Profit - Daily Revenue]]/kag[[#This Row],[Operating_Hours_Per_Day]]</f>
        <v>278.65647058823527</v>
      </c>
      <c r="M1937" s="3">
        <f>kag[[#This Row],[Operational Profit - Daily Revenue]]/kag[[#This Row],[Marketing_Spend_Per_Day]]</f>
        <v>9.8063634669923605</v>
      </c>
      <c r="N1937" s="3"/>
    </row>
    <row r="1938" spans="1:14">
      <c r="A1938" s="1">
        <v>398</v>
      </c>
      <c r="B1938" s="2">
        <v>5.35</v>
      </c>
      <c r="C1938" s="1">
        <v>14</v>
      </c>
      <c r="D1938" s="1">
        <v>3</v>
      </c>
      <c r="E1938" s="3">
        <v>483.1</v>
      </c>
      <c r="F1938" s="1">
        <v>818</v>
      </c>
      <c r="G1938" s="3">
        <v>2569.0100000000002</v>
      </c>
      <c r="H1938" s="3">
        <f>kag[[#This Row],[Operational Profit - Daily Revenue]]-$Q$13</f>
        <v>651.68406000000095</v>
      </c>
      <c r="I1938" s="1">
        <f>_xlfn.NORM.DIST(kag[[#This Row],[Diff Average Rev]],$Q$13,$Q$15,FALSE)</f>
        <v>1.7631670623053459E-4</v>
      </c>
      <c r="J1938" s="3">
        <f>kag[[#This Row],[Number_of_Customers_Per_Day (any given day)]]*kag[[#This Row],[Average_Order_Value]]</f>
        <v>2129.2999999999997</v>
      </c>
      <c r="K1938" s="3">
        <f>kag[[#This Row],[Operational Profit - Daily Revenue]]/kag[[#This Row],[Number_of_Employees]]</f>
        <v>856.3366666666667</v>
      </c>
      <c r="L1938" s="3">
        <f>kag[[#This Row],[Operational Profit - Daily Revenue]]/kag[[#This Row],[Operating_Hours_Per_Day]]</f>
        <v>183.50071428571431</v>
      </c>
      <c r="M1938" s="3">
        <f>kag[[#This Row],[Operational Profit - Daily Revenue]]/kag[[#This Row],[Marketing_Spend_Per_Day]]</f>
        <v>5.3177602980749326</v>
      </c>
      <c r="N1938" s="3"/>
    </row>
    <row r="1939" spans="1:14">
      <c r="A1939" s="1">
        <v>408</v>
      </c>
      <c r="B1939" s="2">
        <v>4.08</v>
      </c>
      <c r="C1939" s="1">
        <v>11</v>
      </c>
      <c r="D1939" s="1">
        <v>10</v>
      </c>
      <c r="E1939" s="3">
        <v>483.15</v>
      </c>
      <c r="F1939" s="1">
        <v>852</v>
      </c>
      <c r="G1939" s="3">
        <v>2136.14</v>
      </c>
      <c r="H1939" s="3">
        <f>kag[[#This Row],[Operational Profit - Daily Revenue]]-$Q$13</f>
        <v>218.81406000000061</v>
      </c>
      <c r="I1939" s="1">
        <f>_xlfn.NORM.DIST(kag[[#This Row],[Diff Average Rev]],$Q$13,$Q$15,FALSE)</f>
        <v>8.9903671015894389E-5</v>
      </c>
      <c r="J1939" s="3">
        <f>kag[[#This Row],[Number_of_Customers_Per_Day (any given day)]]*kag[[#This Row],[Average_Order_Value]]</f>
        <v>1664.64</v>
      </c>
      <c r="K1939" s="3">
        <f>kag[[#This Row],[Operational Profit - Daily Revenue]]/kag[[#This Row],[Number_of_Employees]]</f>
        <v>213.61399999999998</v>
      </c>
      <c r="L1939" s="3">
        <f>kag[[#This Row],[Operational Profit - Daily Revenue]]/kag[[#This Row],[Operating_Hours_Per_Day]]</f>
        <v>194.19454545454545</v>
      </c>
      <c r="M1939" s="3">
        <f>kag[[#This Row],[Operational Profit - Daily Revenue]]/kag[[#This Row],[Marketing_Spend_Per_Day]]</f>
        <v>4.4212770361171474</v>
      </c>
      <c r="N1939" s="3"/>
    </row>
    <row r="1940" spans="1:14">
      <c r="A1940" s="1">
        <v>414</v>
      </c>
      <c r="B1940" s="2">
        <v>8.4600000000000009</v>
      </c>
      <c r="C1940" s="1">
        <v>15</v>
      </c>
      <c r="D1940" s="1">
        <v>9</v>
      </c>
      <c r="E1940" s="3">
        <v>483.23</v>
      </c>
      <c r="F1940" s="1">
        <v>836</v>
      </c>
      <c r="G1940" s="3">
        <v>3927.55</v>
      </c>
      <c r="H1940" s="3">
        <f>kag[[#This Row],[Operational Profit - Daily Revenue]]-$Q$13</f>
        <v>2010.2240600000009</v>
      </c>
      <c r="I1940" s="1">
        <f>_xlfn.NORM.DIST(kag[[#This Row],[Diff Average Rev]],$Q$13,$Q$15,FALSE)</f>
        <v>4.0692201304796033E-4</v>
      </c>
      <c r="J1940" s="3">
        <f>kag[[#This Row],[Number_of_Customers_Per_Day (any given day)]]*kag[[#This Row],[Average_Order_Value]]</f>
        <v>3502.4400000000005</v>
      </c>
      <c r="K1940" s="3">
        <f>kag[[#This Row],[Operational Profit - Daily Revenue]]/kag[[#This Row],[Number_of_Employees]]</f>
        <v>436.39444444444445</v>
      </c>
      <c r="L1940" s="3">
        <f>kag[[#This Row],[Operational Profit - Daily Revenue]]/kag[[#This Row],[Operating_Hours_Per_Day]]</f>
        <v>261.8366666666667</v>
      </c>
      <c r="M1940" s="3">
        <f>kag[[#This Row],[Operational Profit - Daily Revenue]]/kag[[#This Row],[Marketing_Spend_Per_Day]]</f>
        <v>8.1277031641247444</v>
      </c>
      <c r="N1940" s="3"/>
    </row>
    <row r="1941" spans="1:14">
      <c r="A1941" s="1">
        <v>490</v>
      </c>
      <c r="B1941" s="2">
        <v>3.04</v>
      </c>
      <c r="C1941" s="1">
        <v>6</v>
      </c>
      <c r="D1941" s="1">
        <v>9</v>
      </c>
      <c r="E1941" s="3">
        <v>483.26</v>
      </c>
      <c r="F1941" s="1">
        <v>885</v>
      </c>
      <c r="G1941" s="3">
        <v>1722.09</v>
      </c>
      <c r="H1941" s="3">
        <f>kag[[#This Row],[Operational Profit - Daily Revenue]]-$Q$13</f>
        <v>-195.23593999999935</v>
      </c>
      <c r="I1941" s="1">
        <f>_xlfn.NORM.DIST(kag[[#This Row],[Diff Average Rev]],$Q$13,$Q$15,FALSE)</f>
        <v>3.926766161581609E-5</v>
      </c>
      <c r="J1941" s="3">
        <f>kag[[#This Row],[Number_of_Customers_Per_Day (any given day)]]*kag[[#This Row],[Average_Order_Value]]</f>
        <v>1489.6</v>
      </c>
      <c r="K1941" s="3">
        <f>kag[[#This Row],[Operational Profit - Daily Revenue]]/kag[[#This Row],[Number_of_Employees]]</f>
        <v>191.34333333333333</v>
      </c>
      <c r="L1941" s="3">
        <f>kag[[#This Row],[Operational Profit - Daily Revenue]]/kag[[#This Row],[Operating_Hours_Per_Day]]</f>
        <v>287.01499999999999</v>
      </c>
      <c r="M1941" s="3">
        <f>kag[[#This Row],[Operational Profit - Daily Revenue]]/kag[[#This Row],[Marketing_Spend_Per_Day]]</f>
        <v>3.5634854943508669</v>
      </c>
      <c r="N1941" s="3"/>
    </row>
    <row r="1942" spans="1:14">
      <c r="A1942" s="1">
        <v>194</v>
      </c>
      <c r="B1942" s="2">
        <v>9.07</v>
      </c>
      <c r="C1942" s="1">
        <v>10</v>
      </c>
      <c r="D1942" s="1">
        <v>5</v>
      </c>
      <c r="E1942" s="3">
        <v>483.35</v>
      </c>
      <c r="F1942" s="1">
        <v>391</v>
      </c>
      <c r="G1942" s="3">
        <v>2347.84</v>
      </c>
      <c r="H1942" s="3">
        <f>kag[[#This Row],[Operational Profit - Daily Revenue]]-$Q$13</f>
        <v>430.51406000000088</v>
      </c>
      <c r="I1942" s="1">
        <f>_xlfn.NORM.DIST(kag[[#This Row],[Diff Average Rev]],$Q$13,$Q$15,FALSE)</f>
        <v>1.2808845941658336E-4</v>
      </c>
      <c r="J1942" s="3">
        <f>kag[[#This Row],[Number_of_Customers_Per_Day (any given day)]]*kag[[#This Row],[Average_Order_Value]]</f>
        <v>1759.5800000000002</v>
      </c>
      <c r="K1942" s="3">
        <f>kag[[#This Row],[Operational Profit - Daily Revenue]]/kag[[#This Row],[Number_of_Employees]]</f>
        <v>469.56800000000004</v>
      </c>
      <c r="L1942" s="3">
        <f>kag[[#This Row],[Operational Profit - Daily Revenue]]/kag[[#This Row],[Operating_Hours_Per_Day]]</f>
        <v>234.78400000000002</v>
      </c>
      <c r="M1942" s="3">
        <f>kag[[#This Row],[Operational Profit - Daily Revenue]]/kag[[#This Row],[Marketing_Spend_Per_Day]]</f>
        <v>4.857432502327506</v>
      </c>
      <c r="N1942" s="3"/>
    </row>
    <row r="1943" spans="1:14">
      <c r="A1943" s="1">
        <v>118</v>
      </c>
      <c r="B1943" s="2">
        <v>3.29</v>
      </c>
      <c r="C1943" s="1">
        <v>13</v>
      </c>
      <c r="D1943" s="1">
        <v>14</v>
      </c>
      <c r="E1943" s="3">
        <v>483.63</v>
      </c>
      <c r="F1943" s="1">
        <v>197</v>
      </c>
      <c r="G1943" s="3">
        <v>915.48</v>
      </c>
      <c r="H1943" s="3">
        <f>kag[[#This Row],[Operational Profit - Daily Revenue]]-$Q$13</f>
        <v>-1001.8459399999992</v>
      </c>
      <c r="I1943" s="1">
        <f>_xlfn.NORM.DIST(kag[[#This Row],[Diff Average Rev]],$Q$13,$Q$15,FALSE)</f>
        <v>4.6639727409026351E-6</v>
      </c>
      <c r="J1943" s="3">
        <f>kag[[#This Row],[Number_of_Customers_Per_Day (any given day)]]*kag[[#This Row],[Average_Order_Value]]</f>
        <v>388.22</v>
      </c>
      <c r="K1943" s="3">
        <f>kag[[#This Row],[Operational Profit - Daily Revenue]]/kag[[#This Row],[Number_of_Employees]]</f>
        <v>65.391428571428577</v>
      </c>
      <c r="L1943" s="3">
        <f>kag[[#This Row],[Operational Profit - Daily Revenue]]/kag[[#This Row],[Operating_Hours_Per_Day]]</f>
        <v>70.421538461538461</v>
      </c>
      <c r="M1943" s="3">
        <f>kag[[#This Row],[Operational Profit - Daily Revenue]]/kag[[#This Row],[Marketing_Spend_Per_Day]]</f>
        <v>1.8929346814713728</v>
      </c>
      <c r="N1943" s="3"/>
    </row>
    <row r="1944" spans="1:14">
      <c r="A1944" s="1">
        <v>452</v>
      </c>
      <c r="B1944" s="2">
        <v>4.21</v>
      </c>
      <c r="C1944" s="1">
        <v>14</v>
      </c>
      <c r="D1944" s="1">
        <v>10</v>
      </c>
      <c r="E1944" s="3">
        <v>483.76</v>
      </c>
      <c r="F1944" s="1">
        <v>246</v>
      </c>
      <c r="G1944" s="3">
        <v>1877.12</v>
      </c>
      <c r="H1944" s="3">
        <f>kag[[#This Row],[Operational Profit - Daily Revenue]]-$Q$13</f>
        <v>-40.205939999999373</v>
      </c>
      <c r="I1944" s="1">
        <f>_xlfn.NORM.DIST(kag[[#This Row],[Diff Average Rev]],$Q$13,$Q$15,FALSE)</f>
        <v>5.4687191878309296E-5</v>
      </c>
      <c r="J1944" s="3">
        <f>kag[[#This Row],[Number_of_Customers_Per_Day (any given day)]]*kag[[#This Row],[Average_Order_Value]]</f>
        <v>1902.92</v>
      </c>
      <c r="K1944" s="3">
        <f>kag[[#This Row],[Operational Profit - Daily Revenue]]/kag[[#This Row],[Number_of_Employees]]</f>
        <v>187.71199999999999</v>
      </c>
      <c r="L1944" s="3">
        <f>kag[[#This Row],[Operational Profit - Daily Revenue]]/kag[[#This Row],[Operating_Hours_Per_Day]]</f>
        <v>134.07999999999998</v>
      </c>
      <c r="M1944" s="3">
        <f>kag[[#This Row],[Operational Profit - Daily Revenue]]/kag[[#This Row],[Marketing_Spend_Per_Day]]</f>
        <v>3.8802712088638991</v>
      </c>
      <c r="N1944" s="3"/>
    </row>
    <row r="1945" spans="1:14">
      <c r="A1945" s="1">
        <v>366</v>
      </c>
      <c r="B1945" s="2">
        <v>8.39</v>
      </c>
      <c r="C1945" s="1">
        <v>15</v>
      </c>
      <c r="D1945" s="1">
        <v>11</v>
      </c>
      <c r="E1945" s="3">
        <v>483.99</v>
      </c>
      <c r="F1945" s="1">
        <v>108</v>
      </c>
      <c r="G1945" s="3">
        <v>3474.4</v>
      </c>
      <c r="H1945" s="3">
        <f>kag[[#This Row],[Operational Profit - Daily Revenue]]-$Q$13</f>
        <v>1557.0740600000008</v>
      </c>
      <c r="I1945" s="1">
        <f>_xlfn.NORM.DIST(kag[[#This Row],[Diff Average Rev]],$Q$13,$Q$15,FALSE)</f>
        <v>3.8184880340752254E-4</v>
      </c>
      <c r="J1945" s="3">
        <f>kag[[#This Row],[Number_of_Customers_Per_Day (any given day)]]*kag[[#This Row],[Average_Order_Value]]</f>
        <v>3070.7400000000002</v>
      </c>
      <c r="K1945" s="3">
        <f>kag[[#This Row],[Operational Profit - Daily Revenue]]/kag[[#This Row],[Number_of_Employees]]</f>
        <v>315.85454545454547</v>
      </c>
      <c r="L1945" s="3">
        <f>kag[[#This Row],[Operational Profit - Daily Revenue]]/kag[[#This Row],[Operating_Hours_Per_Day]]</f>
        <v>231.62666666666667</v>
      </c>
      <c r="M1945" s="3">
        <f>kag[[#This Row],[Operational Profit - Daily Revenue]]/kag[[#This Row],[Marketing_Spend_Per_Day]]</f>
        <v>7.1786607161304987</v>
      </c>
      <c r="N1945" s="3"/>
    </row>
    <row r="1946" spans="1:14">
      <c r="A1946" s="1">
        <v>154</v>
      </c>
      <c r="B1946" s="2">
        <v>3.14</v>
      </c>
      <c r="C1946" s="1">
        <v>14</v>
      </c>
      <c r="D1946" s="1">
        <v>3</v>
      </c>
      <c r="E1946" s="3">
        <v>484.25</v>
      </c>
      <c r="F1946" s="1">
        <v>124</v>
      </c>
      <c r="G1946" s="3">
        <v>1329.49</v>
      </c>
      <c r="H1946" s="3">
        <f>kag[[#This Row],[Operational Profit - Daily Revenue]]-$Q$13</f>
        <v>-587.83593999999925</v>
      </c>
      <c r="I1946" s="1">
        <f>_xlfn.NORM.DIST(kag[[#This Row],[Diff Average Rev]],$Q$13,$Q$15,FALSE)</f>
        <v>1.516110800897601E-5</v>
      </c>
      <c r="J1946" s="3">
        <f>kag[[#This Row],[Number_of_Customers_Per_Day (any given day)]]*kag[[#This Row],[Average_Order_Value]]</f>
        <v>483.56</v>
      </c>
      <c r="K1946" s="3">
        <f>kag[[#This Row],[Operational Profit - Daily Revenue]]/kag[[#This Row],[Number_of_Employees]]</f>
        <v>443.16333333333336</v>
      </c>
      <c r="L1946" s="3">
        <f>kag[[#This Row],[Operational Profit - Daily Revenue]]/kag[[#This Row],[Operating_Hours_Per_Day]]</f>
        <v>94.963571428571427</v>
      </c>
      <c r="M1946" s="3">
        <f>kag[[#This Row],[Operational Profit - Daily Revenue]]/kag[[#This Row],[Marketing_Spend_Per_Day]]</f>
        <v>2.7454620547237996</v>
      </c>
      <c r="N1946" s="3"/>
    </row>
    <row r="1947" spans="1:14">
      <c r="A1947" s="1">
        <v>420</v>
      </c>
      <c r="B1947" s="2">
        <v>6.38</v>
      </c>
      <c r="C1947" s="1">
        <v>14</v>
      </c>
      <c r="D1947" s="1">
        <v>8</v>
      </c>
      <c r="E1947" s="3">
        <v>484.33</v>
      </c>
      <c r="F1947" s="1">
        <v>904</v>
      </c>
      <c r="G1947" s="3">
        <v>3122.07</v>
      </c>
      <c r="H1947" s="3">
        <f>kag[[#This Row],[Operational Profit - Daily Revenue]]-$Q$13</f>
        <v>1204.7440600000009</v>
      </c>
      <c r="I1947" s="1">
        <f>_xlfn.NORM.DIST(kag[[#This Row],[Diff Average Rev]],$Q$13,$Q$15,FALSE)</f>
        <v>3.1312516760295634E-4</v>
      </c>
      <c r="J1947" s="3">
        <f>kag[[#This Row],[Number_of_Customers_Per_Day (any given day)]]*kag[[#This Row],[Average_Order_Value]]</f>
        <v>2679.6</v>
      </c>
      <c r="K1947" s="3">
        <f>kag[[#This Row],[Operational Profit - Daily Revenue]]/kag[[#This Row],[Number_of_Employees]]</f>
        <v>390.25875000000002</v>
      </c>
      <c r="L1947" s="3">
        <f>kag[[#This Row],[Operational Profit - Daily Revenue]]/kag[[#This Row],[Operating_Hours_Per_Day]]</f>
        <v>223.00500000000002</v>
      </c>
      <c r="M1947" s="3">
        <f>kag[[#This Row],[Operational Profit - Daily Revenue]]/kag[[#This Row],[Marketing_Spend_Per_Day]]</f>
        <v>6.4461627402803883</v>
      </c>
      <c r="N1947" s="3"/>
    </row>
    <row r="1948" spans="1:14">
      <c r="A1948" s="1">
        <v>466</v>
      </c>
      <c r="B1948" s="2">
        <v>9.19</v>
      </c>
      <c r="C1948" s="1">
        <v>12</v>
      </c>
      <c r="D1948" s="1">
        <v>10</v>
      </c>
      <c r="E1948" s="3">
        <v>484.53</v>
      </c>
      <c r="F1948" s="1">
        <v>182</v>
      </c>
      <c r="G1948" s="3">
        <v>4529.09</v>
      </c>
      <c r="H1948" s="3">
        <f>kag[[#This Row],[Operational Profit - Daily Revenue]]-$Q$13</f>
        <v>2611.7640600000009</v>
      </c>
      <c r="I1948" s="1">
        <f>_xlfn.NORM.DIST(kag[[#This Row],[Diff Average Rev]],$Q$13,$Q$15,FALSE)</f>
        <v>3.1734957620243855E-4</v>
      </c>
      <c r="J1948" s="3">
        <f>kag[[#This Row],[Number_of_Customers_Per_Day (any given day)]]*kag[[#This Row],[Average_Order_Value]]</f>
        <v>4282.54</v>
      </c>
      <c r="K1948" s="3">
        <f>kag[[#This Row],[Operational Profit - Daily Revenue]]/kag[[#This Row],[Number_of_Employees]]</f>
        <v>452.90899999999999</v>
      </c>
      <c r="L1948" s="3">
        <f>kag[[#This Row],[Operational Profit - Daily Revenue]]/kag[[#This Row],[Operating_Hours_Per_Day]]</f>
        <v>377.42416666666668</v>
      </c>
      <c r="M1948" s="3">
        <f>kag[[#This Row],[Operational Profit - Daily Revenue]]/kag[[#This Row],[Marketing_Spend_Per_Day]]</f>
        <v>9.3473881906177123</v>
      </c>
      <c r="N1948" s="3"/>
    </row>
    <row r="1949" spans="1:14">
      <c r="A1949" s="1">
        <v>428</v>
      </c>
      <c r="B1949" s="2">
        <v>6.59</v>
      </c>
      <c r="C1949" s="1">
        <v>12</v>
      </c>
      <c r="D1949" s="1">
        <v>9</v>
      </c>
      <c r="E1949" s="3">
        <v>484.72</v>
      </c>
      <c r="F1949" s="1">
        <v>883</v>
      </c>
      <c r="G1949" s="3">
        <v>3265.53</v>
      </c>
      <c r="H1949" s="3">
        <f>kag[[#This Row],[Operational Profit - Daily Revenue]]-$Q$13</f>
        <v>1348.2040600000009</v>
      </c>
      <c r="I1949" s="1">
        <f>_xlfn.NORM.DIST(kag[[#This Row],[Diff Average Rev]],$Q$13,$Q$15,FALSE)</f>
        <v>3.4485528244998433E-4</v>
      </c>
      <c r="J1949" s="3">
        <f>kag[[#This Row],[Number_of_Customers_Per_Day (any given day)]]*kag[[#This Row],[Average_Order_Value]]</f>
        <v>2820.52</v>
      </c>
      <c r="K1949" s="3">
        <f>kag[[#This Row],[Operational Profit - Daily Revenue]]/kag[[#This Row],[Number_of_Employees]]</f>
        <v>362.8366666666667</v>
      </c>
      <c r="L1949" s="3">
        <f>kag[[#This Row],[Operational Profit - Daily Revenue]]/kag[[#This Row],[Operating_Hours_Per_Day]]</f>
        <v>272.1275</v>
      </c>
      <c r="M1949" s="3">
        <f>kag[[#This Row],[Operational Profit - Daily Revenue]]/kag[[#This Row],[Marketing_Spend_Per_Day]]</f>
        <v>6.7369409143423011</v>
      </c>
      <c r="N1949" s="3"/>
    </row>
    <row r="1950" spans="1:14">
      <c r="A1950" s="1">
        <v>302</v>
      </c>
      <c r="B1950" s="2">
        <v>3.24</v>
      </c>
      <c r="C1950" s="1">
        <v>7</v>
      </c>
      <c r="D1950" s="1">
        <v>11</v>
      </c>
      <c r="E1950" s="3">
        <v>484.78</v>
      </c>
      <c r="F1950" s="1">
        <v>88</v>
      </c>
      <c r="G1950" s="3">
        <v>1963.09</v>
      </c>
      <c r="H1950" s="3">
        <f>kag[[#This Row],[Operational Profit - Daily Revenue]]-$Q$13</f>
        <v>45.764060000000654</v>
      </c>
      <c r="I1950" s="1">
        <f>_xlfn.NORM.DIST(kag[[#This Row],[Diff Average Rev]],$Q$13,$Q$15,FALSE)</f>
        <v>6.5002911068584479E-5</v>
      </c>
      <c r="J1950" s="3">
        <f>kag[[#This Row],[Number_of_Customers_Per_Day (any given day)]]*kag[[#This Row],[Average_Order_Value]]</f>
        <v>978.48</v>
      </c>
      <c r="K1950" s="3">
        <f>kag[[#This Row],[Operational Profit - Daily Revenue]]/kag[[#This Row],[Number_of_Employees]]</f>
        <v>178.46272727272728</v>
      </c>
      <c r="L1950" s="3">
        <f>kag[[#This Row],[Operational Profit - Daily Revenue]]/kag[[#This Row],[Operating_Hours_Per_Day]]</f>
        <v>280.44142857142856</v>
      </c>
      <c r="M1950" s="3">
        <f>kag[[#This Row],[Operational Profit - Daily Revenue]]/kag[[#This Row],[Marketing_Spend_Per_Day]]</f>
        <v>4.0494451091216632</v>
      </c>
      <c r="N1950" s="3"/>
    </row>
    <row r="1951" spans="1:14">
      <c r="A1951" s="1">
        <v>348</v>
      </c>
      <c r="B1951" s="2">
        <v>3.94</v>
      </c>
      <c r="C1951" s="1">
        <v>8</v>
      </c>
      <c r="D1951" s="1">
        <v>3</v>
      </c>
      <c r="E1951" s="3">
        <v>485.36</v>
      </c>
      <c r="F1951" s="1">
        <v>559</v>
      </c>
      <c r="G1951" s="3">
        <v>1807.44</v>
      </c>
      <c r="H1951" s="3">
        <f>kag[[#This Row],[Operational Profit - Daily Revenue]]-$Q$13</f>
        <v>-109.88593999999921</v>
      </c>
      <c r="I1951" s="1">
        <f>_xlfn.NORM.DIST(kag[[#This Row],[Diff Average Rev]],$Q$13,$Q$15,FALSE)</f>
        <v>4.7270061024632741E-5</v>
      </c>
      <c r="J1951" s="3">
        <f>kag[[#This Row],[Number_of_Customers_Per_Day (any given day)]]*kag[[#This Row],[Average_Order_Value]]</f>
        <v>1371.12</v>
      </c>
      <c r="K1951" s="3">
        <f>kag[[#This Row],[Operational Profit - Daily Revenue]]/kag[[#This Row],[Number_of_Employees]]</f>
        <v>602.48</v>
      </c>
      <c r="L1951" s="3">
        <f>kag[[#This Row],[Operational Profit - Daily Revenue]]/kag[[#This Row],[Operating_Hours_Per_Day]]</f>
        <v>225.93</v>
      </c>
      <c r="M1951" s="3">
        <f>kag[[#This Row],[Operational Profit - Daily Revenue]]/kag[[#This Row],[Marketing_Spend_Per_Day]]</f>
        <v>3.7239162683369047</v>
      </c>
      <c r="N1951" s="3"/>
    </row>
    <row r="1952" spans="1:14">
      <c r="A1952" s="1">
        <v>113</v>
      </c>
      <c r="B1952" s="2">
        <v>4.91</v>
      </c>
      <c r="C1952" s="1">
        <v>12</v>
      </c>
      <c r="D1952" s="1">
        <v>11</v>
      </c>
      <c r="E1952" s="3">
        <v>485.63</v>
      </c>
      <c r="F1952" s="1">
        <v>550</v>
      </c>
      <c r="G1952" s="3">
        <v>1026.76</v>
      </c>
      <c r="H1952" s="3">
        <f>kag[[#This Row],[Operational Profit - Daily Revenue]]-$Q$13</f>
        <v>-890.56593999999927</v>
      </c>
      <c r="I1952" s="1">
        <f>_xlfn.NORM.DIST(kag[[#This Row],[Diff Average Rev]],$Q$13,$Q$15,FALSE)</f>
        <v>6.5169987183318635E-6</v>
      </c>
      <c r="J1952" s="3">
        <f>kag[[#This Row],[Number_of_Customers_Per_Day (any given day)]]*kag[[#This Row],[Average_Order_Value]]</f>
        <v>554.83000000000004</v>
      </c>
      <c r="K1952" s="3">
        <f>kag[[#This Row],[Operational Profit - Daily Revenue]]/kag[[#This Row],[Number_of_Employees]]</f>
        <v>93.341818181818184</v>
      </c>
      <c r="L1952" s="3">
        <f>kag[[#This Row],[Operational Profit - Daily Revenue]]/kag[[#This Row],[Operating_Hours_Per_Day]]</f>
        <v>85.563333333333333</v>
      </c>
      <c r="M1952" s="3">
        <f>kag[[#This Row],[Operational Profit - Daily Revenue]]/kag[[#This Row],[Marketing_Spend_Per_Day]]</f>
        <v>2.1142845376109385</v>
      </c>
      <c r="N1952" s="3"/>
    </row>
    <row r="1953" spans="1:14">
      <c r="A1953" s="1">
        <v>344</v>
      </c>
      <c r="B1953" s="2">
        <v>4.57</v>
      </c>
      <c r="C1953" s="1">
        <v>13</v>
      </c>
      <c r="D1953" s="1">
        <v>14</v>
      </c>
      <c r="E1953" s="3">
        <v>485.9</v>
      </c>
      <c r="F1953" s="1">
        <v>889</v>
      </c>
      <c r="G1953" s="3">
        <v>2283.85</v>
      </c>
      <c r="H1953" s="3">
        <f>kag[[#This Row],[Operational Profit - Daily Revenue]]-$Q$13</f>
        <v>366.52406000000065</v>
      </c>
      <c r="I1953" s="1">
        <f>_xlfn.NORM.DIST(kag[[#This Row],[Diff Average Rev]],$Q$13,$Q$15,FALSE)</f>
        <v>1.1566354380673873E-4</v>
      </c>
      <c r="J1953" s="3">
        <f>kag[[#This Row],[Number_of_Customers_Per_Day (any given day)]]*kag[[#This Row],[Average_Order_Value]]</f>
        <v>1572.0800000000002</v>
      </c>
      <c r="K1953" s="3">
        <f>kag[[#This Row],[Operational Profit - Daily Revenue]]/kag[[#This Row],[Number_of_Employees]]</f>
        <v>163.13214285714284</v>
      </c>
      <c r="L1953" s="3">
        <f>kag[[#This Row],[Operational Profit - Daily Revenue]]/kag[[#This Row],[Operating_Hours_Per_Day]]</f>
        <v>175.68076923076922</v>
      </c>
      <c r="M1953" s="3">
        <f>kag[[#This Row],[Operational Profit - Daily Revenue]]/kag[[#This Row],[Marketing_Spend_Per_Day]]</f>
        <v>4.7002469643959666</v>
      </c>
      <c r="N1953" s="3"/>
    </row>
    <row r="1954" spans="1:14">
      <c r="A1954" s="1">
        <v>484</v>
      </c>
      <c r="B1954" s="2">
        <v>8.36</v>
      </c>
      <c r="C1954" s="1">
        <v>6</v>
      </c>
      <c r="D1954" s="1">
        <v>13</v>
      </c>
      <c r="E1954" s="3">
        <v>486.31</v>
      </c>
      <c r="F1954" s="1">
        <v>893</v>
      </c>
      <c r="G1954" s="3">
        <v>4263.37</v>
      </c>
      <c r="H1954" s="3">
        <f>kag[[#This Row],[Operational Profit - Daily Revenue]]-$Q$13</f>
        <v>2346.0440600000006</v>
      </c>
      <c r="I1954" s="1">
        <f>_xlfn.NORM.DIST(kag[[#This Row],[Diff Average Rev]],$Q$13,$Q$15,FALSE)</f>
        <v>3.7117319358835713E-4</v>
      </c>
      <c r="J1954" s="3">
        <f>kag[[#This Row],[Number_of_Customers_Per_Day (any given day)]]*kag[[#This Row],[Average_Order_Value]]</f>
        <v>4046.24</v>
      </c>
      <c r="K1954" s="3">
        <f>kag[[#This Row],[Operational Profit - Daily Revenue]]/kag[[#This Row],[Number_of_Employees]]</f>
        <v>327.95153846153846</v>
      </c>
      <c r="L1954" s="3">
        <f>kag[[#This Row],[Operational Profit - Daily Revenue]]/kag[[#This Row],[Operating_Hours_Per_Day]]</f>
        <v>710.56166666666661</v>
      </c>
      <c r="M1954" s="3">
        <f>kag[[#This Row],[Operational Profit - Daily Revenue]]/kag[[#This Row],[Marketing_Spend_Per_Day]]</f>
        <v>8.7667742797803871</v>
      </c>
      <c r="N1954" s="3"/>
    </row>
    <row r="1955" spans="1:14">
      <c r="A1955" s="1">
        <v>278</v>
      </c>
      <c r="B1955" s="2">
        <v>5.0999999999999996</v>
      </c>
      <c r="C1955" s="1">
        <v>7</v>
      </c>
      <c r="D1955" s="1">
        <v>14</v>
      </c>
      <c r="E1955" s="3">
        <v>487.63</v>
      </c>
      <c r="F1955" s="1">
        <v>848</v>
      </c>
      <c r="G1955" s="3">
        <v>1904.45</v>
      </c>
      <c r="H1955" s="3">
        <f>kag[[#This Row],[Operational Profit - Daily Revenue]]-$Q$13</f>
        <v>-12.875939999999218</v>
      </c>
      <c r="I1955" s="1">
        <f>_xlfn.NORM.DIST(kag[[#This Row],[Diff Average Rev]],$Q$13,$Q$15,FALSE)</f>
        <v>5.7824063247767755E-5</v>
      </c>
      <c r="J1955" s="3">
        <f>kag[[#This Row],[Number_of_Customers_Per_Day (any given day)]]*kag[[#This Row],[Average_Order_Value]]</f>
        <v>1417.8</v>
      </c>
      <c r="K1955" s="3">
        <f>kag[[#This Row],[Operational Profit - Daily Revenue]]/kag[[#This Row],[Number_of_Employees]]</f>
        <v>136.03214285714287</v>
      </c>
      <c r="L1955" s="3">
        <f>kag[[#This Row],[Operational Profit - Daily Revenue]]/kag[[#This Row],[Operating_Hours_Per_Day]]</f>
        <v>272.06428571428575</v>
      </c>
      <c r="M1955" s="3">
        <f>kag[[#This Row],[Operational Profit - Daily Revenue]]/kag[[#This Row],[Marketing_Spend_Per_Day]]</f>
        <v>3.9055226298628059</v>
      </c>
      <c r="N1955" s="3"/>
    </row>
    <row r="1956" spans="1:14">
      <c r="A1956" s="1">
        <v>483</v>
      </c>
      <c r="B1956" s="2">
        <v>4.78</v>
      </c>
      <c r="C1956" s="1">
        <v>6</v>
      </c>
      <c r="D1956" s="1">
        <v>6</v>
      </c>
      <c r="E1956" s="3">
        <v>487.79</v>
      </c>
      <c r="F1956" s="1">
        <v>144</v>
      </c>
      <c r="G1956" s="3">
        <v>2535.37</v>
      </c>
      <c r="H1956" s="3">
        <f>kag[[#This Row],[Operational Profit - Daily Revenue]]-$Q$13</f>
        <v>618.04406000000063</v>
      </c>
      <c r="I1956" s="1">
        <f>_xlfn.NORM.DIST(kag[[#This Row],[Diff Average Rev]],$Q$13,$Q$15,FALSE)</f>
        <v>1.6850883228728384E-4</v>
      </c>
      <c r="J1956" s="3">
        <f>kag[[#This Row],[Number_of_Customers_Per_Day (any given day)]]*kag[[#This Row],[Average_Order_Value]]</f>
        <v>2308.7400000000002</v>
      </c>
      <c r="K1956" s="3">
        <f>kag[[#This Row],[Operational Profit - Daily Revenue]]/kag[[#This Row],[Number_of_Employees]]</f>
        <v>422.56166666666667</v>
      </c>
      <c r="L1956" s="3">
        <f>kag[[#This Row],[Operational Profit - Daily Revenue]]/kag[[#This Row],[Operating_Hours_Per_Day]]</f>
        <v>422.56166666666667</v>
      </c>
      <c r="M1956" s="3">
        <f>kag[[#This Row],[Operational Profit - Daily Revenue]]/kag[[#This Row],[Marketing_Spend_Per_Day]]</f>
        <v>5.1976670288443794</v>
      </c>
      <c r="N1956" s="3"/>
    </row>
    <row r="1957" spans="1:14">
      <c r="A1957" s="1">
        <v>435</v>
      </c>
      <c r="B1957" s="2">
        <v>4.3</v>
      </c>
      <c r="C1957" s="1">
        <v>13</v>
      </c>
      <c r="D1957" s="1">
        <v>13</v>
      </c>
      <c r="E1957" s="3">
        <v>487.87</v>
      </c>
      <c r="F1957" s="1">
        <v>292</v>
      </c>
      <c r="G1957" s="3">
        <v>2088.5300000000002</v>
      </c>
      <c r="H1957" s="3">
        <f>kag[[#This Row],[Operational Profit - Daily Revenue]]-$Q$13</f>
        <v>171.20406000000094</v>
      </c>
      <c r="I1957" s="1">
        <f>_xlfn.NORM.DIST(kag[[#This Row],[Diff Average Rev]],$Q$13,$Q$15,FALSE)</f>
        <v>8.248773625093958E-5</v>
      </c>
      <c r="J1957" s="3">
        <f>kag[[#This Row],[Number_of_Customers_Per_Day (any given day)]]*kag[[#This Row],[Average_Order_Value]]</f>
        <v>1870.5</v>
      </c>
      <c r="K1957" s="3">
        <f>kag[[#This Row],[Operational Profit - Daily Revenue]]/kag[[#This Row],[Number_of_Employees]]</f>
        <v>160.65615384615387</v>
      </c>
      <c r="L1957" s="3">
        <f>kag[[#This Row],[Operational Profit - Daily Revenue]]/kag[[#This Row],[Operating_Hours_Per_Day]]</f>
        <v>160.65615384615387</v>
      </c>
      <c r="M1957" s="3">
        <f>kag[[#This Row],[Operational Profit - Daily Revenue]]/kag[[#This Row],[Marketing_Spend_Per_Day]]</f>
        <v>4.2809149978477876</v>
      </c>
      <c r="N1957" s="3"/>
    </row>
    <row r="1958" spans="1:14">
      <c r="A1958" s="1">
        <v>166</v>
      </c>
      <c r="B1958" s="2">
        <v>6.41</v>
      </c>
      <c r="C1958" s="1">
        <v>8</v>
      </c>
      <c r="D1958" s="1">
        <v>5</v>
      </c>
      <c r="E1958" s="3">
        <v>488.18</v>
      </c>
      <c r="F1958" s="1">
        <v>379</v>
      </c>
      <c r="G1958" s="3">
        <v>1421.28</v>
      </c>
      <c r="H1958" s="3">
        <f>kag[[#This Row],[Operational Profit - Daily Revenue]]-$Q$13</f>
        <v>-496.04593999999929</v>
      </c>
      <c r="I1958" s="1">
        <f>_xlfn.NORM.DIST(kag[[#This Row],[Diff Average Rev]],$Q$13,$Q$15,FALSE)</f>
        <v>1.9215705104485915E-5</v>
      </c>
      <c r="J1958" s="3">
        <f>kag[[#This Row],[Number_of_Customers_Per_Day (any given day)]]*kag[[#This Row],[Average_Order_Value]]</f>
        <v>1064.06</v>
      </c>
      <c r="K1958" s="3">
        <f>kag[[#This Row],[Operational Profit - Daily Revenue]]/kag[[#This Row],[Number_of_Employees]]</f>
        <v>284.25599999999997</v>
      </c>
      <c r="L1958" s="3">
        <f>kag[[#This Row],[Operational Profit - Daily Revenue]]/kag[[#This Row],[Operating_Hours_Per_Day]]</f>
        <v>177.66</v>
      </c>
      <c r="M1958" s="3">
        <f>kag[[#This Row],[Operational Profit - Daily Revenue]]/kag[[#This Row],[Marketing_Spend_Per_Day]]</f>
        <v>2.9113851448236305</v>
      </c>
      <c r="N1958" s="3"/>
    </row>
    <row r="1959" spans="1:14">
      <c r="A1959" s="1">
        <v>71</v>
      </c>
      <c r="B1959" s="2">
        <v>4.8</v>
      </c>
      <c r="C1959" s="1">
        <v>10</v>
      </c>
      <c r="D1959" s="1">
        <v>9</v>
      </c>
      <c r="E1959" s="3">
        <v>488.48</v>
      </c>
      <c r="F1959" s="1">
        <v>806</v>
      </c>
      <c r="G1959" s="3">
        <v>1176.42</v>
      </c>
      <c r="H1959" s="3">
        <f>kag[[#This Row],[Operational Profit - Daily Revenue]]-$Q$13</f>
        <v>-740.90593999999919</v>
      </c>
      <c r="I1959" s="1">
        <f>_xlfn.NORM.DIST(kag[[#This Row],[Diff Average Rev]],$Q$13,$Q$15,FALSE)</f>
        <v>1.001259626856862E-5</v>
      </c>
      <c r="J1959" s="3">
        <f>kag[[#This Row],[Number_of_Customers_Per_Day (any given day)]]*kag[[#This Row],[Average_Order_Value]]</f>
        <v>340.8</v>
      </c>
      <c r="K1959" s="3">
        <f>kag[[#This Row],[Operational Profit - Daily Revenue]]/kag[[#This Row],[Number_of_Employees]]</f>
        <v>130.71333333333334</v>
      </c>
      <c r="L1959" s="3">
        <f>kag[[#This Row],[Operational Profit - Daily Revenue]]/kag[[#This Row],[Operating_Hours_Per_Day]]</f>
        <v>117.64200000000001</v>
      </c>
      <c r="M1959" s="3">
        <f>kag[[#This Row],[Operational Profit - Daily Revenue]]/kag[[#This Row],[Marketing_Spend_Per_Day]]</f>
        <v>2.4083278742220768</v>
      </c>
      <c r="N1959" s="3"/>
    </row>
    <row r="1960" spans="1:14">
      <c r="A1960" s="1">
        <v>84</v>
      </c>
      <c r="B1960" s="2">
        <v>7.7</v>
      </c>
      <c r="C1960" s="1">
        <v>12</v>
      </c>
      <c r="D1960" s="1">
        <v>10</v>
      </c>
      <c r="E1960" s="3">
        <v>488.94</v>
      </c>
      <c r="F1960" s="1">
        <v>860</v>
      </c>
      <c r="G1960" s="3">
        <v>1479.56</v>
      </c>
      <c r="H1960" s="3">
        <f>kag[[#This Row],[Operational Profit - Daily Revenue]]-$Q$13</f>
        <v>-437.76593999999932</v>
      </c>
      <c r="I1960" s="1">
        <f>_xlfn.NORM.DIST(kag[[#This Row],[Diff Average Rev]],$Q$13,$Q$15,FALSE)</f>
        <v>2.2233742929330423E-5</v>
      </c>
      <c r="J1960" s="3">
        <f>kag[[#This Row],[Number_of_Customers_Per_Day (any given day)]]*kag[[#This Row],[Average_Order_Value]]</f>
        <v>646.80000000000007</v>
      </c>
      <c r="K1960" s="3">
        <f>kag[[#This Row],[Operational Profit - Daily Revenue]]/kag[[#This Row],[Number_of_Employees]]</f>
        <v>147.95599999999999</v>
      </c>
      <c r="L1960" s="3">
        <f>kag[[#This Row],[Operational Profit - Daily Revenue]]/kag[[#This Row],[Operating_Hours_Per_Day]]</f>
        <v>123.29666666666667</v>
      </c>
      <c r="M1960" s="3">
        <f>kag[[#This Row],[Operational Profit - Daily Revenue]]/kag[[#This Row],[Marketing_Spend_Per_Day]]</f>
        <v>3.0260563668343763</v>
      </c>
      <c r="N1960" s="3"/>
    </row>
    <row r="1961" spans="1:14">
      <c r="A1961" s="1">
        <v>457</v>
      </c>
      <c r="B1961" s="2">
        <v>7.27</v>
      </c>
      <c r="C1961" s="1">
        <v>11</v>
      </c>
      <c r="D1961" s="1">
        <v>8</v>
      </c>
      <c r="E1961" s="3">
        <v>489.15</v>
      </c>
      <c r="F1961" s="1">
        <v>635</v>
      </c>
      <c r="G1961" s="3">
        <v>3626.99</v>
      </c>
      <c r="H1961" s="3">
        <f>kag[[#This Row],[Operational Profit - Daily Revenue]]-$Q$13</f>
        <v>1709.6640600000005</v>
      </c>
      <c r="I1961" s="1">
        <f>_xlfn.NORM.DIST(kag[[#This Row],[Diff Average Rev]],$Q$13,$Q$15,FALSE)</f>
        <v>3.9962023934329843E-4</v>
      </c>
      <c r="J1961" s="3">
        <f>kag[[#This Row],[Number_of_Customers_Per_Day (any given day)]]*kag[[#This Row],[Average_Order_Value]]</f>
        <v>3322.39</v>
      </c>
      <c r="K1961" s="3">
        <f>kag[[#This Row],[Operational Profit - Daily Revenue]]/kag[[#This Row],[Number_of_Employees]]</f>
        <v>453.37374999999997</v>
      </c>
      <c r="L1961" s="3">
        <f>kag[[#This Row],[Operational Profit - Daily Revenue]]/kag[[#This Row],[Operating_Hours_Per_Day]]</f>
        <v>329.7263636363636</v>
      </c>
      <c r="M1961" s="3">
        <f>kag[[#This Row],[Operational Profit - Daily Revenue]]/kag[[#This Row],[Marketing_Spend_Per_Day]]</f>
        <v>7.4148829602371462</v>
      </c>
      <c r="N1961" s="3"/>
    </row>
    <row r="1962" spans="1:14">
      <c r="A1962" s="1">
        <v>214</v>
      </c>
      <c r="B1962" s="2">
        <v>5.1100000000000003</v>
      </c>
      <c r="C1962" s="1">
        <v>16</v>
      </c>
      <c r="D1962" s="1">
        <v>10</v>
      </c>
      <c r="E1962" s="3">
        <v>489.35</v>
      </c>
      <c r="F1962" s="1">
        <v>142</v>
      </c>
      <c r="G1962" s="3">
        <v>1728.74</v>
      </c>
      <c r="H1962" s="3">
        <f>kag[[#This Row],[Operational Profit - Daily Revenue]]-$Q$13</f>
        <v>-188.58593999999925</v>
      </c>
      <c r="I1962" s="1">
        <f>_xlfn.NORM.DIST(kag[[#This Row],[Diff Average Rev]],$Q$13,$Q$15,FALSE)</f>
        <v>3.9850195004690651E-5</v>
      </c>
      <c r="J1962" s="3">
        <f>kag[[#This Row],[Number_of_Customers_Per_Day (any given day)]]*kag[[#This Row],[Average_Order_Value]]</f>
        <v>1093.54</v>
      </c>
      <c r="K1962" s="3">
        <f>kag[[#This Row],[Operational Profit - Daily Revenue]]/kag[[#This Row],[Number_of_Employees]]</f>
        <v>172.874</v>
      </c>
      <c r="L1962" s="3">
        <f>kag[[#This Row],[Operational Profit - Daily Revenue]]/kag[[#This Row],[Operating_Hours_Per_Day]]</f>
        <v>108.04625</v>
      </c>
      <c r="M1962" s="3">
        <f>kag[[#This Row],[Operational Profit - Daily Revenue]]/kag[[#This Row],[Marketing_Spend_Per_Day]]</f>
        <v>3.5327270869520793</v>
      </c>
      <c r="N1962" s="3"/>
    </row>
    <row r="1963" spans="1:14">
      <c r="A1963" s="1">
        <v>173</v>
      </c>
      <c r="B1963" s="2">
        <v>9.01</v>
      </c>
      <c r="C1963" s="1">
        <v>10</v>
      </c>
      <c r="D1963" s="1">
        <v>3</v>
      </c>
      <c r="E1963" s="3">
        <v>489.68</v>
      </c>
      <c r="F1963" s="1">
        <v>419</v>
      </c>
      <c r="G1963" s="3">
        <v>2361.4299999999998</v>
      </c>
      <c r="H1963" s="3">
        <f>kag[[#This Row],[Operational Profit - Daily Revenue]]-$Q$13</f>
        <v>444.10406000000057</v>
      </c>
      <c r="I1963" s="1">
        <f>_xlfn.NORM.DIST(kag[[#This Row],[Diff Average Rev]],$Q$13,$Q$15,FALSE)</f>
        <v>1.3082200771663547E-4</v>
      </c>
      <c r="J1963" s="3">
        <f>kag[[#This Row],[Number_of_Customers_Per_Day (any given day)]]*kag[[#This Row],[Average_Order_Value]]</f>
        <v>1558.73</v>
      </c>
      <c r="K1963" s="3">
        <f>kag[[#This Row],[Operational Profit - Daily Revenue]]/kag[[#This Row],[Number_of_Employees]]</f>
        <v>787.14333333333332</v>
      </c>
      <c r="L1963" s="3">
        <f>kag[[#This Row],[Operational Profit - Daily Revenue]]/kag[[#This Row],[Operating_Hours_Per_Day]]</f>
        <v>236.14299999999997</v>
      </c>
      <c r="M1963" s="3">
        <f>kag[[#This Row],[Operational Profit - Daily Revenue]]/kag[[#This Row],[Marketing_Spend_Per_Day]]</f>
        <v>4.8223942166312694</v>
      </c>
      <c r="N1963" s="3"/>
    </row>
    <row r="1964" spans="1:14">
      <c r="A1964" s="1">
        <v>393</v>
      </c>
      <c r="B1964" s="2">
        <v>3.71</v>
      </c>
      <c r="C1964" s="1">
        <v>9</v>
      </c>
      <c r="D1964" s="1">
        <v>3</v>
      </c>
      <c r="E1964" s="3">
        <v>490.18</v>
      </c>
      <c r="F1964" s="1">
        <v>651</v>
      </c>
      <c r="G1964" s="3">
        <v>2221.3200000000002</v>
      </c>
      <c r="H1964" s="3">
        <f>kag[[#This Row],[Operational Profit - Daily Revenue]]-$Q$13</f>
        <v>303.9940600000009</v>
      </c>
      <c r="I1964" s="1">
        <f>_xlfn.NORM.DIST(kag[[#This Row],[Diff Average Rev]],$Q$13,$Q$15,FALSE)</f>
        <v>1.0425345375995656E-4</v>
      </c>
      <c r="J1964" s="3">
        <f>kag[[#This Row],[Number_of_Customers_Per_Day (any given day)]]*kag[[#This Row],[Average_Order_Value]]</f>
        <v>1458.03</v>
      </c>
      <c r="K1964" s="3">
        <f>kag[[#This Row],[Operational Profit - Daily Revenue]]/kag[[#This Row],[Number_of_Employees]]</f>
        <v>740.44</v>
      </c>
      <c r="L1964" s="3">
        <f>kag[[#This Row],[Operational Profit - Daily Revenue]]/kag[[#This Row],[Operating_Hours_Per_Day]]</f>
        <v>246.81333333333336</v>
      </c>
      <c r="M1964" s="3">
        <f>kag[[#This Row],[Operational Profit - Daily Revenue]]/kag[[#This Row],[Marketing_Spend_Per_Day]]</f>
        <v>4.531641437839161</v>
      </c>
      <c r="N1964" s="3"/>
    </row>
    <row r="1965" spans="1:14">
      <c r="A1965" s="1">
        <v>466</v>
      </c>
      <c r="B1965" s="2">
        <v>3.63</v>
      </c>
      <c r="C1965" s="1">
        <v>10</v>
      </c>
      <c r="D1965" s="1">
        <v>14</v>
      </c>
      <c r="E1965" s="3">
        <v>490.2</v>
      </c>
      <c r="F1965" s="1">
        <v>368</v>
      </c>
      <c r="G1965" s="3">
        <v>2162.2800000000002</v>
      </c>
      <c r="H1965" s="3">
        <f>kag[[#This Row],[Operational Profit - Daily Revenue]]-$Q$13</f>
        <v>244.95406000000094</v>
      </c>
      <c r="I1965" s="1">
        <f>_xlfn.NORM.DIST(kag[[#This Row],[Diff Average Rev]],$Q$13,$Q$15,FALSE)</f>
        <v>9.4159819314365326E-5</v>
      </c>
      <c r="J1965" s="3">
        <f>kag[[#This Row],[Number_of_Customers_Per_Day (any given day)]]*kag[[#This Row],[Average_Order_Value]]</f>
        <v>1691.58</v>
      </c>
      <c r="K1965" s="3">
        <f>kag[[#This Row],[Operational Profit - Daily Revenue]]/kag[[#This Row],[Number_of_Employees]]</f>
        <v>154.44857142857146</v>
      </c>
      <c r="L1965" s="3">
        <f>kag[[#This Row],[Operational Profit - Daily Revenue]]/kag[[#This Row],[Operating_Hours_Per_Day]]</f>
        <v>216.22800000000001</v>
      </c>
      <c r="M1965" s="3">
        <f>kag[[#This Row],[Operational Profit - Daily Revenue]]/kag[[#This Row],[Marketing_Spend_Per_Day]]</f>
        <v>4.4110159118727053</v>
      </c>
      <c r="N1965" s="3"/>
    </row>
    <row r="1966" spans="1:14">
      <c r="A1966" s="1">
        <v>175</v>
      </c>
      <c r="B1966" s="2">
        <v>8.5399999999999991</v>
      </c>
      <c r="C1966" s="1">
        <v>8</v>
      </c>
      <c r="D1966" s="1">
        <v>9</v>
      </c>
      <c r="E1966" s="3">
        <v>490.57</v>
      </c>
      <c r="F1966" s="1">
        <v>489</v>
      </c>
      <c r="G1966" s="3">
        <v>1982.3</v>
      </c>
      <c r="H1966" s="3">
        <f>kag[[#This Row],[Operational Profit - Daily Revenue]]-$Q$13</f>
        <v>64.974060000000691</v>
      </c>
      <c r="I1966" s="1">
        <f>_xlfn.NORM.DIST(kag[[#This Row],[Diff Average Rev]],$Q$13,$Q$15,FALSE)</f>
        <v>6.7490317726948083E-5</v>
      </c>
      <c r="J1966" s="3">
        <f>kag[[#This Row],[Number_of_Customers_Per_Day (any given day)]]*kag[[#This Row],[Average_Order_Value]]</f>
        <v>1494.4999999999998</v>
      </c>
      <c r="K1966" s="3">
        <f>kag[[#This Row],[Operational Profit - Daily Revenue]]/kag[[#This Row],[Number_of_Employees]]</f>
        <v>220.25555555555556</v>
      </c>
      <c r="L1966" s="3">
        <f>kag[[#This Row],[Operational Profit - Daily Revenue]]/kag[[#This Row],[Operating_Hours_Per_Day]]</f>
        <v>247.78749999999999</v>
      </c>
      <c r="M1966" s="3">
        <f>kag[[#This Row],[Operational Profit - Daily Revenue]]/kag[[#This Row],[Marketing_Spend_Per_Day]]</f>
        <v>4.0408096703834318</v>
      </c>
      <c r="N1966" s="3"/>
    </row>
    <row r="1967" spans="1:14">
      <c r="A1967" s="1">
        <v>155</v>
      </c>
      <c r="B1967" s="2">
        <v>5.65</v>
      </c>
      <c r="C1967" s="1">
        <v>9</v>
      </c>
      <c r="D1967" s="1">
        <v>5</v>
      </c>
      <c r="E1967" s="3">
        <v>490.88</v>
      </c>
      <c r="F1967" s="1">
        <v>490</v>
      </c>
      <c r="G1967" s="3">
        <v>1465.26</v>
      </c>
      <c r="H1967" s="3">
        <f>kag[[#This Row],[Operational Profit - Daily Revenue]]-$Q$13</f>
        <v>-452.06593999999927</v>
      </c>
      <c r="I1967" s="1">
        <f>_xlfn.NORM.DIST(kag[[#This Row],[Diff Average Rev]],$Q$13,$Q$15,FALSE)</f>
        <v>2.1459046045252916E-5</v>
      </c>
      <c r="J1967" s="3">
        <f>kag[[#This Row],[Number_of_Customers_Per_Day (any given day)]]*kag[[#This Row],[Average_Order_Value]]</f>
        <v>875.75</v>
      </c>
      <c r="K1967" s="3">
        <f>kag[[#This Row],[Operational Profit - Daily Revenue]]/kag[[#This Row],[Number_of_Employees]]</f>
        <v>293.05200000000002</v>
      </c>
      <c r="L1967" s="3">
        <f>kag[[#This Row],[Operational Profit - Daily Revenue]]/kag[[#This Row],[Operating_Hours_Per_Day]]</f>
        <v>162.80666666666667</v>
      </c>
      <c r="M1967" s="3">
        <f>kag[[#This Row],[Operational Profit - Daily Revenue]]/kag[[#This Row],[Marketing_Spend_Per_Day]]</f>
        <v>2.9849657757496741</v>
      </c>
      <c r="N1967" s="3"/>
    </row>
    <row r="1968" spans="1:14">
      <c r="A1968" s="1">
        <v>328</v>
      </c>
      <c r="B1968" s="2">
        <v>8.67</v>
      </c>
      <c r="C1968" s="1">
        <v>15</v>
      </c>
      <c r="D1968" s="1">
        <v>12</v>
      </c>
      <c r="E1968" s="3">
        <v>490.9</v>
      </c>
      <c r="F1968" s="1">
        <v>554</v>
      </c>
      <c r="G1968" s="3">
        <v>3466.41</v>
      </c>
      <c r="H1968" s="3">
        <f>kag[[#This Row],[Operational Profit - Daily Revenue]]-$Q$13</f>
        <v>1549.0840600000006</v>
      </c>
      <c r="I1968" s="1">
        <f>_xlfn.NORM.DIST(kag[[#This Row],[Diff Average Rev]],$Q$13,$Q$15,FALSE)</f>
        <v>3.8068385180075237E-4</v>
      </c>
      <c r="J1968" s="3">
        <f>kag[[#This Row],[Number_of_Customers_Per_Day (any given day)]]*kag[[#This Row],[Average_Order_Value]]</f>
        <v>2843.7599999999998</v>
      </c>
      <c r="K1968" s="3">
        <f>kag[[#This Row],[Operational Profit - Daily Revenue]]/kag[[#This Row],[Number_of_Employees]]</f>
        <v>288.86750000000001</v>
      </c>
      <c r="L1968" s="3">
        <f>kag[[#This Row],[Operational Profit - Daily Revenue]]/kag[[#This Row],[Operating_Hours_Per_Day]]</f>
        <v>231.09399999999999</v>
      </c>
      <c r="M1968" s="3">
        <f>kag[[#This Row],[Operational Profit - Daily Revenue]]/kag[[#This Row],[Marketing_Spend_Per_Day]]</f>
        <v>7.0613363210429823</v>
      </c>
      <c r="N1968" s="3"/>
    </row>
    <row r="1969" spans="1:14">
      <c r="A1969" s="1">
        <v>197</v>
      </c>
      <c r="B1969" s="2">
        <v>4.04</v>
      </c>
      <c r="C1969" s="1">
        <v>17</v>
      </c>
      <c r="D1969" s="1">
        <v>6</v>
      </c>
      <c r="E1969" s="3">
        <v>491.96</v>
      </c>
      <c r="F1969" s="1">
        <v>815</v>
      </c>
      <c r="G1969" s="3">
        <v>1372.01</v>
      </c>
      <c r="H1969" s="3">
        <f>kag[[#This Row],[Operational Profit - Daily Revenue]]-$Q$13</f>
        <v>-545.31593999999927</v>
      </c>
      <c r="I1969" s="1">
        <f>_xlfn.NORM.DIST(kag[[#This Row],[Diff Average Rev]],$Q$13,$Q$15,FALSE)</f>
        <v>1.6938962361020124E-5</v>
      </c>
      <c r="J1969" s="3">
        <f>kag[[#This Row],[Number_of_Customers_Per_Day (any given day)]]*kag[[#This Row],[Average_Order_Value]]</f>
        <v>795.88</v>
      </c>
      <c r="K1969" s="3">
        <f>kag[[#This Row],[Operational Profit - Daily Revenue]]/kag[[#This Row],[Number_of_Employees]]</f>
        <v>228.66833333333332</v>
      </c>
      <c r="L1969" s="3">
        <f>kag[[#This Row],[Operational Profit - Daily Revenue]]/kag[[#This Row],[Operating_Hours_Per_Day]]</f>
        <v>80.706470588235291</v>
      </c>
      <c r="M1969" s="3">
        <f>kag[[#This Row],[Operational Profit - Daily Revenue]]/kag[[#This Row],[Marketing_Spend_Per_Day]]</f>
        <v>2.788864948369786</v>
      </c>
      <c r="N1969" s="3"/>
    </row>
    <row r="1970" spans="1:14">
      <c r="A1970" s="1">
        <v>153</v>
      </c>
      <c r="B1970" s="2">
        <v>5.8</v>
      </c>
      <c r="C1970" s="1">
        <v>10</v>
      </c>
      <c r="D1970" s="1">
        <v>11</v>
      </c>
      <c r="E1970" s="3">
        <v>492.32</v>
      </c>
      <c r="F1970" s="1">
        <v>596</v>
      </c>
      <c r="G1970" s="3">
        <v>1252.04</v>
      </c>
      <c r="H1970" s="3">
        <f>kag[[#This Row],[Operational Profit - Daily Revenue]]-$Q$13</f>
        <v>-665.2859399999993</v>
      </c>
      <c r="I1970" s="1">
        <f>_xlfn.NORM.DIST(kag[[#This Row],[Diff Average Rev]],$Q$13,$Q$15,FALSE)</f>
        <v>1.2328122852263833E-5</v>
      </c>
      <c r="J1970" s="3">
        <f>kag[[#This Row],[Number_of_Customers_Per_Day (any given day)]]*kag[[#This Row],[Average_Order_Value]]</f>
        <v>887.4</v>
      </c>
      <c r="K1970" s="3">
        <f>kag[[#This Row],[Operational Profit - Daily Revenue]]/kag[[#This Row],[Number_of_Employees]]</f>
        <v>113.82181818181817</v>
      </c>
      <c r="L1970" s="3">
        <f>kag[[#This Row],[Operational Profit - Daily Revenue]]/kag[[#This Row],[Operating_Hours_Per_Day]]</f>
        <v>125.20399999999999</v>
      </c>
      <c r="M1970" s="3">
        <f>kag[[#This Row],[Operational Profit - Daily Revenue]]/kag[[#This Row],[Marketing_Spend_Per_Day]]</f>
        <v>2.5431426714332139</v>
      </c>
      <c r="N1970" s="3"/>
    </row>
    <row r="1971" spans="1:14">
      <c r="A1971" s="1">
        <v>333</v>
      </c>
      <c r="B1971" s="2">
        <v>9.9700000000000006</v>
      </c>
      <c r="C1971" s="1">
        <v>11</v>
      </c>
      <c r="D1971" s="1">
        <v>7</v>
      </c>
      <c r="E1971" s="3">
        <v>492.44</v>
      </c>
      <c r="F1971" s="1">
        <v>596</v>
      </c>
      <c r="G1971" s="3">
        <v>3993.87</v>
      </c>
      <c r="H1971" s="3">
        <f>kag[[#This Row],[Operational Profit - Daily Revenue]]-$Q$13</f>
        <v>2076.5440600000006</v>
      </c>
      <c r="I1971" s="1">
        <f>_xlfn.NORM.DIST(kag[[#This Row],[Diff Average Rev]],$Q$13,$Q$15,FALSE)</f>
        <v>4.0336603440536408E-4</v>
      </c>
      <c r="J1971" s="3">
        <f>kag[[#This Row],[Number_of_Customers_Per_Day (any given day)]]*kag[[#This Row],[Average_Order_Value]]</f>
        <v>3320.01</v>
      </c>
      <c r="K1971" s="3">
        <f>kag[[#This Row],[Operational Profit - Daily Revenue]]/kag[[#This Row],[Number_of_Employees]]</f>
        <v>570.55285714285708</v>
      </c>
      <c r="L1971" s="3">
        <f>kag[[#This Row],[Operational Profit - Daily Revenue]]/kag[[#This Row],[Operating_Hours_Per_Day]]</f>
        <v>363.07909090909089</v>
      </c>
      <c r="M1971" s="3">
        <f>kag[[#This Row],[Operational Profit - Daily Revenue]]/kag[[#This Row],[Marketing_Spend_Per_Day]]</f>
        <v>8.1103687758914784</v>
      </c>
      <c r="N1971" s="3"/>
    </row>
    <row r="1972" spans="1:14">
      <c r="A1972" s="1">
        <v>286</v>
      </c>
      <c r="B1972" s="2">
        <v>5.95</v>
      </c>
      <c r="C1972" s="1">
        <v>12</v>
      </c>
      <c r="D1972" s="1">
        <v>11</v>
      </c>
      <c r="E1972" s="3">
        <v>492.62</v>
      </c>
      <c r="F1972" s="1">
        <v>309</v>
      </c>
      <c r="G1972" s="3">
        <v>2258.66</v>
      </c>
      <c r="H1972" s="3">
        <f>kag[[#This Row],[Operational Profit - Daily Revenue]]-$Q$13</f>
        <v>341.33406000000059</v>
      </c>
      <c r="I1972" s="1">
        <f>_xlfn.NORM.DIST(kag[[#This Row],[Diff Average Rev]],$Q$13,$Q$15,FALSE)</f>
        <v>1.1097882210262388E-4</v>
      </c>
      <c r="J1972" s="3">
        <f>kag[[#This Row],[Number_of_Customers_Per_Day (any given day)]]*kag[[#This Row],[Average_Order_Value]]</f>
        <v>1701.7</v>
      </c>
      <c r="K1972" s="3">
        <f>kag[[#This Row],[Operational Profit - Daily Revenue]]/kag[[#This Row],[Number_of_Employees]]</f>
        <v>205.33272727272725</v>
      </c>
      <c r="L1972" s="3">
        <f>kag[[#This Row],[Operational Profit - Daily Revenue]]/kag[[#This Row],[Operating_Hours_Per_Day]]</f>
        <v>188.22166666666666</v>
      </c>
      <c r="M1972" s="3">
        <f>kag[[#This Row],[Operational Profit - Daily Revenue]]/kag[[#This Row],[Marketing_Spend_Per_Day]]</f>
        <v>4.5849945191019446</v>
      </c>
      <c r="N1972" s="3"/>
    </row>
    <row r="1973" spans="1:14">
      <c r="A1973" s="1">
        <v>164</v>
      </c>
      <c r="B1973" s="2">
        <v>8.07</v>
      </c>
      <c r="C1973" s="1">
        <v>16</v>
      </c>
      <c r="D1973" s="1">
        <v>2</v>
      </c>
      <c r="E1973" s="3">
        <v>492.91</v>
      </c>
      <c r="F1973" s="1">
        <v>358</v>
      </c>
      <c r="G1973" s="3">
        <v>2092.3000000000002</v>
      </c>
      <c r="H1973" s="3">
        <f>kag[[#This Row],[Operational Profit - Daily Revenue]]-$Q$13</f>
        <v>174.97406000000092</v>
      </c>
      <c r="I1973" s="1">
        <f>_xlfn.NORM.DIST(kag[[#This Row],[Diff Average Rev]],$Q$13,$Q$15,FALSE)</f>
        <v>8.3059179808549173E-5</v>
      </c>
      <c r="J1973" s="3">
        <f>kag[[#This Row],[Number_of_Customers_Per_Day (any given day)]]*kag[[#This Row],[Average_Order_Value]]</f>
        <v>1323.48</v>
      </c>
      <c r="K1973" s="3">
        <f>kag[[#This Row],[Operational Profit - Daily Revenue]]/kag[[#This Row],[Number_of_Employees]]</f>
        <v>1046.1500000000001</v>
      </c>
      <c r="L1973" s="3">
        <f>kag[[#This Row],[Operational Profit - Daily Revenue]]/kag[[#This Row],[Operating_Hours_Per_Day]]</f>
        <v>130.76875000000001</v>
      </c>
      <c r="M1973" s="3">
        <f>kag[[#This Row],[Operational Profit - Daily Revenue]]/kag[[#This Row],[Marketing_Spend_Per_Day]]</f>
        <v>4.244791138341685</v>
      </c>
      <c r="N1973" s="3"/>
    </row>
    <row r="1974" spans="1:14">
      <c r="A1974" s="1">
        <v>463</v>
      </c>
      <c r="B1974" s="2">
        <v>8.6300000000000008</v>
      </c>
      <c r="C1974" s="1">
        <v>7</v>
      </c>
      <c r="D1974" s="1">
        <v>10</v>
      </c>
      <c r="E1974" s="3">
        <v>492.94</v>
      </c>
      <c r="F1974" s="1">
        <v>620</v>
      </c>
      <c r="G1974" s="3">
        <v>4368.3900000000003</v>
      </c>
      <c r="H1974" s="3">
        <f>kag[[#This Row],[Operational Profit - Daily Revenue]]-$Q$13</f>
        <v>2451.0640600000011</v>
      </c>
      <c r="I1974" s="1">
        <f>_xlfn.NORM.DIST(kag[[#This Row],[Diff Average Rev]],$Q$13,$Q$15,FALSE)</f>
        <v>3.5199242241799471E-4</v>
      </c>
      <c r="J1974" s="3">
        <f>kag[[#This Row],[Number_of_Customers_Per_Day (any given day)]]*kag[[#This Row],[Average_Order_Value]]</f>
        <v>3995.6900000000005</v>
      </c>
      <c r="K1974" s="3">
        <f>kag[[#This Row],[Operational Profit - Daily Revenue]]/kag[[#This Row],[Number_of_Employees]]</f>
        <v>436.83900000000006</v>
      </c>
      <c r="L1974" s="3">
        <f>kag[[#This Row],[Operational Profit - Daily Revenue]]/kag[[#This Row],[Operating_Hours_Per_Day]]</f>
        <v>624.05571428571432</v>
      </c>
      <c r="M1974" s="3">
        <f>kag[[#This Row],[Operational Profit - Daily Revenue]]/kag[[#This Row],[Marketing_Spend_Per_Day]]</f>
        <v>8.8619101716233217</v>
      </c>
      <c r="N1974" s="3"/>
    </row>
    <row r="1975" spans="1:14">
      <c r="A1975" s="1">
        <v>375</v>
      </c>
      <c r="B1975" s="2">
        <v>3.17</v>
      </c>
      <c r="C1975" s="1">
        <v>15</v>
      </c>
      <c r="D1975" s="1">
        <v>12</v>
      </c>
      <c r="E1975" s="3">
        <v>493.11</v>
      </c>
      <c r="F1975" s="1">
        <v>144</v>
      </c>
      <c r="G1975" s="3">
        <v>1768</v>
      </c>
      <c r="H1975" s="3">
        <f>kag[[#This Row],[Operational Profit - Daily Revenue]]-$Q$13</f>
        <v>-149.32593999999926</v>
      </c>
      <c r="I1975" s="1">
        <f>_xlfn.NORM.DIST(kag[[#This Row],[Diff Average Rev]],$Q$13,$Q$15,FALSE)</f>
        <v>4.3428667761635068E-5</v>
      </c>
      <c r="J1975" s="3">
        <f>kag[[#This Row],[Number_of_Customers_Per_Day (any given day)]]*kag[[#This Row],[Average_Order_Value]]</f>
        <v>1188.75</v>
      </c>
      <c r="K1975" s="3">
        <f>kag[[#This Row],[Operational Profit - Daily Revenue]]/kag[[#This Row],[Number_of_Employees]]</f>
        <v>147.33333333333334</v>
      </c>
      <c r="L1975" s="3">
        <f>kag[[#This Row],[Operational Profit - Daily Revenue]]/kag[[#This Row],[Operating_Hours_Per_Day]]</f>
        <v>117.86666666666666</v>
      </c>
      <c r="M1975" s="3">
        <f>kag[[#This Row],[Operational Profit - Daily Revenue]]/kag[[#This Row],[Marketing_Spend_Per_Day]]</f>
        <v>3.5854069071809533</v>
      </c>
      <c r="N1975" s="3"/>
    </row>
    <row r="1976" spans="1:14">
      <c r="A1976" s="1">
        <v>451</v>
      </c>
      <c r="B1976" s="2">
        <v>9.8800000000000008</v>
      </c>
      <c r="C1976" s="1">
        <v>15</v>
      </c>
      <c r="D1976" s="1">
        <v>14</v>
      </c>
      <c r="E1976" s="3">
        <v>493.23</v>
      </c>
      <c r="F1976" s="1">
        <v>879</v>
      </c>
      <c r="G1976" s="3">
        <v>4750.9799999999996</v>
      </c>
      <c r="H1976" s="3">
        <f>kag[[#This Row],[Operational Profit - Daily Revenue]]-$Q$13</f>
        <v>2833.6540600000003</v>
      </c>
      <c r="I1976" s="1">
        <f>_xlfn.NORM.DIST(kag[[#This Row],[Diff Average Rev]],$Q$13,$Q$15,FALSE)</f>
        <v>2.6306066641749635E-4</v>
      </c>
      <c r="J1976" s="3">
        <f>kag[[#This Row],[Number_of_Customers_Per_Day (any given day)]]*kag[[#This Row],[Average_Order_Value]]</f>
        <v>4455.88</v>
      </c>
      <c r="K1976" s="3">
        <f>kag[[#This Row],[Operational Profit - Daily Revenue]]/kag[[#This Row],[Number_of_Employees]]</f>
        <v>339.35571428571427</v>
      </c>
      <c r="L1976" s="3">
        <f>kag[[#This Row],[Operational Profit - Daily Revenue]]/kag[[#This Row],[Operating_Hours_Per_Day]]</f>
        <v>316.73199999999997</v>
      </c>
      <c r="M1976" s="3">
        <f>kag[[#This Row],[Operational Profit - Daily Revenue]]/kag[[#This Row],[Marketing_Spend_Per_Day]]</f>
        <v>9.6323824584879247</v>
      </c>
      <c r="N1976" s="3"/>
    </row>
    <row r="1977" spans="1:14">
      <c r="A1977" s="1">
        <v>409</v>
      </c>
      <c r="B1977" s="2">
        <v>9.91</v>
      </c>
      <c r="C1977" s="1">
        <v>11</v>
      </c>
      <c r="D1977" s="1">
        <v>4</v>
      </c>
      <c r="E1977" s="3">
        <v>493.42</v>
      </c>
      <c r="F1977" s="1">
        <v>527</v>
      </c>
      <c r="G1977" s="3">
        <v>4591.74</v>
      </c>
      <c r="H1977" s="3">
        <f>kag[[#This Row],[Operational Profit - Daily Revenue]]-$Q$13</f>
        <v>2674.4140600000005</v>
      </c>
      <c r="I1977" s="1">
        <f>_xlfn.NORM.DIST(kag[[#This Row],[Diff Average Rev]],$Q$13,$Q$15,FALSE)</f>
        <v>3.0255623171974609E-4</v>
      </c>
      <c r="J1977" s="3">
        <f>kag[[#This Row],[Number_of_Customers_Per_Day (any given day)]]*kag[[#This Row],[Average_Order_Value]]</f>
        <v>4053.19</v>
      </c>
      <c r="K1977" s="3">
        <f>kag[[#This Row],[Operational Profit - Daily Revenue]]/kag[[#This Row],[Number_of_Employees]]</f>
        <v>1147.9349999999999</v>
      </c>
      <c r="L1977" s="3">
        <f>kag[[#This Row],[Operational Profit - Daily Revenue]]/kag[[#This Row],[Operating_Hours_Per_Day]]</f>
        <v>417.4309090909091</v>
      </c>
      <c r="M1977" s="3">
        <f>kag[[#This Row],[Operational Profit - Daily Revenue]]/kag[[#This Row],[Marketing_Spend_Per_Day]]</f>
        <v>9.305946252685338</v>
      </c>
      <c r="N1977" s="3"/>
    </row>
    <row r="1978" spans="1:14">
      <c r="A1978" s="1">
        <v>214</v>
      </c>
      <c r="B1978" s="2">
        <v>3.93</v>
      </c>
      <c r="C1978" s="1">
        <v>9</v>
      </c>
      <c r="D1978" s="1">
        <v>12</v>
      </c>
      <c r="E1978" s="3">
        <v>493.68</v>
      </c>
      <c r="F1978" s="1">
        <v>967</v>
      </c>
      <c r="G1978" s="3">
        <v>1472.73</v>
      </c>
      <c r="H1978" s="3">
        <f>kag[[#This Row],[Operational Profit - Daily Revenue]]-$Q$13</f>
        <v>-444.59593999999925</v>
      </c>
      <c r="I1978" s="1">
        <f>_xlfn.NORM.DIST(kag[[#This Row],[Diff Average Rev]],$Q$13,$Q$15,FALSE)</f>
        <v>2.1860887592363927E-5</v>
      </c>
      <c r="J1978" s="3">
        <f>kag[[#This Row],[Number_of_Customers_Per_Day (any given day)]]*kag[[#This Row],[Average_Order_Value]]</f>
        <v>841.02</v>
      </c>
      <c r="K1978" s="3">
        <f>kag[[#This Row],[Operational Profit - Daily Revenue]]/kag[[#This Row],[Number_of_Employees]]</f>
        <v>122.72750000000001</v>
      </c>
      <c r="L1978" s="3">
        <f>kag[[#This Row],[Operational Profit - Daily Revenue]]/kag[[#This Row],[Operating_Hours_Per_Day]]</f>
        <v>163.63666666666666</v>
      </c>
      <c r="M1978" s="3">
        <f>kag[[#This Row],[Operational Profit - Daily Revenue]]/kag[[#This Row],[Marketing_Spend_Per_Day]]</f>
        <v>2.9831672338356832</v>
      </c>
      <c r="N1978" s="3"/>
    </row>
    <row r="1979" spans="1:14">
      <c r="A1979" s="1">
        <v>280</v>
      </c>
      <c r="B1979" s="2">
        <v>9</v>
      </c>
      <c r="C1979" s="1">
        <v>7</v>
      </c>
      <c r="D1979" s="1">
        <v>6</v>
      </c>
      <c r="E1979" s="3">
        <v>494.13</v>
      </c>
      <c r="F1979" s="1">
        <v>50</v>
      </c>
      <c r="G1979" s="3">
        <v>3218.75</v>
      </c>
      <c r="H1979" s="3">
        <f>kag[[#This Row],[Operational Profit - Daily Revenue]]-$Q$13</f>
        <v>1301.4240600000007</v>
      </c>
      <c r="I1979" s="1">
        <f>_xlfn.NORM.DIST(kag[[#This Row],[Diff Average Rev]],$Q$13,$Q$15,FALSE)</f>
        <v>3.3496456871871463E-4</v>
      </c>
      <c r="J1979" s="3">
        <f>kag[[#This Row],[Number_of_Customers_Per_Day (any given day)]]*kag[[#This Row],[Average_Order_Value]]</f>
        <v>2520</v>
      </c>
      <c r="K1979" s="3">
        <f>kag[[#This Row],[Operational Profit - Daily Revenue]]/kag[[#This Row],[Number_of_Employees]]</f>
        <v>536.45833333333337</v>
      </c>
      <c r="L1979" s="3">
        <f>kag[[#This Row],[Operational Profit - Daily Revenue]]/kag[[#This Row],[Operating_Hours_Per_Day]]</f>
        <v>459.82142857142856</v>
      </c>
      <c r="M1979" s="3">
        <f>kag[[#This Row],[Operational Profit - Daily Revenue]]/kag[[#This Row],[Marketing_Spend_Per_Day]]</f>
        <v>6.5139740554105199</v>
      </c>
      <c r="N1979" s="3"/>
    </row>
    <row r="1980" spans="1:14">
      <c r="A1980" s="1">
        <v>391</v>
      </c>
      <c r="B1980" s="2">
        <v>5.04</v>
      </c>
      <c r="C1980" s="1">
        <v>11</v>
      </c>
      <c r="D1980" s="1">
        <v>2</v>
      </c>
      <c r="E1980" s="3">
        <v>494.3</v>
      </c>
      <c r="F1980" s="1">
        <v>311</v>
      </c>
      <c r="G1980" s="3">
        <v>2165.16</v>
      </c>
      <c r="H1980" s="3">
        <f>kag[[#This Row],[Operational Profit - Daily Revenue]]-$Q$13</f>
        <v>247.83406000000059</v>
      </c>
      <c r="I1980" s="1">
        <f>_xlfn.NORM.DIST(kag[[#This Row],[Diff Average Rev]],$Q$13,$Q$15,FALSE)</f>
        <v>9.4636745923723782E-5</v>
      </c>
      <c r="J1980" s="3">
        <f>kag[[#This Row],[Number_of_Customers_Per_Day (any given day)]]*kag[[#This Row],[Average_Order_Value]]</f>
        <v>1970.64</v>
      </c>
      <c r="K1980" s="3">
        <f>kag[[#This Row],[Operational Profit - Daily Revenue]]/kag[[#This Row],[Number_of_Employees]]</f>
        <v>1082.58</v>
      </c>
      <c r="L1980" s="3">
        <f>kag[[#This Row],[Operational Profit - Daily Revenue]]/kag[[#This Row],[Operating_Hours_Per_Day]]</f>
        <v>196.83272727272725</v>
      </c>
      <c r="M1980" s="3">
        <f>kag[[#This Row],[Operational Profit - Daily Revenue]]/kag[[#This Row],[Marketing_Spend_Per_Day]]</f>
        <v>4.3802549059275737</v>
      </c>
      <c r="N1980" s="3"/>
    </row>
    <row r="1981" spans="1:14">
      <c r="A1981" s="1">
        <v>487</v>
      </c>
      <c r="B1981" s="2">
        <v>5.6</v>
      </c>
      <c r="C1981" s="1">
        <v>11</v>
      </c>
      <c r="D1981" s="1">
        <v>8</v>
      </c>
      <c r="E1981" s="3">
        <v>494.67</v>
      </c>
      <c r="F1981" s="1">
        <v>758</v>
      </c>
      <c r="G1981" s="3">
        <v>3392.14</v>
      </c>
      <c r="H1981" s="3">
        <f>kag[[#This Row],[Operational Profit - Daily Revenue]]-$Q$13</f>
        <v>1474.8140600000006</v>
      </c>
      <c r="I1981" s="1">
        <f>_xlfn.NORM.DIST(kag[[#This Row],[Diff Average Rev]],$Q$13,$Q$15,FALSE)</f>
        <v>3.6883903637397229E-4</v>
      </c>
      <c r="J1981" s="3">
        <f>kag[[#This Row],[Number_of_Customers_Per_Day (any given day)]]*kag[[#This Row],[Average_Order_Value]]</f>
        <v>2727.2</v>
      </c>
      <c r="K1981" s="3">
        <f>kag[[#This Row],[Operational Profit - Daily Revenue]]/kag[[#This Row],[Number_of_Employees]]</f>
        <v>424.01749999999998</v>
      </c>
      <c r="L1981" s="3">
        <f>kag[[#This Row],[Operational Profit - Daily Revenue]]/kag[[#This Row],[Operating_Hours_Per_Day]]</f>
        <v>308.37636363636364</v>
      </c>
      <c r="M1981" s="3">
        <f>kag[[#This Row],[Operational Profit - Daily Revenue]]/kag[[#This Row],[Marketing_Spend_Per_Day]]</f>
        <v>6.8573796672529159</v>
      </c>
      <c r="N1981" s="3"/>
    </row>
    <row r="1982" spans="1:14">
      <c r="A1982" s="1">
        <v>413</v>
      </c>
      <c r="B1982" s="2">
        <v>3.96</v>
      </c>
      <c r="C1982" s="1">
        <v>14</v>
      </c>
      <c r="D1982" s="1">
        <v>9</v>
      </c>
      <c r="E1982" s="3">
        <v>494.72</v>
      </c>
      <c r="F1982" s="1">
        <v>402</v>
      </c>
      <c r="G1982" s="3">
        <v>2386.15</v>
      </c>
      <c r="H1982" s="3">
        <f>kag[[#This Row],[Operational Profit - Daily Revenue]]-$Q$13</f>
        <v>468.82406000000083</v>
      </c>
      <c r="I1982" s="1">
        <f>_xlfn.NORM.DIST(kag[[#This Row],[Diff Average Rev]],$Q$13,$Q$15,FALSE)</f>
        <v>1.3587716211300074E-4</v>
      </c>
      <c r="J1982" s="3">
        <f>kag[[#This Row],[Number_of_Customers_Per_Day (any given day)]]*kag[[#This Row],[Average_Order_Value]]</f>
        <v>1635.48</v>
      </c>
      <c r="K1982" s="3">
        <f>kag[[#This Row],[Operational Profit - Daily Revenue]]/kag[[#This Row],[Number_of_Employees]]</f>
        <v>265.12777777777779</v>
      </c>
      <c r="L1982" s="3">
        <f>kag[[#This Row],[Operational Profit - Daily Revenue]]/kag[[#This Row],[Operating_Hours_Per_Day]]</f>
        <v>170.43928571428572</v>
      </c>
      <c r="M1982" s="3">
        <f>kag[[#This Row],[Operational Profit - Daily Revenue]]/kag[[#This Row],[Marketing_Spend_Per_Day]]</f>
        <v>4.8232333441138424</v>
      </c>
      <c r="N1982" s="3"/>
    </row>
    <row r="1983" spans="1:14">
      <c r="A1983" s="1">
        <v>375</v>
      </c>
      <c r="B1983" s="2">
        <v>5.85</v>
      </c>
      <c r="C1983" s="1">
        <v>16</v>
      </c>
      <c r="D1983" s="1">
        <v>8</v>
      </c>
      <c r="E1983" s="3">
        <v>494.75</v>
      </c>
      <c r="F1983" s="1">
        <v>695</v>
      </c>
      <c r="G1983" s="3">
        <v>2708.86</v>
      </c>
      <c r="H1983" s="3">
        <f>kag[[#This Row],[Operational Profit - Daily Revenue]]-$Q$13</f>
        <v>791.53406000000086</v>
      </c>
      <c r="I1983" s="1">
        <f>_xlfn.NORM.DIST(kag[[#This Row],[Diff Average Rev]],$Q$13,$Q$15,FALSE)</f>
        <v>2.1015446743025742E-4</v>
      </c>
      <c r="J1983" s="3">
        <f>kag[[#This Row],[Number_of_Customers_Per_Day (any given day)]]*kag[[#This Row],[Average_Order_Value]]</f>
        <v>2193.75</v>
      </c>
      <c r="K1983" s="3">
        <f>kag[[#This Row],[Operational Profit - Daily Revenue]]/kag[[#This Row],[Number_of_Employees]]</f>
        <v>338.60750000000002</v>
      </c>
      <c r="L1983" s="3">
        <f>kag[[#This Row],[Operational Profit - Daily Revenue]]/kag[[#This Row],[Operating_Hours_Per_Day]]</f>
        <v>169.30375000000001</v>
      </c>
      <c r="M1983" s="3">
        <f>kag[[#This Row],[Operational Profit - Daily Revenue]]/kag[[#This Row],[Marketing_Spend_Per_Day]]</f>
        <v>5.4752097018696313</v>
      </c>
      <c r="N1983" s="3"/>
    </row>
    <row r="1984" spans="1:14">
      <c r="A1984" s="1">
        <v>51</v>
      </c>
      <c r="B1984" s="2">
        <v>2.93</v>
      </c>
      <c r="C1984" s="1">
        <v>11</v>
      </c>
      <c r="D1984" s="1">
        <v>13</v>
      </c>
      <c r="E1984" s="3">
        <v>494.78</v>
      </c>
      <c r="F1984" s="1">
        <v>602</v>
      </c>
      <c r="G1984" s="3">
        <v>994.66</v>
      </c>
      <c r="H1984" s="3">
        <f>kag[[#This Row],[Operational Profit - Daily Revenue]]-$Q$13</f>
        <v>-922.6659399999993</v>
      </c>
      <c r="I1984" s="1">
        <f>_xlfn.NORM.DIST(kag[[#This Row],[Diff Average Rev]],$Q$13,$Q$15,FALSE)</f>
        <v>5.9253776163053013E-6</v>
      </c>
      <c r="J1984" s="3">
        <f>kag[[#This Row],[Number_of_Customers_Per_Day (any given day)]]*kag[[#This Row],[Average_Order_Value]]</f>
        <v>149.43</v>
      </c>
      <c r="K1984" s="3">
        <f>kag[[#This Row],[Operational Profit - Daily Revenue]]/kag[[#This Row],[Number_of_Employees]]</f>
        <v>76.512307692307687</v>
      </c>
      <c r="L1984" s="3">
        <f>kag[[#This Row],[Operational Profit - Daily Revenue]]/kag[[#This Row],[Operating_Hours_Per_Day]]</f>
        <v>90.423636363636362</v>
      </c>
      <c r="M1984" s="3">
        <f>kag[[#This Row],[Operational Profit - Daily Revenue]]/kag[[#This Row],[Marketing_Spend_Per_Day]]</f>
        <v>2.0103076114636811</v>
      </c>
      <c r="N1984" s="3"/>
    </row>
    <row r="1985" spans="1:14">
      <c r="A1985" s="1">
        <v>191</v>
      </c>
      <c r="B1985" s="2">
        <v>4.8</v>
      </c>
      <c r="C1985" s="1">
        <v>12</v>
      </c>
      <c r="D1985" s="1">
        <v>9</v>
      </c>
      <c r="E1985" s="3">
        <v>495.21</v>
      </c>
      <c r="F1985" s="1">
        <v>848</v>
      </c>
      <c r="G1985" s="3">
        <v>1651.88</v>
      </c>
      <c r="H1985" s="3">
        <f>kag[[#This Row],[Operational Profit - Daily Revenue]]-$Q$13</f>
        <v>-265.44593999999915</v>
      </c>
      <c r="I1985" s="1">
        <f>_xlfn.NORM.DIST(kag[[#This Row],[Diff Average Rev]],$Q$13,$Q$15,FALSE)</f>
        <v>3.3518356839207624E-5</v>
      </c>
      <c r="J1985" s="3">
        <f>kag[[#This Row],[Number_of_Customers_Per_Day (any given day)]]*kag[[#This Row],[Average_Order_Value]]</f>
        <v>916.8</v>
      </c>
      <c r="K1985" s="3">
        <f>kag[[#This Row],[Operational Profit - Daily Revenue]]/kag[[#This Row],[Number_of_Employees]]</f>
        <v>183.54222222222222</v>
      </c>
      <c r="L1985" s="3">
        <f>kag[[#This Row],[Operational Profit - Daily Revenue]]/kag[[#This Row],[Operating_Hours_Per_Day]]</f>
        <v>137.65666666666667</v>
      </c>
      <c r="M1985" s="3">
        <f>kag[[#This Row],[Operational Profit - Daily Revenue]]/kag[[#This Row],[Marketing_Spend_Per_Day]]</f>
        <v>3.3357161608206622</v>
      </c>
      <c r="N1985" s="3"/>
    </row>
    <row r="1986" spans="1:14">
      <c r="A1986" s="1">
        <v>241</v>
      </c>
      <c r="B1986" s="2">
        <v>8.23</v>
      </c>
      <c r="C1986" s="1">
        <v>13</v>
      </c>
      <c r="D1986" s="1">
        <v>12</v>
      </c>
      <c r="E1986" s="3">
        <v>495.41</v>
      </c>
      <c r="F1986" s="1">
        <v>142</v>
      </c>
      <c r="G1986" s="3">
        <v>2277.83</v>
      </c>
      <c r="H1986" s="3">
        <f>kag[[#This Row],[Operational Profit - Daily Revenue]]-$Q$13</f>
        <v>360.50406000000066</v>
      </c>
      <c r="I1986" s="1">
        <f>_xlfn.NORM.DIST(kag[[#This Row],[Diff Average Rev]],$Q$13,$Q$15,FALSE)</f>
        <v>1.1453323312175242E-4</v>
      </c>
      <c r="J1986" s="3">
        <f>kag[[#This Row],[Number_of_Customers_Per_Day (any given day)]]*kag[[#This Row],[Average_Order_Value]]</f>
        <v>1983.43</v>
      </c>
      <c r="K1986" s="3">
        <f>kag[[#This Row],[Operational Profit - Daily Revenue]]/kag[[#This Row],[Number_of_Employees]]</f>
        <v>189.81916666666666</v>
      </c>
      <c r="L1986" s="3">
        <f>kag[[#This Row],[Operational Profit - Daily Revenue]]/kag[[#This Row],[Operating_Hours_Per_Day]]</f>
        <v>175.21769230769229</v>
      </c>
      <c r="M1986" s="3">
        <f>kag[[#This Row],[Operational Profit - Daily Revenue]]/kag[[#This Row],[Marketing_Spend_Per_Day]]</f>
        <v>4.5978684322076662</v>
      </c>
      <c r="N1986" s="3"/>
    </row>
    <row r="1987" spans="1:14">
      <c r="A1987" s="1">
        <v>180</v>
      </c>
      <c r="B1987" s="2">
        <v>8.69</v>
      </c>
      <c r="C1987" s="1">
        <v>17</v>
      </c>
      <c r="D1987" s="1">
        <v>14</v>
      </c>
      <c r="E1987" s="3">
        <v>495.9</v>
      </c>
      <c r="F1987" s="1">
        <v>656</v>
      </c>
      <c r="G1987" s="3">
        <v>2167.08</v>
      </c>
      <c r="H1987" s="3">
        <f>kag[[#This Row],[Operational Profit - Daily Revenue]]-$Q$13</f>
        <v>249.75406000000066</v>
      </c>
      <c r="I1987" s="1">
        <f>_xlfn.NORM.DIST(kag[[#This Row],[Diff Average Rev]],$Q$13,$Q$15,FALSE)</f>
        <v>9.4955578902134239E-5</v>
      </c>
      <c r="J1987" s="3">
        <f>kag[[#This Row],[Number_of_Customers_Per_Day (any given day)]]*kag[[#This Row],[Average_Order_Value]]</f>
        <v>1564.1999999999998</v>
      </c>
      <c r="K1987" s="3">
        <f>kag[[#This Row],[Operational Profit - Daily Revenue]]/kag[[#This Row],[Number_of_Employees]]</f>
        <v>154.79142857142855</v>
      </c>
      <c r="L1987" s="3">
        <f>kag[[#This Row],[Operational Profit - Daily Revenue]]/kag[[#This Row],[Operating_Hours_Per_Day]]</f>
        <v>127.47529411764705</v>
      </c>
      <c r="M1987" s="3">
        <f>kag[[#This Row],[Operational Profit - Daily Revenue]]/kag[[#This Row],[Marketing_Spend_Per_Day]]</f>
        <v>4.3699939503932246</v>
      </c>
      <c r="N1987" s="3"/>
    </row>
    <row r="1988" spans="1:14">
      <c r="A1988" s="1">
        <v>112</v>
      </c>
      <c r="B1988" s="2">
        <v>6.4</v>
      </c>
      <c r="C1988" s="1">
        <v>16</v>
      </c>
      <c r="D1988" s="1">
        <v>3</v>
      </c>
      <c r="E1988" s="3">
        <v>495.93</v>
      </c>
      <c r="F1988" s="1">
        <v>204</v>
      </c>
      <c r="G1988" s="3">
        <v>1385.54</v>
      </c>
      <c r="H1988" s="3">
        <f>kag[[#This Row],[Operational Profit - Daily Revenue]]-$Q$13</f>
        <v>-531.7859399999993</v>
      </c>
      <c r="I1988" s="1">
        <f>_xlfn.NORM.DIST(kag[[#This Row],[Diff Average Rev]],$Q$13,$Q$15,FALSE)</f>
        <v>1.754030997768042E-5</v>
      </c>
      <c r="J1988" s="3">
        <f>kag[[#This Row],[Number_of_Customers_Per_Day (any given day)]]*kag[[#This Row],[Average_Order_Value]]</f>
        <v>716.80000000000007</v>
      </c>
      <c r="K1988" s="3">
        <f>kag[[#This Row],[Operational Profit - Daily Revenue]]/kag[[#This Row],[Number_of_Employees]]</f>
        <v>461.84666666666664</v>
      </c>
      <c r="L1988" s="3">
        <f>kag[[#This Row],[Operational Profit - Daily Revenue]]/kag[[#This Row],[Operating_Hours_Per_Day]]</f>
        <v>86.596249999999998</v>
      </c>
      <c r="M1988" s="3">
        <f>kag[[#This Row],[Operational Profit - Daily Revenue]]/kag[[#This Row],[Marketing_Spend_Per_Day]]</f>
        <v>2.7938217087088901</v>
      </c>
      <c r="N1988" s="3"/>
    </row>
    <row r="1989" spans="1:14">
      <c r="A1989" s="1">
        <v>200</v>
      </c>
      <c r="B1989" s="2">
        <v>9.84</v>
      </c>
      <c r="C1989" s="1">
        <v>14</v>
      </c>
      <c r="D1989" s="1">
        <v>13</v>
      </c>
      <c r="E1989" s="3">
        <v>496.49</v>
      </c>
      <c r="F1989" s="1">
        <v>406</v>
      </c>
      <c r="G1989" s="3">
        <v>2478.2399999999998</v>
      </c>
      <c r="H1989" s="3">
        <f>kag[[#This Row],[Operational Profit - Daily Revenue]]-$Q$13</f>
        <v>560.91406000000052</v>
      </c>
      <c r="I1989" s="1">
        <f>_xlfn.NORM.DIST(kag[[#This Row],[Diff Average Rev]],$Q$13,$Q$15,FALSE)</f>
        <v>1.5560874972981364E-4</v>
      </c>
      <c r="J1989" s="3">
        <f>kag[[#This Row],[Number_of_Customers_Per_Day (any given day)]]*kag[[#This Row],[Average_Order_Value]]</f>
        <v>1968</v>
      </c>
      <c r="K1989" s="3">
        <f>kag[[#This Row],[Operational Profit - Daily Revenue]]/kag[[#This Row],[Number_of_Employees]]</f>
        <v>190.63384615384615</v>
      </c>
      <c r="L1989" s="3">
        <f>kag[[#This Row],[Operational Profit - Daily Revenue]]/kag[[#This Row],[Operating_Hours_Per_Day]]</f>
        <v>177.01714285714283</v>
      </c>
      <c r="M1989" s="3">
        <f>kag[[#This Row],[Operational Profit - Daily Revenue]]/kag[[#This Row],[Marketing_Spend_Per_Day]]</f>
        <v>4.9915204737255525</v>
      </c>
      <c r="N1989" s="3"/>
    </row>
    <row r="1990" spans="1:14">
      <c r="A1990" s="1">
        <v>420</v>
      </c>
      <c r="B1990" s="2">
        <v>5.14</v>
      </c>
      <c r="C1990" s="1">
        <v>7</v>
      </c>
      <c r="D1990" s="1">
        <v>13</v>
      </c>
      <c r="E1990" s="3">
        <v>497.34</v>
      </c>
      <c r="F1990" s="1">
        <v>216</v>
      </c>
      <c r="G1990" s="3">
        <v>2660.35</v>
      </c>
      <c r="H1990" s="3">
        <f>kag[[#This Row],[Operational Profit - Daily Revenue]]-$Q$13</f>
        <v>743.02406000000065</v>
      </c>
      <c r="I1990" s="1">
        <f>_xlfn.NORM.DIST(kag[[#This Row],[Diff Average Rev]],$Q$13,$Q$15,FALSE)</f>
        <v>1.9819901258373142E-4</v>
      </c>
      <c r="J1990" s="3">
        <f>kag[[#This Row],[Number_of_Customers_Per_Day (any given day)]]*kag[[#This Row],[Average_Order_Value]]</f>
        <v>2158.7999999999997</v>
      </c>
      <c r="K1990" s="3">
        <f>kag[[#This Row],[Operational Profit - Daily Revenue]]/kag[[#This Row],[Number_of_Employees]]</f>
        <v>204.6423076923077</v>
      </c>
      <c r="L1990" s="3">
        <f>kag[[#This Row],[Operational Profit - Daily Revenue]]/kag[[#This Row],[Operating_Hours_Per_Day]]</f>
        <v>380.05</v>
      </c>
      <c r="M1990" s="3">
        <f>kag[[#This Row],[Operational Profit - Daily Revenue]]/kag[[#This Row],[Marketing_Spend_Per_Day]]</f>
        <v>5.3491575179957378</v>
      </c>
      <c r="N1990" s="3"/>
    </row>
    <row r="1991" spans="1:14">
      <c r="A1991" s="1">
        <v>299</v>
      </c>
      <c r="B1991" s="2">
        <v>8.16</v>
      </c>
      <c r="C1991" s="1">
        <v>12</v>
      </c>
      <c r="D1991" s="1">
        <v>11</v>
      </c>
      <c r="E1991" s="3">
        <v>497.79</v>
      </c>
      <c r="F1991" s="1">
        <v>104</v>
      </c>
      <c r="G1991" s="3">
        <v>2966.23</v>
      </c>
      <c r="H1991" s="3">
        <f>kag[[#This Row],[Operational Profit - Daily Revenue]]-$Q$13</f>
        <v>1048.9040600000008</v>
      </c>
      <c r="I1991" s="1">
        <f>_xlfn.NORM.DIST(kag[[#This Row],[Diff Average Rev]],$Q$13,$Q$15,FALSE)</f>
        <v>2.7513644390887509E-4</v>
      </c>
      <c r="J1991" s="3">
        <f>kag[[#This Row],[Number_of_Customers_Per_Day (any given day)]]*kag[[#This Row],[Average_Order_Value]]</f>
        <v>2439.84</v>
      </c>
      <c r="K1991" s="3">
        <f>kag[[#This Row],[Operational Profit - Daily Revenue]]/kag[[#This Row],[Number_of_Employees]]</f>
        <v>269.65727272727275</v>
      </c>
      <c r="L1991" s="3">
        <f>kag[[#This Row],[Operational Profit - Daily Revenue]]/kag[[#This Row],[Operating_Hours_Per_Day]]</f>
        <v>247.18583333333333</v>
      </c>
      <c r="M1991" s="3">
        <f>kag[[#This Row],[Operational Profit - Daily Revenue]]/kag[[#This Row],[Marketing_Spend_Per_Day]]</f>
        <v>5.958797886659033</v>
      </c>
      <c r="N1991" s="3"/>
    </row>
    <row r="1992" spans="1:14">
      <c r="A1992" s="1">
        <v>267</v>
      </c>
      <c r="B1992" s="2">
        <v>2.74</v>
      </c>
      <c r="C1992" s="1">
        <v>7</v>
      </c>
      <c r="D1992" s="1">
        <v>8</v>
      </c>
      <c r="E1992" s="3">
        <v>497.87</v>
      </c>
      <c r="F1992" s="1">
        <v>93</v>
      </c>
      <c r="G1992" s="3">
        <v>1799.25</v>
      </c>
      <c r="H1992" s="3">
        <f>kag[[#This Row],[Operational Profit - Daily Revenue]]-$Q$13</f>
        <v>-118.07593999999926</v>
      </c>
      <c r="I1992" s="1">
        <f>_xlfn.NORM.DIST(kag[[#This Row],[Diff Average Rev]],$Q$13,$Q$15,FALSE)</f>
        <v>4.6451604613473971E-5</v>
      </c>
      <c r="J1992" s="3">
        <f>kag[[#This Row],[Number_of_Customers_Per_Day (any given day)]]*kag[[#This Row],[Average_Order_Value]]</f>
        <v>731.58</v>
      </c>
      <c r="K1992" s="3">
        <f>kag[[#This Row],[Operational Profit - Daily Revenue]]/kag[[#This Row],[Number_of_Employees]]</f>
        <v>224.90625</v>
      </c>
      <c r="L1992" s="3">
        <f>kag[[#This Row],[Operational Profit - Daily Revenue]]/kag[[#This Row],[Operating_Hours_Per_Day]]</f>
        <v>257.03571428571428</v>
      </c>
      <c r="M1992" s="3">
        <f>kag[[#This Row],[Operational Profit - Daily Revenue]]/kag[[#This Row],[Marketing_Spend_Per_Day]]</f>
        <v>3.6138951935244141</v>
      </c>
      <c r="N1992" s="3"/>
    </row>
    <row r="1993" spans="1:14">
      <c r="A1993" s="1">
        <v>102</v>
      </c>
      <c r="B1993" s="2">
        <v>2.74</v>
      </c>
      <c r="C1993" s="1">
        <v>8</v>
      </c>
      <c r="D1993" s="1">
        <v>9</v>
      </c>
      <c r="E1993" s="3">
        <v>498.15</v>
      </c>
      <c r="F1993" s="1">
        <v>187</v>
      </c>
      <c r="G1993" s="3">
        <v>961.27</v>
      </c>
      <c r="H1993" s="3">
        <f>kag[[#This Row],[Operational Profit - Daily Revenue]]-$Q$13</f>
        <v>-956.05593999999928</v>
      </c>
      <c r="I1993" s="1">
        <f>_xlfn.NORM.DIST(kag[[#This Row],[Diff Average Rev]],$Q$13,$Q$15,FALSE)</f>
        <v>5.3607421655005191E-6</v>
      </c>
      <c r="J1993" s="3">
        <f>kag[[#This Row],[Number_of_Customers_Per_Day (any given day)]]*kag[[#This Row],[Average_Order_Value]]</f>
        <v>279.48</v>
      </c>
      <c r="K1993" s="3">
        <f>kag[[#This Row],[Operational Profit - Daily Revenue]]/kag[[#This Row],[Number_of_Employees]]</f>
        <v>106.80777777777777</v>
      </c>
      <c r="L1993" s="3">
        <f>kag[[#This Row],[Operational Profit - Daily Revenue]]/kag[[#This Row],[Operating_Hours_Per_Day]]</f>
        <v>120.15875</v>
      </c>
      <c r="M1993" s="3">
        <f>kag[[#This Row],[Operational Profit - Daily Revenue]]/kag[[#This Row],[Marketing_Spend_Per_Day]]</f>
        <v>1.9296798153166717</v>
      </c>
      <c r="N1993" s="3"/>
    </row>
    <row r="1994" spans="1:14">
      <c r="A1994" s="1">
        <v>173</v>
      </c>
      <c r="B1994" s="2">
        <v>2.6</v>
      </c>
      <c r="C1994" s="1">
        <v>10</v>
      </c>
      <c r="D1994" s="1">
        <v>8</v>
      </c>
      <c r="E1994" s="3">
        <v>498.37</v>
      </c>
      <c r="F1994" s="1">
        <v>281</v>
      </c>
      <c r="G1994" s="3">
        <v>1201.9100000000001</v>
      </c>
      <c r="H1994" s="3">
        <f>kag[[#This Row],[Operational Profit - Daily Revenue]]-$Q$13</f>
        <v>-715.41593999999918</v>
      </c>
      <c r="I1994" s="1">
        <f>_xlfn.NORM.DIST(kag[[#This Row],[Diff Average Rev]],$Q$13,$Q$15,FALSE)</f>
        <v>1.0747149530242837E-5</v>
      </c>
      <c r="J1994" s="3">
        <f>kag[[#This Row],[Number_of_Customers_Per_Day (any given day)]]*kag[[#This Row],[Average_Order_Value]]</f>
        <v>449.8</v>
      </c>
      <c r="K1994" s="3">
        <f>kag[[#This Row],[Operational Profit - Daily Revenue]]/kag[[#This Row],[Number_of_Employees]]</f>
        <v>150.23875000000001</v>
      </c>
      <c r="L1994" s="3">
        <f>kag[[#This Row],[Operational Profit - Daily Revenue]]/kag[[#This Row],[Operating_Hours_Per_Day]]</f>
        <v>120.191</v>
      </c>
      <c r="M1994" s="3">
        <f>kag[[#This Row],[Operational Profit - Daily Revenue]]/kag[[#This Row],[Marketing_Spend_Per_Day]]</f>
        <v>2.4116820835925119</v>
      </c>
      <c r="N1994" s="3"/>
    </row>
    <row r="1995" spans="1:14">
      <c r="A1995" s="1">
        <v>88</v>
      </c>
      <c r="B1995" s="2">
        <v>3.49</v>
      </c>
      <c r="C1995" s="1">
        <v>10</v>
      </c>
      <c r="D1995" s="1">
        <v>5</v>
      </c>
      <c r="E1995" s="3">
        <v>498.46</v>
      </c>
      <c r="F1995" s="1">
        <v>577</v>
      </c>
      <c r="G1995" s="3">
        <v>1394.11</v>
      </c>
      <c r="H1995" s="3">
        <f>kag[[#This Row],[Operational Profit - Daily Revenue]]-$Q$13</f>
        <v>-523.21593999999936</v>
      </c>
      <c r="I1995" s="1">
        <f>_xlfn.NORM.DIST(kag[[#This Row],[Diff Average Rev]],$Q$13,$Q$15,FALSE)</f>
        <v>1.7930421449998584E-5</v>
      </c>
      <c r="J1995" s="3">
        <f>kag[[#This Row],[Number_of_Customers_Per_Day (any given day)]]*kag[[#This Row],[Average_Order_Value]]</f>
        <v>307.12</v>
      </c>
      <c r="K1995" s="3">
        <f>kag[[#This Row],[Operational Profit - Daily Revenue]]/kag[[#This Row],[Number_of_Employees]]</f>
        <v>278.822</v>
      </c>
      <c r="L1995" s="3">
        <f>kag[[#This Row],[Operational Profit - Daily Revenue]]/kag[[#This Row],[Operating_Hours_Per_Day]]</f>
        <v>139.411</v>
      </c>
      <c r="M1995" s="3">
        <f>kag[[#This Row],[Operational Profit - Daily Revenue]]/kag[[#This Row],[Marketing_Spend_Per_Day]]</f>
        <v>2.7968342494884242</v>
      </c>
      <c r="N1995" s="3"/>
    </row>
    <row r="1996" spans="1:14">
      <c r="A1996" s="1">
        <v>373</v>
      </c>
      <c r="B1996" s="2">
        <v>5.01</v>
      </c>
      <c r="C1996" s="1">
        <v>9</v>
      </c>
      <c r="D1996" s="1">
        <v>6</v>
      </c>
      <c r="E1996" s="3">
        <v>498.74</v>
      </c>
      <c r="F1996" s="1">
        <v>335</v>
      </c>
      <c r="G1996" s="3">
        <v>2795.07</v>
      </c>
      <c r="H1996" s="3">
        <f>kag[[#This Row],[Operational Profit - Daily Revenue]]-$Q$13</f>
        <v>877.7440600000009</v>
      </c>
      <c r="I1996" s="1">
        <f>_xlfn.NORM.DIST(kag[[#This Row],[Diff Average Rev]],$Q$13,$Q$15,FALSE)</f>
        <v>2.3179107103578412E-4</v>
      </c>
      <c r="J1996" s="3">
        <f>kag[[#This Row],[Number_of_Customers_Per_Day (any given day)]]*kag[[#This Row],[Average_Order_Value]]</f>
        <v>1868.73</v>
      </c>
      <c r="K1996" s="3">
        <f>kag[[#This Row],[Operational Profit - Daily Revenue]]/kag[[#This Row],[Number_of_Employees]]</f>
        <v>465.84500000000003</v>
      </c>
      <c r="L1996" s="3">
        <f>kag[[#This Row],[Operational Profit - Daily Revenue]]/kag[[#This Row],[Operating_Hours_Per_Day]]</f>
        <v>310.56333333333333</v>
      </c>
      <c r="M1996" s="3">
        <f>kag[[#This Row],[Operational Profit - Daily Revenue]]/kag[[#This Row],[Marketing_Spend_Per_Day]]</f>
        <v>5.6042627421101177</v>
      </c>
      <c r="N1996" s="3"/>
    </row>
    <row r="1997" spans="1:14">
      <c r="A1997" s="1">
        <v>50</v>
      </c>
      <c r="B1997" s="2">
        <v>8.39</v>
      </c>
      <c r="C1997" s="1">
        <v>13</v>
      </c>
      <c r="D1997" s="1">
        <v>12</v>
      </c>
      <c r="E1997" s="3">
        <v>499.29</v>
      </c>
      <c r="F1997" s="1">
        <v>995</v>
      </c>
      <c r="G1997" s="3">
        <v>982.94</v>
      </c>
      <c r="H1997" s="3">
        <f>kag[[#This Row],[Operational Profit - Daily Revenue]]-$Q$13</f>
        <v>-934.38593999999921</v>
      </c>
      <c r="I1997" s="1">
        <f>_xlfn.NORM.DIST(kag[[#This Row],[Diff Average Rev]],$Q$13,$Q$15,FALSE)</f>
        <v>5.7214803212644245E-6</v>
      </c>
      <c r="J1997" s="3">
        <f>kag[[#This Row],[Number_of_Customers_Per_Day (any given day)]]*kag[[#This Row],[Average_Order_Value]]</f>
        <v>419.5</v>
      </c>
      <c r="K1997" s="3">
        <f>kag[[#This Row],[Operational Profit - Daily Revenue]]/kag[[#This Row],[Number_of_Employees]]</f>
        <v>81.911666666666676</v>
      </c>
      <c r="L1997" s="3">
        <f>kag[[#This Row],[Operational Profit - Daily Revenue]]/kag[[#This Row],[Operating_Hours_Per_Day]]</f>
        <v>75.610769230769236</v>
      </c>
      <c r="M1997" s="3">
        <f>kag[[#This Row],[Operational Profit - Daily Revenue]]/kag[[#This Row],[Marketing_Spend_Per_Day]]</f>
        <v>1.9686755192373171</v>
      </c>
      <c r="N1997" s="3"/>
    </row>
    <row r="1998" spans="1:14">
      <c r="A1998" s="1">
        <v>266</v>
      </c>
      <c r="B1998" s="2">
        <v>9.19</v>
      </c>
      <c r="C1998" s="1">
        <v>9</v>
      </c>
      <c r="D1998" s="1">
        <v>8</v>
      </c>
      <c r="E1998" s="3">
        <v>499.46</v>
      </c>
      <c r="F1998" s="1">
        <v>147</v>
      </c>
      <c r="G1998" s="3">
        <v>2742.44</v>
      </c>
      <c r="H1998" s="3">
        <f>kag[[#This Row],[Operational Profit - Daily Revenue]]-$Q$13</f>
        <v>825.11406000000079</v>
      </c>
      <c r="I1998" s="1">
        <f>_xlfn.NORM.DIST(kag[[#This Row],[Diff Average Rev]],$Q$13,$Q$15,FALSE)</f>
        <v>2.1853374061707711E-4</v>
      </c>
      <c r="J1998" s="3">
        <f>kag[[#This Row],[Number_of_Customers_Per_Day (any given day)]]*kag[[#This Row],[Average_Order_Value]]</f>
        <v>2444.54</v>
      </c>
      <c r="K1998" s="3">
        <f>kag[[#This Row],[Operational Profit - Daily Revenue]]/kag[[#This Row],[Number_of_Employees]]</f>
        <v>342.80500000000001</v>
      </c>
      <c r="L1998" s="3">
        <f>kag[[#This Row],[Operational Profit - Daily Revenue]]/kag[[#This Row],[Operating_Hours_Per_Day]]</f>
        <v>304.71555555555557</v>
      </c>
      <c r="M1998" s="3">
        <f>kag[[#This Row],[Operational Profit - Daily Revenue]]/kag[[#This Row],[Marketing_Spend_Per_Day]]</f>
        <v>5.4908100748808719</v>
      </c>
      <c r="N1998" s="3"/>
    </row>
    <row r="1999" spans="1:14">
      <c r="A1999" s="1">
        <v>233</v>
      </c>
      <c r="B1999" s="2">
        <v>8.7799999999999994</v>
      </c>
      <c r="C1999" s="1">
        <v>8</v>
      </c>
      <c r="D1999" s="1">
        <v>11</v>
      </c>
      <c r="E1999" s="3">
        <v>499.61</v>
      </c>
      <c r="F1999" s="1">
        <v>763</v>
      </c>
      <c r="G1999" s="3">
        <v>2572.6799999999998</v>
      </c>
      <c r="H1999" s="3">
        <f>kag[[#This Row],[Operational Profit - Daily Revenue]]-$Q$13</f>
        <v>655.35406000000057</v>
      </c>
      <c r="I1999" s="1">
        <f>_xlfn.NORM.DIST(kag[[#This Row],[Diff Average Rev]],$Q$13,$Q$15,FALSE)</f>
        <v>1.7717737337000661E-4</v>
      </c>
      <c r="J1999" s="3">
        <f>kag[[#This Row],[Number_of_Customers_Per_Day (any given day)]]*kag[[#This Row],[Average_Order_Value]]</f>
        <v>2045.7399999999998</v>
      </c>
      <c r="K1999" s="3">
        <f>kag[[#This Row],[Operational Profit - Daily Revenue]]/kag[[#This Row],[Number_of_Employees]]</f>
        <v>233.88</v>
      </c>
      <c r="L1999" s="3">
        <f>kag[[#This Row],[Operational Profit - Daily Revenue]]/kag[[#This Row],[Operating_Hours_Per_Day]]</f>
        <v>321.58499999999998</v>
      </c>
      <c r="M1999" s="3">
        <f>kag[[#This Row],[Operational Profit - Daily Revenue]]/kag[[#This Row],[Marketing_Spend_Per_Day]]</f>
        <v>5.1493765136806706</v>
      </c>
      <c r="N1999" s="3"/>
    </row>
    <row r="2000" spans="1:14">
      <c r="A2000" s="1">
        <v>102</v>
      </c>
      <c r="B2000" s="2">
        <v>8.2799999999999994</v>
      </c>
      <c r="C2000" s="1">
        <v>9</v>
      </c>
      <c r="D2000" s="1">
        <v>5</v>
      </c>
      <c r="E2000" s="3">
        <v>499.68</v>
      </c>
      <c r="F2000" s="1">
        <v>119</v>
      </c>
      <c r="G2000" s="3">
        <v>1420.47</v>
      </c>
      <c r="H2000" s="3">
        <f>kag[[#This Row],[Operational Profit - Daily Revenue]]-$Q$13</f>
        <v>-496.85593999999924</v>
      </c>
      <c r="I2000" s="1">
        <f>_xlfn.NORM.DIST(kag[[#This Row],[Diff Average Rev]],$Q$13,$Q$15,FALSE)</f>
        <v>1.917630204328584E-5</v>
      </c>
      <c r="J2000" s="3">
        <f>kag[[#This Row],[Number_of_Customers_Per_Day (any given day)]]*kag[[#This Row],[Average_Order_Value]]</f>
        <v>844.56</v>
      </c>
      <c r="K2000" s="3">
        <f>kag[[#This Row],[Operational Profit - Daily Revenue]]/kag[[#This Row],[Number_of_Employees]]</f>
        <v>284.09399999999999</v>
      </c>
      <c r="L2000" s="3">
        <f>kag[[#This Row],[Operational Profit - Daily Revenue]]/kag[[#This Row],[Operating_Hours_Per_Day]]</f>
        <v>157.83000000000001</v>
      </c>
      <c r="M2000" s="3">
        <f>kag[[#This Row],[Operational Profit - Daily Revenue]]/kag[[#This Row],[Marketing_Spend_Per_Day]]</f>
        <v>2.8427593659942363</v>
      </c>
      <c r="N2000" s="3"/>
    </row>
    <row r="2001" spans="1:14">
      <c r="A2001" s="1">
        <v>335</v>
      </c>
      <c r="B2001" s="2">
        <v>7.82</v>
      </c>
      <c r="C2001" s="1">
        <v>12</v>
      </c>
      <c r="D2001" s="1">
        <v>7</v>
      </c>
      <c r="E2001" s="3">
        <v>499.74</v>
      </c>
      <c r="F2001" s="1">
        <v>722</v>
      </c>
      <c r="G2001" s="3">
        <v>2991.54</v>
      </c>
      <c r="H2001" s="3">
        <f>kag[[#This Row],[Operational Profit - Daily Revenue]]-$Q$13</f>
        <v>1074.2140600000007</v>
      </c>
      <c r="I2001" s="1">
        <f>_xlfn.NORM.DIST(kag[[#This Row],[Diff Average Rev]],$Q$13,$Q$15,FALSE)</f>
        <v>2.814646426722605E-4</v>
      </c>
      <c r="J2001" s="3">
        <f>kag[[#This Row],[Number_of_Customers_Per_Day (any given day)]]*kag[[#This Row],[Average_Order_Value]]</f>
        <v>2619.7000000000003</v>
      </c>
      <c r="K2001" s="3">
        <f>kag[[#This Row],[Operational Profit - Daily Revenue]]/kag[[#This Row],[Number_of_Employees]]</f>
        <v>427.36285714285714</v>
      </c>
      <c r="L2001" s="3">
        <f>kag[[#This Row],[Operational Profit - Daily Revenue]]/kag[[#This Row],[Operating_Hours_Per_Day]]</f>
        <v>249.29499999999999</v>
      </c>
      <c r="M2001" s="3">
        <f>kag[[#This Row],[Operational Profit - Daily Revenue]]/kag[[#This Row],[Marketing_Spend_Per_Day]]</f>
        <v>5.9861928202665382</v>
      </c>
      <c r="N2001" s="3"/>
    </row>
    <row r="2002" spans="1:14">
      <c r="A2002" s="1" t="s">
        <v>4</v>
      </c>
      <c r="B2002" s="1"/>
      <c r="E2002" s="1"/>
      <c r="H2002" s="1">
        <f>SUBTOTAL(103,kag[Diff Average Rev])</f>
        <v>2000</v>
      </c>
    </row>
  </sheetData>
  <pageMargins left="0.7" right="0.7" top="0.75" bottom="0.75" header="0.3" footer="0.3"/>
  <drawing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F7C6-C3D2-481A-9FA2-AF0AA82D7FD7}">
  <dimension ref="A1:F99"/>
  <sheetViews>
    <sheetView showGridLines="0" zoomScale="70" zoomScaleNormal="70" workbookViewId="0">
      <selection activeCell="A15" sqref="A15"/>
    </sheetView>
  </sheetViews>
  <sheetFormatPr defaultRowHeight="14.25"/>
  <cols>
    <col min="1" max="1" width="83.75" style="88" customWidth="1"/>
    <col min="2" max="2" width="43.75" style="85" customWidth="1"/>
    <col min="3" max="3" width="47" customWidth="1"/>
    <col min="4" max="4" width="47" style="81" customWidth="1"/>
    <col min="5" max="5" width="47" customWidth="1"/>
    <col min="6" max="6" width="47" style="81" customWidth="1"/>
    <col min="7" max="10" width="47" customWidth="1"/>
  </cols>
  <sheetData>
    <row r="1" spans="1:6" ht="42.75">
      <c r="A1" s="88" t="s">
        <v>76</v>
      </c>
    </row>
    <row r="2" spans="1:6" ht="28.5">
      <c r="A2" s="88" t="s">
        <v>77</v>
      </c>
      <c r="B2" s="82" t="s">
        <v>78</v>
      </c>
      <c r="C2" s="21" t="s">
        <v>79</v>
      </c>
      <c r="D2" s="82" t="s">
        <v>80</v>
      </c>
      <c r="E2" s="21" t="s">
        <v>81</v>
      </c>
      <c r="F2" s="82" t="s">
        <v>82</v>
      </c>
    </row>
    <row r="3" spans="1:6">
      <c r="B3" s="83"/>
      <c r="C3" s="22"/>
      <c r="D3" s="83"/>
      <c r="E3" s="22"/>
      <c r="F3" s="83"/>
    </row>
    <row r="4" spans="1:6" ht="72">
      <c r="A4" s="25" t="s">
        <v>83</v>
      </c>
      <c r="B4" s="84" t="s">
        <v>101</v>
      </c>
      <c r="C4" s="23" t="s">
        <v>102</v>
      </c>
      <c r="D4" s="84" t="s">
        <v>104</v>
      </c>
      <c r="E4" s="23" t="s">
        <v>106</v>
      </c>
      <c r="F4" s="84" t="s">
        <v>107</v>
      </c>
    </row>
    <row r="5" spans="1:6" ht="17.25">
      <c r="A5" s="25" t="s">
        <v>97</v>
      </c>
      <c r="C5" s="22"/>
      <c r="D5" s="83"/>
      <c r="E5" s="16"/>
      <c r="F5" s="85"/>
    </row>
    <row r="6" spans="1:6" ht="71.25">
      <c r="A6" s="88" t="s">
        <v>98</v>
      </c>
      <c r="C6" s="23" t="s">
        <v>103</v>
      </c>
      <c r="D6" s="84" t="s">
        <v>105</v>
      </c>
    </row>
    <row r="8" spans="1:6" ht="48.75" customHeight="1">
      <c r="A8" s="88" t="s">
        <v>99</v>
      </c>
      <c r="B8" s="84" t="s">
        <v>108</v>
      </c>
      <c r="C8" s="23" t="s">
        <v>109</v>
      </c>
      <c r="D8" s="84" t="s">
        <v>110</v>
      </c>
      <c r="E8" s="23" t="s">
        <v>111</v>
      </c>
      <c r="F8" s="84" t="s">
        <v>112</v>
      </c>
    </row>
    <row r="9" spans="1:6" ht="42.75">
      <c r="B9" s="83" t="s">
        <v>85</v>
      </c>
      <c r="C9" s="22" t="s">
        <v>88</v>
      </c>
      <c r="D9" s="83" t="s">
        <v>91</v>
      </c>
      <c r="E9" s="22" t="s">
        <v>94</v>
      </c>
      <c r="F9" s="83" t="s">
        <v>96</v>
      </c>
    </row>
    <row r="10" spans="1:6" ht="42.75">
      <c r="A10" s="88" t="s">
        <v>100</v>
      </c>
      <c r="B10" s="83"/>
      <c r="C10" s="22"/>
      <c r="D10" s="83"/>
      <c r="E10" s="22"/>
      <c r="F10" s="85"/>
    </row>
    <row r="11" spans="1:6" ht="28.5">
      <c r="B11" s="83" t="s">
        <v>86</v>
      </c>
      <c r="C11" s="22" t="s">
        <v>89</v>
      </c>
      <c r="D11" s="83" t="s">
        <v>92</v>
      </c>
    </row>
    <row r="12" spans="1:6" ht="45.75" customHeight="1">
      <c r="C12" s="22"/>
      <c r="D12" s="83"/>
    </row>
    <row r="13" spans="1:6" ht="17.25">
      <c r="B13" s="82" t="s">
        <v>84</v>
      </c>
      <c r="C13" s="21" t="s">
        <v>87</v>
      </c>
      <c r="D13" s="82" t="s">
        <v>90</v>
      </c>
      <c r="E13" s="21" t="s">
        <v>93</v>
      </c>
      <c r="F13" s="82" t="s">
        <v>95</v>
      </c>
    </row>
    <row r="14" spans="1:6" ht="39.75" customHeight="1">
      <c r="C14" s="16"/>
      <c r="D14" s="85"/>
      <c r="E14" s="16"/>
      <c r="F14" s="85"/>
    </row>
    <row r="15" spans="1:6" ht="57.75">
      <c r="A15" s="27"/>
      <c r="B15" s="86" t="s">
        <v>151</v>
      </c>
      <c r="C15" s="36" t="s">
        <v>160</v>
      </c>
      <c r="D15" s="86" t="s">
        <v>167</v>
      </c>
      <c r="E15" s="36" t="s">
        <v>172</v>
      </c>
      <c r="F15" s="86" t="s">
        <v>177</v>
      </c>
    </row>
    <row r="16" spans="1:6" ht="15">
      <c r="B16" s="86" t="s">
        <v>152</v>
      </c>
      <c r="C16" s="16"/>
      <c r="D16" s="85"/>
      <c r="E16" s="16"/>
      <c r="F16" s="85"/>
    </row>
    <row r="17" spans="2:6" ht="15">
      <c r="B17" s="84" t="s">
        <v>153</v>
      </c>
      <c r="C17" s="36" t="s">
        <v>152</v>
      </c>
      <c r="D17" s="86" t="s">
        <v>152</v>
      </c>
      <c r="E17" s="36" t="s">
        <v>152</v>
      </c>
      <c r="F17" s="86" t="s">
        <v>152</v>
      </c>
    </row>
    <row r="18" spans="2:6" ht="28.5">
      <c r="B18" s="83" t="s">
        <v>154</v>
      </c>
      <c r="C18" s="22"/>
      <c r="D18" s="83"/>
      <c r="E18" s="22"/>
      <c r="F18" s="83"/>
    </row>
    <row r="19" spans="2:6" ht="15">
      <c r="B19" s="83" t="s">
        <v>155</v>
      </c>
      <c r="C19" s="23" t="s">
        <v>161</v>
      </c>
      <c r="D19" s="84" t="s">
        <v>168</v>
      </c>
      <c r="E19" s="23" t="s">
        <v>173</v>
      </c>
      <c r="F19" s="84" t="s">
        <v>178</v>
      </c>
    </row>
    <row r="20" spans="2:6" ht="28.5">
      <c r="B20" s="83" t="s">
        <v>156</v>
      </c>
      <c r="C20" s="22"/>
      <c r="D20" s="83"/>
      <c r="E20" s="22"/>
      <c r="F20" s="83" t="s">
        <v>179</v>
      </c>
    </row>
    <row r="21" spans="2:6" ht="15">
      <c r="B21" s="84" t="s">
        <v>157</v>
      </c>
      <c r="C21" s="22"/>
      <c r="D21" s="83"/>
      <c r="E21" s="22"/>
      <c r="F21" s="83"/>
    </row>
    <row r="22" spans="2:6" ht="42.75">
      <c r="B22" s="83" t="s">
        <v>158</v>
      </c>
      <c r="C22" s="22"/>
      <c r="D22" s="83"/>
      <c r="E22" s="22"/>
      <c r="F22" s="83" t="s">
        <v>180</v>
      </c>
    </row>
    <row r="23" spans="2:6">
      <c r="C23" s="22" t="s">
        <v>162</v>
      </c>
      <c r="D23" s="83" t="s">
        <v>169</v>
      </c>
      <c r="E23" s="22" t="s">
        <v>169</v>
      </c>
      <c r="F23" s="83"/>
    </row>
    <row r="24" spans="2:6" ht="28.5">
      <c r="B24" s="85" t="s">
        <v>159</v>
      </c>
      <c r="C24" s="16" t="s">
        <v>159</v>
      </c>
      <c r="D24" s="85" t="s">
        <v>159</v>
      </c>
      <c r="E24" s="16" t="s">
        <v>159</v>
      </c>
      <c r="F24" s="83" t="s">
        <v>181</v>
      </c>
    </row>
    <row r="25" spans="2:6" ht="30">
      <c r="B25" s="87" t="s">
        <v>150</v>
      </c>
      <c r="C25" s="37" t="s">
        <v>185</v>
      </c>
      <c r="D25" s="87" t="s">
        <v>187</v>
      </c>
      <c r="E25" s="37" t="s">
        <v>189</v>
      </c>
    </row>
    <row r="26" spans="2:6">
      <c r="C26" s="22"/>
      <c r="D26" s="83"/>
      <c r="E26" s="22"/>
      <c r="F26" s="83"/>
    </row>
    <row r="27" spans="2:6" ht="15">
      <c r="C27" s="23" t="s">
        <v>163</v>
      </c>
      <c r="D27" s="84" t="s">
        <v>170</v>
      </c>
      <c r="E27" s="23" t="s">
        <v>174</v>
      </c>
      <c r="F27" s="84" t="s">
        <v>182</v>
      </c>
    </row>
    <row r="28" spans="2:6" ht="58.5" customHeight="1">
      <c r="C28" s="22"/>
      <c r="D28" s="83"/>
      <c r="E28" s="22"/>
      <c r="F28" s="83"/>
    </row>
    <row r="29" spans="2:6">
      <c r="C29" s="22"/>
      <c r="D29" s="83"/>
      <c r="E29" s="22"/>
      <c r="F29" s="83"/>
    </row>
    <row r="30" spans="2:6">
      <c r="C30" s="22"/>
      <c r="D30" s="83"/>
      <c r="E30" s="22"/>
      <c r="F30" s="83"/>
    </row>
    <row r="31" spans="2:6" ht="28.5">
      <c r="C31" s="22" t="s">
        <v>164</v>
      </c>
      <c r="D31" s="83" t="s">
        <v>171</v>
      </c>
      <c r="E31" s="22" t="s">
        <v>175</v>
      </c>
      <c r="F31" s="83" t="s">
        <v>183</v>
      </c>
    </row>
    <row r="32" spans="2:6">
      <c r="C32" s="22"/>
      <c r="D32" s="83"/>
      <c r="E32" s="22"/>
      <c r="F32" s="85"/>
    </row>
    <row r="33" spans="3:6" ht="71.25">
      <c r="C33" s="16" t="s">
        <v>159</v>
      </c>
      <c r="D33" s="85" t="s">
        <v>159</v>
      </c>
      <c r="E33" s="22" t="s">
        <v>176</v>
      </c>
      <c r="F33" s="85" t="s">
        <v>184</v>
      </c>
    </row>
    <row r="34" spans="3:6">
      <c r="C34" s="16"/>
      <c r="D34" s="85"/>
      <c r="E34" s="16"/>
      <c r="F34" s="85"/>
    </row>
    <row r="35" spans="3:6" ht="15">
      <c r="C35" s="37" t="s">
        <v>186</v>
      </c>
      <c r="D35" s="87" t="s">
        <v>188</v>
      </c>
      <c r="F35" s="85"/>
    </row>
    <row r="36" spans="3:6">
      <c r="C36" s="22"/>
      <c r="D36" s="85"/>
      <c r="F36" s="85"/>
    </row>
    <row r="37" spans="3:6" ht="15">
      <c r="C37" s="23" t="s">
        <v>165</v>
      </c>
      <c r="F37" s="85"/>
    </row>
    <row r="38" spans="3:6">
      <c r="C38" s="22"/>
      <c r="F38" s="85"/>
    </row>
    <row r="39" spans="3:6">
      <c r="C39" s="22"/>
      <c r="F39" s="85"/>
    </row>
    <row r="40" spans="3:6">
      <c r="C40" s="22"/>
      <c r="F40" s="85"/>
    </row>
    <row r="41" spans="3:6" ht="28.5">
      <c r="C41" s="22" t="s">
        <v>166</v>
      </c>
      <c r="F41" s="85"/>
    </row>
    <row r="42" spans="3:6">
      <c r="C42" s="16"/>
      <c r="F42" s="85"/>
    </row>
    <row r="43" spans="3:6">
      <c r="F43" s="85"/>
    </row>
    <row r="44" spans="3:6">
      <c r="F44" s="85"/>
    </row>
    <row r="51" spans="3:3">
      <c r="C51" s="16"/>
    </row>
    <row r="52" spans="3:3">
      <c r="C52" s="16"/>
    </row>
    <row r="53" spans="3:3">
      <c r="C53" s="16"/>
    </row>
    <row r="54" spans="3:3">
      <c r="C54" s="16"/>
    </row>
    <row r="55" spans="3:3">
      <c r="C55" s="16"/>
    </row>
    <row r="56" spans="3:3">
      <c r="C56" s="16"/>
    </row>
    <row r="57" spans="3:3">
      <c r="C57" s="16"/>
    </row>
    <row r="58" spans="3:3">
      <c r="C58" s="16"/>
    </row>
    <row r="59" spans="3:3">
      <c r="C59" s="16"/>
    </row>
    <row r="60" spans="3:3">
      <c r="C60" s="16"/>
    </row>
    <row r="61" spans="3:3">
      <c r="C61" s="16"/>
    </row>
    <row r="62" spans="3:3">
      <c r="C62" s="16"/>
    </row>
    <row r="63" spans="3:3">
      <c r="C63" s="16"/>
    </row>
    <row r="64" spans="3:3">
      <c r="C64" s="16"/>
    </row>
    <row r="65" spans="3:3">
      <c r="C65" s="16"/>
    </row>
    <row r="66" spans="3:3">
      <c r="C66" s="16"/>
    </row>
    <row r="67" spans="3:3">
      <c r="C67" s="16"/>
    </row>
    <row r="68" spans="3:3">
      <c r="C68" s="16"/>
    </row>
    <row r="69" spans="3:3">
      <c r="C69" s="16"/>
    </row>
    <row r="70" spans="3:3">
      <c r="C70" s="16"/>
    </row>
    <row r="71" spans="3:3">
      <c r="C71" s="16"/>
    </row>
    <row r="72" spans="3:3">
      <c r="C72" s="16"/>
    </row>
    <row r="73" spans="3:3">
      <c r="C73" s="16"/>
    </row>
    <row r="74" spans="3:3">
      <c r="C74" s="16"/>
    </row>
    <row r="75" spans="3:3">
      <c r="C75" s="16"/>
    </row>
    <row r="76" spans="3:3">
      <c r="C76" s="16"/>
    </row>
    <row r="95" spans="4:4">
      <c r="D95" s="85"/>
    </row>
    <row r="96" spans="4:4">
      <c r="D96" s="85"/>
    </row>
    <row r="97" spans="4:4">
      <c r="D97" s="85"/>
    </row>
    <row r="98" spans="4:4">
      <c r="D98" s="85"/>
    </row>
    <row r="99" spans="4:4">
      <c r="D99" s="8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3B17E-D7FB-4F80-95D4-3EA00D3D1FC1}">
  <dimension ref="A1:AK298"/>
  <sheetViews>
    <sheetView showGridLines="0" zoomScale="60" zoomScaleNormal="60" workbookViewId="0">
      <pane xSplit="1" topLeftCell="D1" activePane="topRight" state="frozen"/>
      <selection pane="topRight" activeCell="T76" sqref="T76"/>
    </sheetView>
  </sheetViews>
  <sheetFormatPr defaultRowHeight="15"/>
  <cols>
    <col min="1" max="1" width="12.375" style="11" customWidth="1"/>
    <col min="2" max="2" width="54.5" customWidth="1"/>
    <col min="3" max="3" width="10.875" bestFit="1" customWidth="1"/>
    <col min="4" max="4" width="98.625" customWidth="1"/>
    <col min="5" max="5" width="10.875" bestFit="1" customWidth="1"/>
    <col min="6" max="6" width="86.125" customWidth="1"/>
    <col min="7" max="7" width="9.125"/>
    <col min="8" max="8" width="49.375" customWidth="1"/>
    <col min="9" max="9" width="10" customWidth="1"/>
    <col min="10" max="10" width="40.875" customWidth="1"/>
    <col min="11" max="11" width="9.625" customWidth="1"/>
    <col min="12" max="12" width="39.25" customWidth="1"/>
    <col min="13" max="13" width="11.125" customWidth="1"/>
    <col min="14" max="14" width="59.125" bestFit="1" customWidth="1"/>
    <col min="15" max="15" width="26.625" bestFit="1" customWidth="1"/>
    <col min="16" max="24" width="12" bestFit="1" customWidth="1"/>
    <col min="25" max="25" width="20.125" bestFit="1" customWidth="1"/>
    <col min="26" max="26" width="11.625" customWidth="1"/>
    <col min="27" max="29" width="23.75" customWidth="1"/>
    <col min="30" max="30" width="9.75" customWidth="1"/>
    <col min="31" max="33" width="23.75" customWidth="1"/>
    <col min="34" max="34" width="11.375" customWidth="1"/>
    <col min="35" max="35" width="11.25" bestFit="1" customWidth="1"/>
    <col min="36" max="36" width="21.5" customWidth="1"/>
    <col min="37" max="37" width="9.125"/>
  </cols>
  <sheetData>
    <row r="1" spans="1:37">
      <c r="A1" s="33" t="s">
        <v>141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row>
    <row r="2" spans="1:37" ht="69">
      <c r="A2" s="33" t="s">
        <v>142</v>
      </c>
      <c r="B2" s="15"/>
      <c r="C2" s="28"/>
      <c r="D2" s="15"/>
      <c r="E2" s="28"/>
      <c r="F2" s="15"/>
      <c r="G2" s="28"/>
      <c r="H2" s="25" t="s">
        <v>78</v>
      </c>
      <c r="I2" s="30"/>
      <c r="J2" s="25" t="s">
        <v>79</v>
      </c>
      <c r="K2" s="30"/>
      <c r="L2" s="25" t="s">
        <v>80</v>
      </c>
      <c r="M2" s="30"/>
      <c r="N2" s="25" t="s">
        <v>81</v>
      </c>
      <c r="O2" s="25"/>
      <c r="P2" s="25"/>
      <c r="Q2" s="25"/>
      <c r="R2" s="25"/>
      <c r="S2" s="25"/>
      <c r="T2" s="25"/>
      <c r="U2" s="25"/>
      <c r="V2" s="25"/>
      <c r="W2" s="25"/>
      <c r="X2" s="25"/>
      <c r="Y2" s="25"/>
      <c r="Z2" s="25"/>
      <c r="AA2" s="25"/>
      <c r="AB2" s="25"/>
      <c r="AC2" s="25"/>
      <c r="AD2" s="25"/>
      <c r="AE2" s="25"/>
      <c r="AF2" s="25"/>
      <c r="AG2" s="25"/>
      <c r="AH2" s="30"/>
      <c r="AI2" s="25" t="s">
        <v>82</v>
      </c>
      <c r="AJ2" s="25"/>
      <c r="AK2" s="28"/>
    </row>
    <row r="3" spans="1:37" ht="17.25">
      <c r="A3" s="33" t="s">
        <v>149</v>
      </c>
      <c r="B3" s="15"/>
      <c r="C3" s="28"/>
      <c r="D3" s="15"/>
      <c r="E3" s="28"/>
      <c r="F3" s="15"/>
      <c r="G3" s="28"/>
      <c r="H3" s="25"/>
      <c r="I3" s="30"/>
      <c r="J3" s="27"/>
      <c r="K3" s="30"/>
      <c r="L3" s="27"/>
      <c r="M3" s="32"/>
      <c r="N3" s="27"/>
      <c r="O3" s="25"/>
      <c r="P3" s="25"/>
      <c r="Q3" s="25"/>
      <c r="R3" s="25"/>
      <c r="S3" s="25"/>
      <c r="T3" s="25"/>
      <c r="U3" s="25"/>
      <c r="V3" s="25"/>
      <c r="W3" s="25"/>
      <c r="X3" s="25"/>
      <c r="Y3" s="25"/>
      <c r="Z3" s="25"/>
      <c r="AA3" s="25"/>
      <c r="AB3" s="25"/>
      <c r="AC3" s="25"/>
      <c r="AD3" s="25"/>
      <c r="AE3" s="25"/>
      <c r="AF3" s="25"/>
      <c r="AG3" s="25"/>
      <c r="AH3" s="32"/>
      <c r="AI3" s="27"/>
      <c r="AJ3" s="27"/>
      <c r="AK3" s="28"/>
    </row>
    <row r="4" spans="1:37" ht="93.75" customHeight="1">
      <c r="A4" s="33" t="s">
        <v>143</v>
      </c>
      <c r="B4" s="15"/>
      <c r="C4" s="28"/>
      <c r="D4" s="15"/>
      <c r="E4" s="28"/>
      <c r="F4" s="15"/>
      <c r="G4" s="28"/>
      <c r="H4" s="26" t="s">
        <v>101</v>
      </c>
      <c r="I4" s="31"/>
      <c r="J4" s="26" t="s">
        <v>102</v>
      </c>
      <c r="K4" s="31"/>
      <c r="L4" s="26" t="s">
        <v>104</v>
      </c>
      <c r="M4" s="31"/>
      <c r="N4" s="26" t="s">
        <v>106</v>
      </c>
      <c r="O4" s="26"/>
      <c r="P4" s="26"/>
      <c r="Q4" s="26"/>
      <c r="R4" s="26"/>
      <c r="S4" s="26"/>
      <c r="T4" s="26"/>
      <c r="U4" s="26"/>
      <c r="V4" s="26"/>
      <c r="W4" s="26"/>
      <c r="X4" s="26"/>
      <c r="Y4" s="26"/>
      <c r="Z4" s="26"/>
      <c r="AA4" s="26"/>
      <c r="AB4" s="26"/>
      <c r="AC4" s="26"/>
      <c r="AD4" s="26"/>
      <c r="AE4" s="26"/>
      <c r="AF4" s="26"/>
      <c r="AG4" s="26"/>
      <c r="AH4" s="31"/>
      <c r="AI4" s="26" t="s">
        <v>107</v>
      </c>
      <c r="AJ4" s="26"/>
      <c r="AK4" s="28"/>
    </row>
    <row r="5" spans="1:37" ht="74.25" customHeight="1">
      <c r="A5" s="33" t="s">
        <v>148</v>
      </c>
      <c r="B5" s="15"/>
      <c r="C5" s="28"/>
      <c r="D5" s="15"/>
      <c r="E5" s="28"/>
      <c r="F5" s="15"/>
      <c r="G5" s="28"/>
      <c r="H5" s="26"/>
      <c r="I5" s="31"/>
      <c r="J5" s="26" t="s">
        <v>103</v>
      </c>
      <c r="K5" s="31"/>
      <c r="L5" s="26" t="s">
        <v>105</v>
      </c>
      <c r="M5" s="31"/>
      <c r="N5" s="26"/>
      <c r="O5" s="26"/>
      <c r="P5" s="26"/>
      <c r="Q5" s="26"/>
      <c r="R5" s="26"/>
      <c r="S5" s="26"/>
      <c r="T5" s="26"/>
      <c r="U5" s="26"/>
      <c r="V5" s="26"/>
      <c r="W5" s="26"/>
      <c r="X5" s="26"/>
      <c r="Y5" s="26"/>
      <c r="Z5" s="26"/>
      <c r="AA5" s="26"/>
      <c r="AB5" s="26"/>
      <c r="AC5" s="26"/>
      <c r="AD5" s="26"/>
      <c r="AE5" s="26"/>
      <c r="AF5" s="26"/>
      <c r="AG5" s="26"/>
      <c r="AH5" s="31"/>
      <c r="AI5" s="26"/>
      <c r="AJ5" s="26"/>
      <c r="AK5" s="28"/>
    </row>
    <row r="6" spans="1:37" ht="30" customHeight="1">
      <c r="A6" s="33" t="s">
        <v>147</v>
      </c>
      <c r="B6" s="15"/>
      <c r="C6" s="28"/>
      <c r="D6" s="15"/>
      <c r="E6" s="28"/>
      <c r="F6" s="15"/>
      <c r="G6" s="28"/>
      <c r="H6" s="26" t="s">
        <v>108</v>
      </c>
      <c r="I6" s="31"/>
      <c r="J6" s="26" t="s">
        <v>109</v>
      </c>
      <c r="K6" s="31"/>
      <c r="L6" s="26" t="s">
        <v>110</v>
      </c>
      <c r="M6" s="31"/>
      <c r="N6" s="26" t="s">
        <v>111</v>
      </c>
      <c r="O6" s="26"/>
      <c r="P6" s="26"/>
      <c r="Q6" s="26"/>
      <c r="R6" s="26"/>
      <c r="S6" s="26"/>
      <c r="T6" s="26"/>
      <c r="U6" s="26"/>
      <c r="V6" s="26"/>
      <c r="W6" s="26"/>
      <c r="X6" s="26"/>
      <c r="Y6" s="26"/>
      <c r="Z6" s="26"/>
      <c r="AA6" s="26"/>
      <c r="AB6" s="26"/>
      <c r="AC6" s="26"/>
      <c r="AD6" s="26"/>
      <c r="AE6" s="26"/>
      <c r="AF6" s="26"/>
      <c r="AG6" s="26"/>
      <c r="AH6" s="31"/>
      <c r="AI6" s="26" t="s">
        <v>112</v>
      </c>
      <c r="AJ6" s="26"/>
      <c r="AK6" s="28"/>
    </row>
    <row r="7" spans="1:37" ht="70.5" customHeight="1">
      <c r="A7" s="33" t="s">
        <v>144</v>
      </c>
      <c r="B7" s="15"/>
      <c r="C7" s="28"/>
      <c r="D7" s="15"/>
      <c r="E7" s="28"/>
      <c r="F7" s="15"/>
      <c r="G7" s="28"/>
      <c r="H7" s="27" t="s">
        <v>85</v>
      </c>
      <c r="I7" s="31"/>
      <c r="J7" s="27" t="s">
        <v>88</v>
      </c>
      <c r="K7" s="31"/>
      <c r="L7" s="27" t="s">
        <v>91</v>
      </c>
      <c r="M7" s="31"/>
      <c r="N7" s="27" t="s">
        <v>94</v>
      </c>
      <c r="O7" s="26"/>
      <c r="P7" s="26"/>
      <c r="Q7" s="26"/>
      <c r="R7" s="26"/>
      <c r="S7" s="26"/>
      <c r="T7" s="26"/>
      <c r="U7" s="26"/>
      <c r="V7" s="26"/>
      <c r="W7" s="26"/>
      <c r="X7" s="26"/>
      <c r="Y7" s="26"/>
      <c r="Z7" s="26"/>
      <c r="AA7" s="26"/>
      <c r="AB7" s="26"/>
      <c r="AC7" s="26"/>
      <c r="AD7" s="26"/>
      <c r="AE7" s="26"/>
      <c r="AF7" s="26"/>
      <c r="AG7" s="26"/>
      <c r="AH7" s="31"/>
      <c r="AI7" s="27" t="s">
        <v>96</v>
      </c>
      <c r="AJ7" s="27"/>
      <c r="AK7" s="28"/>
    </row>
    <row r="8" spans="1:37" ht="78.75" customHeight="1">
      <c r="A8" s="33" t="s">
        <v>145</v>
      </c>
      <c r="B8" s="15"/>
      <c r="C8" s="28"/>
      <c r="D8" s="15"/>
      <c r="E8" s="28"/>
      <c r="F8" s="15"/>
      <c r="G8" s="28"/>
      <c r="H8" s="27" t="s">
        <v>86</v>
      </c>
      <c r="I8" s="31"/>
      <c r="J8" s="27" t="s">
        <v>89</v>
      </c>
      <c r="K8" s="31"/>
      <c r="L8" s="27" t="s">
        <v>92</v>
      </c>
      <c r="M8" s="31"/>
      <c r="N8" s="26"/>
      <c r="O8" s="26"/>
      <c r="P8" s="26"/>
      <c r="Q8" s="26"/>
      <c r="R8" s="26"/>
      <c r="S8" s="26"/>
      <c r="T8" s="26"/>
      <c r="U8" s="26"/>
      <c r="V8" s="26"/>
      <c r="W8" s="26"/>
      <c r="X8" s="26"/>
      <c r="Y8" s="26"/>
      <c r="Z8" s="26"/>
      <c r="AA8" s="26"/>
      <c r="AB8" s="26"/>
      <c r="AC8" s="26"/>
      <c r="AD8" s="26"/>
      <c r="AE8" s="26"/>
      <c r="AF8" s="26"/>
      <c r="AG8" s="26"/>
      <c r="AH8" s="31"/>
      <c r="AI8" s="26"/>
      <c r="AJ8" s="26"/>
      <c r="AK8" s="28"/>
    </row>
    <row r="9" spans="1:37" ht="97.5" customHeight="1">
      <c r="A9" s="33" t="s">
        <v>146</v>
      </c>
      <c r="B9" s="15"/>
      <c r="C9" s="28"/>
      <c r="D9" s="15"/>
      <c r="E9" s="28"/>
      <c r="F9" s="15"/>
      <c r="G9" s="28"/>
      <c r="H9" s="27" t="s">
        <v>194</v>
      </c>
      <c r="I9" s="31"/>
      <c r="J9" s="15"/>
      <c r="K9" s="31"/>
      <c r="L9" s="27"/>
      <c r="M9" s="31"/>
      <c r="N9" s="26"/>
      <c r="O9" s="26"/>
      <c r="P9" s="26"/>
      <c r="Q9" s="26"/>
      <c r="R9" s="26"/>
      <c r="S9" s="26"/>
      <c r="T9" s="26"/>
      <c r="U9" s="26"/>
      <c r="V9" s="26"/>
      <c r="W9" s="26"/>
      <c r="X9" s="26"/>
      <c r="Y9" s="26"/>
      <c r="Z9" s="26"/>
      <c r="AA9" s="26"/>
      <c r="AB9" s="26"/>
      <c r="AC9" s="26"/>
      <c r="AD9" s="26"/>
      <c r="AE9" s="26"/>
      <c r="AF9" s="26"/>
      <c r="AG9" s="26"/>
      <c r="AH9" s="31"/>
      <c r="AI9" s="26"/>
      <c r="AJ9" s="26"/>
      <c r="AK9" s="28"/>
    </row>
    <row r="10" spans="1:37" ht="78.75" customHeight="1">
      <c r="A10" s="33"/>
      <c r="B10" s="15"/>
      <c r="C10" s="28"/>
      <c r="D10" s="15"/>
      <c r="E10" s="28"/>
      <c r="F10" s="15"/>
      <c r="G10" s="28"/>
      <c r="H10" s="35" t="s">
        <v>150</v>
      </c>
      <c r="I10" s="31"/>
      <c r="J10" s="27"/>
      <c r="K10" s="31"/>
      <c r="L10" s="27"/>
      <c r="M10" s="31"/>
      <c r="N10" s="26"/>
      <c r="O10" s="26"/>
      <c r="P10" s="26"/>
      <c r="Q10" s="26"/>
      <c r="R10" s="26"/>
      <c r="S10" s="26"/>
      <c r="T10" s="26"/>
      <c r="U10" s="26"/>
      <c r="V10" s="26"/>
      <c r="W10" s="26"/>
      <c r="X10" s="26"/>
      <c r="Y10" s="26"/>
      <c r="Z10" s="26"/>
      <c r="AA10" s="26"/>
      <c r="AB10" s="26"/>
      <c r="AC10" s="26"/>
      <c r="AD10" s="26"/>
      <c r="AE10" s="26"/>
      <c r="AF10" s="26"/>
      <c r="AG10" s="26"/>
      <c r="AH10" s="31"/>
      <c r="AI10" s="26"/>
      <c r="AJ10" s="26"/>
      <c r="AK10" s="28"/>
    </row>
    <row r="11" spans="1:37">
      <c r="A11" s="33" t="s">
        <v>220</v>
      </c>
      <c r="B11" s="15" t="s">
        <v>292</v>
      </c>
      <c r="C11" s="28"/>
      <c r="D11" s="15"/>
      <c r="E11" s="28"/>
      <c r="F11" s="15"/>
      <c r="G11" s="28"/>
      <c r="H11" s="15"/>
      <c r="I11" s="28"/>
      <c r="J11" s="15"/>
      <c r="K11" s="28"/>
      <c r="L11" s="15"/>
      <c r="M11" s="28"/>
      <c r="N11" s="15"/>
      <c r="O11" s="15"/>
      <c r="P11" s="15"/>
      <c r="Q11" s="15"/>
      <c r="R11" s="15"/>
      <c r="S11" s="15"/>
      <c r="T11" s="15"/>
      <c r="U11" s="15"/>
      <c r="V11" s="15"/>
      <c r="W11" s="15"/>
      <c r="X11" s="15"/>
      <c r="Y11" s="15"/>
      <c r="Z11" s="15"/>
      <c r="AA11" s="15"/>
      <c r="AB11" s="15"/>
      <c r="AC11" s="15"/>
      <c r="AD11" s="15"/>
      <c r="AE11" s="15"/>
      <c r="AF11" s="15"/>
      <c r="AG11" s="15"/>
      <c r="AH11" s="28"/>
      <c r="AI11" s="15"/>
      <c r="AJ11" s="15"/>
      <c r="AK11" s="28"/>
    </row>
    <row r="12" spans="1:37" s="11" customFormat="1" ht="30" customHeight="1">
      <c r="A12" s="33" t="s">
        <v>214</v>
      </c>
      <c r="B12" s="33"/>
      <c r="C12" s="33"/>
      <c r="D12" s="33"/>
      <c r="E12" s="33"/>
      <c r="F12" s="33"/>
      <c r="G12" s="33"/>
      <c r="H12" s="33" t="s">
        <v>213</v>
      </c>
      <c r="I12" s="31"/>
      <c r="J12" s="31"/>
      <c r="K12" s="31"/>
      <c r="L12" s="31"/>
      <c r="M12" s="31"/>
      <c r="N12" s="31"/>
      <c r="O12" s="31" t="s">
        <v>211</v>
      </c>
      <c r="P12" s="31"/>
      <c r="Q12" s="31"/>
      <c r="R12" s="31"/>
      <c r="S12" s="31"/>
      <c r="T12" s="31" t="s">
        <v>212</v>
      </c>
      <c r="U12" s="31"/>
      <c r="V12" s="31"/>
      <c r="W12" s="31"/>
      <c r="X12" s="31"/>
      <c r="Y12" s="31"/>
      <c r="Z12" s="31"/>
      <c r="AA12" s="31"/>
      <c r="AB12" s="31"/>
      <c r="AC12" s="31"/>
      <c r="AD12" s="31"/>
      <c r="AE12" s="31"/>
      <c r="AF12" s="31"/>
      <c r="AG12" s="31"/>
      <c r="AH12" s="31"/>
      <c r="AI12" s="31"/>
      <c r="AJ12" s="31"/>
      <c r="AK12" s="33"/>
    </row>
    <row r="13" spans="1:37" ht="33.75" customHeight="1">
      <c r="A13" s="33" t="s">
        <v>59</v>
      </c>
      <c r="B13" t="s">
        <v>301</v>
      </c>
      <c r="C13" s="28"/>
      <c r="D13" t="s">
        <v>63</v>
      </c>
      <c r="E13" s="28"/>
      <c r="F13" t="s">
        <v>64</v>
      </c>
      <c r="G13" s="28"/>
      <c r="I13" s="32"/>
      <c r="K13" s="32"/>
      <c r="M13" s="32"/>
      <c r="O13" s="22"/>
      <c r="P13" s="22"/>
      <c r="Q13" s="22"/>
      <c r="R13" s="22"/>
      <c r="S13" s="22"/>
      <c r="T13" s="22"/>
      <c r="U13" s="22"/>
      <c r="V13" s="22"/>
      <c r="W13" s="22"/>
      <c r="X13" s="22"/>
      <c r="Y13" s="22"/>
      <c r="Z13" s="22"/>
      <c r="AA13" s="22"/>
      <c r="AB13" s="22"/>
      <c r="AC13" s="22"/>
      <c r="AD13" s="22"/>
      <c r="AE13" s="22"/>
      <c r="AF13" s="22"/>
      <c r="AG13" s="22"/>
      <c r="AH13" s="28"/>
      <c r="AK13" s="28"/>
    </row>
    <row r="14" spans="1:37" ht="409.5" customHeight="1">
      <c r="A14" s="33" t="s">
        <v>59</v>
      </c>
      <c r="C14" s="28"/>
      <c r="E14" s="28"/>
      <c r="G14" s="28"/>
      <c r="H14" s="22" t="s">
        <v>302</v>
      </c>
      <c r="I14" s="28"/>
      <c r="J14" s="22"/>
      <c r="K14" s="28"/>
      <c r="L14" s="22"/>
      <c r="M14" s="28"/>
      <c r="N14" s="22"/>
      <c r="AH14" s="28"/>
      <c r="AI14" s="22"/>
      <c r="AJ14" s="22"/>
      <c r="AK14" s="28"/>
    </row>
    <row r="15" spans="1:37" s="79" customFormat="1" ht="30" customHeight="1">
      <c r="A15" s="34" t="s">
        <v>218</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row>
    <row r="16" spans="1:37">
      <c r="A16" s="33"/>
      <c r="B16" s="12" t="s">
        <v>60</v>
      </c>
      <c r="C16" s="28"/>
      <c r="E16" s="28"/>
      <c r="G16" s="28"/>
      <c r="H16" t="s">
        <v>195</v>
      </c>
      <c r="I16" s="28"/>
      <c r="K16" s="28"/>
      <c r="M16" s="28"/>
      <c r="N16" s="12" t="s">
        <v>208</v>
      </c>
      <c r="O16" t="s">
        <v>210</v>
      </c>
      <c r="Q16" s="12" t="s">
        <v>273</v>
      </c>
      <c r="R16" t="s">
        <v>207</v>
      </c>
      <c r="T16" s="12" t="s">
        <v>273</v>
      </c>
      <c r="U16" t="s">
        <v>241</v>
      </c>
      <c r="W16" s="12" t="s">
        <v>273</v>
      </c>
      <c r="X16" t="s">
        <v>242</v>
      </c>
      <c r="AA16" s="12" t="s">
        <v>249</v>
      </c>
      <c r="AB16" t="s">
        <v>247</v>
      </c>
      <c r="AC16" t="s">
        <v>248</v>
      </c>
      <c r="AH16" s="28"/>
      <c r="AK16" s="28"/>
    </row>
    <row r="17" spans="1:37">
      <c r="A17" s="33"/>
      <c r="B17" s="13">
        <v>2</v>
      </c>
      <c r="C17" s="28"/>
      <c r="E17" s="28"/>
      <c r="G17" s="28"/>
      <c r="H17" t="s">
        <v>190</v>
      </c>
      <c r="I17" s="28"/>
      <c r="K17" s="28"/>
      <c r="M17" s="28"/>
      <c r="N17" s="13" t="s">
        <v>197</v>
      </c>
      <c r="O17" s="39">
        <v>24740.899999999998</v>
      </c>
      <c r="P17" s="39"/>
      <c r="Q17" s="40" t="s">
        <v>221</v>
      </c>
      <c r="R17" s="39">
        <v>73032.729999999981</v>
      </c>
      <c r="S17" s="39"/>
      <c r="T17" s="40" t="s">
        <v>221</v>
      </c>
      <c r="U17">
        <v>13371</v>
      </c>
      <c r="W17" s="40" t="s">
        <v>221</v>
      </c>
      <c r="X17" s="41">
        <v>298.8599999999999</v>
      </c>
      <c r="AA17" s="40" t="s">
        <v>221</v>
      </c>
      <c r="AB17" s="46">
        <v>569.46153846153845</v>
      </c>
      <c r="AC17" s="47">
        <v>1404.4755769230765</v>
      </c>
      <c r="AD17" s="47"/>
      <c r="AH17" s="28"/>
      <c r="AI17" s="12" t="s">
        <v>208</v>
      </c>
      <c r="AJ17" t="s">
        <v>209</v>
      </c>
      <c r="AK17" s="28"/>
    </row>
    <row r="18" spans="1:37">
      <c r="A18" s="33"/>
      <c r="B18" s="14">
        <v>6</v>
      </c>
      <c r="C18" s="28"/>
      <c r="E18" s="28"/>
      <c r="G18" s="28"/>
      <c r="H18" s="23">
        <f xml:space="preserve"> CORREL('clean file'!E:E,'clean file'!A:A)</f>
        <v>2.7184213841203401E-2</v>
      </c>
      <c r="I18" s="28"/>
      <c r="K18" s="28"/>
      <c r="L18" s="1"/>
      <c r="M18" s="28"/>
      <c r="N18" s="13" t="s">
        <v>198</v>
      </c>
      <c r="O18" s="39">
        <v>47939.830000000016</v>
      </c>
      <c r="P18" s="39"/>
      <c r="Q18" s="40" t="s">
        <v>222</v>
      </c>
      <c r="R18" s="39">
        <v>169740.34000000003</v>
      </c>
      <c r="S18" s="39"/>
      <c r="T18" s="40" t="s">
        <v>222</v>
      </c>
      <c r="U18">
        <v>31674</v>
      </c>
      <c r="W18" s="40" t="s">
        <v>222</v>
      </c>
      <c r="X18" s="41">
        <v>676.05</v>
      </c>
      <c r="AA18" s="40" t="s">
        <v>222</v>
      </c>
      <c r="AB18" s="46">
        <v>541.4434782608696</v>
      </c>
      <c r="AC18" s="47">
        <v>1476.0029565217394</v>
      </c>
      <c r="AD18" s="47"/>
      <c r="AH18" s="28"/>
      <c r="AI18" s="13" t="s">
        <v>197</v>
      </c>
      <c r="AJ18" s="39">
        <v>180689.50999999998</v>
      </c>
      <c r="AK18" s="28"/>
    </row>
    <row r="19" spans="1:37">
      <c r="A19" s="33"/>
      <c r="B19" s="14">
        <v>7</v>
      </c>
      <c r="C19" s="28"/>
      <c r="E19" s="28"/>
      <c r="G19" s="28"/>
      <c r="H19">
        <f>H18^2</f>
        <v>7.3898148216427454E-4</v>
      </c>
      <c r="I19" s="28"/>
      <c r="K19" s="28"/>
      <c r="L19" s="1"/>
      <c r="M19" s="28"/>
      <c r="N19" s="13" t="s">
        <v>199</v>
      </c>
      <c r="O19" s="39">
        <v>52722.069999999992</v>
      </c>
      <c r="P19" s="39"/>
      <c r="Q19" s="40" t="s">
        <v>223</v>
      </c>
      <c r="R19" s="39">
        <v>190102.69000000003</v>
      </c>
      <c r="S19" s="39"/>
      <c r="T19" s="40" t="s">
        <v>223</v>
      </c>
      <c r="U19">
        <v>30891</v>
      </c>
      <c r="W19" s="40" t="s">
        <v>223</v>
      </c>
      <c r="X19" s="41">
        <v>714.6099999999999</v>
      </c>
      <c r="AA19" s="40" t="s">
        <v>223</v>
      </c>
      <c r="AB19" s="46">
        <v>516.32110091743118</v>
      </c>
      <c r="AC19" s="47">
        <v>1744.0613761467894</v>
      </c>
      <c r="AD19" s="47"/>
      <c r="AH19" s="28"/>
      <c r="AI19" s="13" t="s">
        <v>198</v>
      </c>
      <c r="AJ19" s="39">
        <v>370969.57000000024</v>
      </c>
      <c r="AK19" s="28"/>
    </row>
    <row r="20" spans="1:37">
      <c r="A20" s="33"/>
      <c r="B20" s="14">
        <v>8</v>
      </c>
      <c r="C20" s="28"/>
      <c r="E20" s="28"/>
      <c r="G20" s="28"/>
      <c r="H20" s="38">
        <f>H19</f>
        <v>7.3898148216427454E-4</v>
      </c>
      <c r="I20" s="28"/>
      <c r="K20" s="28"/>
      <c r="M20" s="28"/>
      <c r="N20" s="13" t="s">
        <v>200</v>
      </c>
      <c r="O20" s="39">
        <v>56637.900000000031</v>
      </c>
      <c r="P20" s="39"/>
      <c r="Q20" s="40" t="s">
        <v>224</v>
      </c>
      <c r="R20" s="39">
        <v>146836.17000000001</v>
      </c>
      <c r="S20" s="39"/>
      <c r="T20" s="40" t="s">
        <v>224</v>
      </c>
      <c r="U20">
        <v>24199</v>
      </c>
      <c r="W20" s="40" t="s">
        <v>224</v>
      </c>
      <c r="X20" s="41">
        <v>565.81999999999994</v>
      </c>
      <c r="AA20" s="40" t="s">
        <v>224</v>
      </c>
      <c r="AB20" s="46">
        <v>551.468085106383</v>
      </c>
      <c r="AC20" s="47">
        <v>1562.0869148936172</v>
      </c>
      <c r="AD20" s="47"/>
      <c r="AH20" s="28"/>
      <c r="AI20" s="13" t="s">
        <v>199</v>
      </c>
      <c r="AJ20" s="39">
        <v>381411.54999999987</v>
      </c>
      <c r="AK20" s="28"/>
    </row>
    <row r="21" spans="1:37">
      <c r="A21" s="33"/>
      <c r="B21" s="14">
        <v>9</v>
      </c>
      <c r="C21" s="28"/>
      <c r="E21" s="28"/>
      <c r="G21" s="28"/>
      <c r="H21" t="s">
        <v>191</v>
      </c>
      <c r="I21" s="28"/>
      <c r="K21" s="28"/>
      <c r="L21" s="1"/>
      <c r="M21" s="28"/>
      <c r="N21" s="13" t="s">
        <v>201</v>
      </c>
      <c r="O21" s="39">
        <v>51285.669999999991</v>
      </c>
      <c r="P21" s="39"/>
      <c r="Q21" s="40" t="s">
        <v>225</v>
      </c>
      <c r="R21" s="39">
        <v>169530.99999999991</v>
      </c>
      <c r="S21" s="39"/>
      <c r="T21" s="40" t="s">
        <v>225</v>
      </c>
      <c r="U21">
        <v>28826</v>
      </c>
      <c r="W21" s="40" t="s">
        <v>225</v>
      </c>
      <c r="X21" s="41">
        <v>623.70000000000027</v>
      </c>
      <c r="AA21" s="40" t="s">
        <v>225</v>
      </c>
      <c r="AB21" s="46">
        <v>536.36538461538464</v>
      </c>
      <c r="AC21" s="47">
        <v>1630.1057692307684</v>
      </c>
      <c r="AD21" s="47"/>
      <c r="AH21" s="28"/>
      <c r="AI21" s="13" t="s">
        <v>200</v>
      </c>
      <c r="AJ21" s="39">
        <v>417682.51</v>
      </c>
      <c r="AK21" s="28"/>
    </row>
    <row r="22" spans="1:37">
      <c r="A22" s="33"/>
      <c r="B22" s="14">
        <v>10</v>
      </c>
      <c r="C22" s="28"/>
      <c r="E22" s="28"/>
      <c r="G22" s="28"/>
      <c r="H22" s="23">
        <f>CORREL('clean file'!E:E,'clean file'!B:B)</f>
        <v>1.8782110181269174E-2</v>
      </c>
      <c r="I22" s="28"/>
      <c r="K22" s="28"/>
      <c r="L22" s="1"/>
      <c r="M22" s="28"/>
      <c r="N22" s="13" t="s">
        <v>202</v>
      </c>
      <c r="O22" s="39">
        <v>54613.909999999989</v>
      </c>
      <c r="P22" s="39"/>
      <c r="Q22" s="40" t="s">
        <v>226</v>
      </c>
      <c r="R22" s="39">
        <v>195263.1999999999</v>
      </c>
      <c r="S22" s="39"/>
      <c r="T22" s="40" t="s">
        <v>226</v>
      </c>
      <c r="U22">
        <v>29972</v>
      </c>
      <c r="W22" s="40" t="s">
        <v>226</v>
      </c>
      <c r="X22" s="41">
        <v>750.18999999999937</v>
      </c>
      <c r="AA22" s="40" t="s">
        <v>226</v>
      </c>
      <c r="AB22" s="46">
        <v>512.35652173913047</v>
      </c>
      <c r="AC22" s="47">
        <v>1697.9408695652164</v>
      </c>
      <c r="AD22" s="47"/>
      <c r="AH22" s="28"/>
      <c r="AI22" s="13" t="s">
        <v>201</v>
      </c>
      <c r="AJ22" s="39">
        <v>373965.80999999971</v>
      </c>
      <c r="AK22" s="28"/>
    </row>
    <row r="23" spans="1:37">
      <c r="A23" s="33"/>
      <c r="B23" s="14">
        <v>11</v>
      </c>
      <c r="C23" s="28"/>
      <c r="E23" s="28"/>
      <c r="G23" s="28"/>
      <c r="H23">
        <f>H22^2</f>
        <v>3.5276766286133519E-4</v>
      </c>
      <c r="I23" s="28"/>
      <c r="K23" s="28"/>
      <c r="L23" s="1"/>
      <c r="M23" s="28"/>
      <c r="N23" s="13" t="s">
        <v>203</v>
      </c>
      <c r="O23" s="39">
        <v>52244.840000000018</v>
      </c>
      <c r="P23" s="39"/>
      <c r="Q23" s="40" t="s">
        <v>227</v>
      </c>
      <c r="R23" s="39">
        <v>155596.66000000009</v>
      </c>
      <c r="S23" s="39"/>
      <c r="T23" s="40" t="s">
        <v>227</v>
      </c>
      <c r="U23">
        <v>24238</v>
      </c>
      <c r="W23" s="40" t="s">
        <v>227</v>
      </c>
      <c r="X23" s="41">
        <v>533.83999999999992</v>
      </c>
      <c r="AA23" s="40" t="s">
        <v>227</v>
      </c>
      <c r="AB23" s="46">
        <v>569.31034482758616</v>
      </c>
      <c r="AC23" s="47">
        <v>1788.46735632184</v>
      </c>
      <c r="AD23" s="47"/>
      <c r="AH23" s="28"/>
      <c r="AI23" s="13" t="s">
        <v>202</v>
      </c>
      <c r="AJ23" s="39">
        <v>438168.81999999983</v>
      </c>
      <c r="AK23" s="28"/>
    </row>
    <row r="24" spans="1:37">
      <c r="A24" s="33"/>
      <c r="B24" s="14">
        <v>12</v>
      </c>
      <c r="C24" s="28"/>
      <c r="E24" s="28"/>
      <c r="G24" s="28"/>
      <c r="H24" s="38">
        <f>H23</f>
        <v>3.5276766286133519E-4</v>
      </c>
      <c r="I24" s="28"/>
      <c r="K24" s="28"/>
      <c r="L24" s="1"/>
      <c r="M24" s="28"/>
      <c r="N24" s="13" t="s">
        <v>204</v>
      </c>
      <c r="O24" s="39">
        <v>52830.52</v>
      </c>
      <c r="P24" s="39"/>
      <c r="Q24" s="40" t="s">
        <v>228</v>
      </c>
      <c r="R24" s="39">
        <v>186719.07000000009</v>
      </c>
      <c r="S24" s="39"/>
      <c r="T24" s="40" t="s">
        <v>228</v>
      </c>
      <c r="U24">
        <v>26116</v>
      </c>
      <c r="W24" s="40" t="s">
        <v>228</v>
      </c>
      <c r="X24" s="41">
        <v>712.88999999999987</v>
      </c>
      <c r="AA24" s="40" t="s">
        <v>228</v>
      </c>
      <c r="AB24" s="46">
        <v>531.37142857142862</v>
      </c>
      <c r="AC24" s="47">
        <v>1778.276857142858</v>
      </c>
      <c r="AD24" s="47"/>
      <c r="AH24" s="28"/>
      <c r="AI24" s="13" t="s">
        <v>203</v>
      </c>
      <c r="AJ24" s="39">
        <v>420029.06</v>
      </c>
      <c r="AK24" s="28"/>
    </row>
    <row r="25" spans="1:37">
      <c r="A25" s="33"/>
      <c r="B25" s="14">
        <v>13</v>
      </c>
      <c r="C25" s="28"/>
      <c r="E25" s="28"/>
      <c r="G25" s="28"/>
      <c r="H25" t="s">
        <v>192</v>
      </c>
      <c r="I25" s="28"/>
      <c r="K25" s="28"/>
      <c r="M25" s="28"/>
      <c r="N25" s="13" t="s">
        <v>205</v>
      </c>
      <c r="O25" s="39">
        <v>55456.039999999979</v>
      </c>
      <c r="P25" s="39"/>
      <c r="Q25" s="40" t="s">
        <v>229</v>
      </c>
      <c r="R25" s="39">
        <v>217913.52000000002</v>
      </c>
      <c r="S25" s="39"/>
      <c r="T25" s="40" t="s">
        <v>229</v>
      </c>
      <c r="U25">
        <v>31811</v>
      </c>
      <c r="W25" s="40" t="s">
        <v>229</v>
      </c>
      <c r="X25" s="41">
        <v>683.18</v>
      </c>
      <c r="AA25" s="40" t="s">
        <v>229</v>
      </c>
      <c r="AB25" s="46">
        <v>550.42857142857144</v>
      </c>
      <c r="AC25" s="47">
        <v>2075.3668571428575</v>
      </c>
      <c r="AD25" s="47"/>
      <c r="AH25" s="28"/>
      <c r="AI25" s="13" t="s">
        <v>204</v>
      </c>
      <c r="AJ25" s="39">
        <v>396939.9200000001</v>
      </c>
      <c r="AK25" s="28"/>
    </row>
    <row r="26" spans="1:37">
      <c r="A26" s="33"/>
      <c r="B26" s="14">
        <v>14</v>
      </c>
      <c r="C26" s="28"/>
      <c r="E26" s="28"/>
      <c r="G26" s="28"/>
      <c r="H26" s="23">
        <f>CORREL('clean file'!F:F,'clean file'!E:E)</f>
        <v>-1.2561911186376932E-2</v>
      </c>
      <c r="I26" s="28"/>
      <c r="K26" s="28"/>
      <c r="M26" s="28"/>
      <c r="N26" s="13" t="s">
        <v>206</v>
      </c>
      <c r="O26" s="39">
        <v>56200.3</v>
      </c>
      <c r="P26" s="39"/>
      <c r="Q26" s="40" t="s">
        <v>230</v>
      </c>
      <c r="R26" s="39">
        <v>213443.82</v>
      </c>
      <c r="S26" s="39"/>
      <c r="T26" s="40" t="s">
        <v>230</v>
      </c>
      <c r="U26">
        <v>31223</v>
      </c>
      <c r="W26" s="40" t="s">
        <v>230</v>
      </c>
      <c r="X26" s="41">
        <v>701.61999999999989</v>
      </c>
      <c r="AA26" s="40" t="s">
        <v>230</v>
      </c>
      <c r="AB26" s="46">
        <v>541.63636363636363</v>
      </c>
      <c r="AC26" s="47">
        <v>1940.3983636363637</v>
      </c>
      <c r="AD26" s="47"/>
      <c r="AH26" s="28"/>
      <c r="AI26" s="13" t="s">
        <v>205</v>
      </c>
      <c r="AJ26" s="39">
        <v>417801.10000000003</v>
      </c>
      <c r="AK26" s="28"/>
    </row>
    <row r="27" spans="1:37">
      <c r="A27" s="33"/>
      <c r="B27" s="14">
        <v>15</v>
      </c>
      <c r="C27" s="28"/>
      <c r="E27" s="28"/>
      <c r="G27" s="28"/>
      <c r="H27">
        <f>H26^2</f>
        <v>1.5780161265442188E-4</v>
      </c>
      <c r="I27" s="28"/>
      <c r="K27" s="28"/>
      <c r="M27" s="28"/>
      <c r="N27" s="13" t="s">
        <v>61</v>
      </c>
      <c r="O27" s="39">
        <v>504671.98000000004</v>
      </c>
      <c r="P27" s="39"/>
      <c r="Q27" s="40" t="s">
        <v>231</v>
      </c>
      <c r="R27" s="39">
        <v>204315.89999999994</v>
      </c>
      <c r="S27" s="39"/>
      <c r="T27" s="40" t="s">
        <v>231</v>
      </c>
      <c r="U27">
        <v>29069</v>
      </c>
      <c r="W27" s="40" t="s">
        <v>231</v>
      </c>
      <c r="X27" s="41">
        <v>730.39</v>
      </c>
      <c r="AA27" s="40" t="s">
        <v>231</v>
      </c>
      <c r="AB27" s="46">
        <v>516.37288135593224</v>
      </c>
      <c r="AC27" s="47">
        <v>1731.4906779661012</v>
      </c>
      <c r="AD27" s="47"/>
      <c r="AH27" s="28"/>
      <c r="AI27" s="13" t="s">
        <v>206</v>
      </c>
      <c r="AJ27" s="39">
        <v>434422.84999999986</v>
      </c>
      <c r="AK27" s="28"/>
    </row>
    <row r="28" spans="1:37">
      <c r="A28" s="33"/>
      <c r="B28" s="14">
        <v>16</v>
      </c>
      <c r="C28" s="28"/>
      <c r="E28" s="28"/>
      <c r="G28" s="28"/>
      <c r="H28" s="38">
        <f>H27</f>
        <v>1.5780161265442188E-4</v>
      </c>
      <c r="I28" s="28"/>
      <c r="K28" s="28"/>
      <c r="M28" s="28"/>
      <c r="Q28" s="40" t="s">
        <v>232</v>
      </c>
      <c r="R28" s="39">
        <v>206670.71</v>
      </c>
      <c r="S28" s="39"/>
      <c r="T28" s="40" t="s">
        <v>232</v>
      </c>
      <c r="U28">
        <v>29753</v>
      </c>
      <c r="W28" s="40" t="s">
        <v>232</v>
      </c>
      <c r="X28" s="41">
        <v>620.31999999999994</v>
      </c>
      <c r="AA28" s="40" t="s">
        <v>232</v>
      </c>
      <c r="AB28" s="46">
        <v>555.37864077669906</v>
      </c>
      <c r="AC28" s="47">
        <v>2006.5117475728155</v>
      </c>
      <c r="AD28" s="47"/>
      <c r="AH28" s="28"/>
      <c r="AI28" s="13" t="s">
        <v>61</v>
      </c>
      <c r="AJ28" s="39">
        <v>3832080.6999999993</v>
      </c>
      <c r="AK28" s="28"/>
    </row>
    <row r="29" spans="1:37">
      <c r="A29" s="33"/>
      <c r="B29" s="14">
        <v>17</v>
      </c>
      <c r="C29" s="28"/>
      <c r="E29" s="28"/>
      <c r="G29" s="28"/>
      <c r="H29" t="s">
        <v>193</v>
      </c>
      <c r="I29" s="28"/>
      <c r="K29" s="28"/>
      <c r="M29" s="28"/>
      <c r="Q29" s="40" t="s">
        <v>233</v>
      </c>
      <c r="R29" s="39">
        <v>189320.25000000006</v>
      </c>
      <c r="S29" s="39"/>
      <c r="T29" s="40" t="s">
        <v>233</v>
      </c>
      <c r="U29">
        <v>25278</v>
      </c>
      <c r="W29" s="40" t="s">
        <v>233</v>
      </c>
      <c r="X29" s="41">
        <v>592.84</v>
      </c>
      <c r="AA29" s="40" t="s">
        <v>233</v>
      </c>
      <c r="AB29" s="46">
        <v>537.11578947368423</v>
      </c>
      <c r="AC29" s="47">
        <v>1992.8447368421059</v>
      </c>
      <c r="AD29" s="47"/>
      <c r="AH29" s="28"/>
      <c r="AK29" s="28"/>
    </row>
    <row r="30" spans="1:37">
      <c r="A30" s="33"/>
      <c r="B30" s="13">
        <v>3</v>
      </c>
      <c r="C30" s="28"/>
      <c r="E30" s="28"/>
      <c r="G30" s="28"/>
      <c r="H30">
        <f>CORREL(kag[Marketing_Spend_Per_Day],kag[Operational Profit - Daily Revenue])</f>
        <v>0.25481244773472173</v>
      </c>
      <c r="I30" s="28"/>
      <c r="K30" s="28"/>
      <c r="M30" s="28"/>
      <c r="Q30" s="40" t="s">
        <v>234</v>
      </c>
      <c r="R30" s="39">
        <v>208190.22999999995</v>
      </c>
      <c r="S30" s="39"/>
      <c r="T30" s="40" t="s">
        <v>234</v>
      </c>
      <c r="U30">
        <v>26760</v>
      </c>
      <c r="W30" s="40" t="s">
        <v>234</v>
      </c>
      <c r="X30" s="41">
        <v>657.51000000000033</v>
      </c>
      <c r="AA30" s="40" t="s">
        <v>234</v>
      </c>
      <c r="AB30" s="46">
        <v>473.24752475247527</v>
      </c>
      <c r="AC30" s="47">
        <v>2061.2894059405935</v>
      </c>
      <c r="AD30" s="47"/>
      <c r="AH30" s="28"/>
      <c r="AK30" s="28"/>
    </row>
    <row r="31" spans="1:37">
      <c r="A31" s="33"/>
      <c r="B31" s="14">
        <v>6</v>
      </c>
      <c r="C31" s="28"/>
      <c r="E31" s="28"/>
      <c r="G31" s="28"/>
      <c r="H31">
        <f>H30^2</f>
        <v>6.4929383520560296E-2</v>
      </c>
      <c r="I31" s="28"/>
      <c r="K31" s="28"/>
      <c r="M31" s="28"/>
      <c r="P31" s="39"/>
      <c r="Q31" s="40" t="s">
        <v>235</v>
      </c>
      <c r="R31" s="39">
        <v>192065.63</v>
      </c>
      <c r="S31" s="39"/>
      <c r="T31" s="40" t="s">
        <v>235</v>
      </c>
      <c r="U31">
        <v>25431</v>
      </c>
      <c r="W31" s="40" t="s">
        <v>235</v>
      </c>
      <c r="X31" s="41">
        <v>526.6099999999999</v>
      </c>
      <c r="AA31" s="40" t="s">
        <v>235</v>
      </c>
      <c r="AB31" s="46">
        <v>592.53571428571433</v>
      </c>
      <c r="AC31" s="47">
        <v>2286.4955952380951</v>
      </c>
      <c r="AD31" s="47"/>
      <c r="AH31" s="28"/>
      <c r="AK31" s="28"/>
    </row>
    <row r="32" spans="1:37">
      <c r="A32" s="33"/>
      <c r="B32" s="14">
        <v>7</v>
      </c>
      <c r="C32" s="28"/>
      <c r="E32" s="28"/>
      <c r="G32" s="28"/>
      <c r="H32" s="38">
        <f>H31</f>
        <v>6.4929383520560296E-2</v>
      </c>
      <c r="I32" s="28"/>
      <c r="K32" s="28"/>
      <c r="M32" s="28"/>
      <c r="P32" s="39"/>
      <c r="Q32" s="40" t="s">
        <v>236</v>
      </c>
      <c r="R32" s="39">
        <v>195044.09000000008</v>
      </c>
      <c r="S32" s="39"/>
      <c r="T32" s="40" t="s">
        <v>236</v>
      </c>
      <c r="U32">
        <v>25836</v>
      </c>
      <c r="W32" s="40" t="s">
        <v>236</v>
      </c>
      <c r="X32" s="41">
        <v>548.46</v>
      </c>
      <c r="AA32" s="40" t="s">
        <v>236</v>
      </c>
      <c r="AB32" s="46">
        <v>508.41935483870969</v>
      </c>
      <c r="AC32" s="47">
        <v>2097.2482795698934</v>
      </c>
      <c r="AD32" s="47"/>
      <c r="AH32" s="28"/>
      <c r="AI32" s="16"/>
      <c r="AJ32" s="16"/>
      <c r="AK32" s="28"/>
    </row>
    <row r="33" spans="1:37">
      <c r="A33" s="33"/>
      <c r="B33" s="14">
        <v>8</v>
      </c>
      <c r="C33" s="28"/>
      <c r="E33" s="28"/>
      <c r="G33" s="28"/>
      <c r="H33" s="38" t="s">
        <v>196</v>
      </c>
      <c r="I33" s="28"/>
      <c r="K33" s="28"/>
      <c r="M33" s="28"/>
      <c r="P33" s="39"/>
      <c r="Q33" s="40" t="s">
        <v>237</v>
      </c>
      <c r="R33" s="39">
        <v>217974.25000000009</v>
      </c>
      <c r="S33" s="39"/>
      <c r="T33" s="40" t="s">
        <v>237</v>
      </c>
      <c r="U33">
        <v>26766</v>
      </c>
      <c r="W33" s="40" t="s">
        <v>237</v>
      </c>
      <c r="X33" s="41">
        <v>666.5899999999998</v>
      </c>
      <c r="AA33" s="40" t="s">
        <v>237</v>
      </c>
      <c r="AB33" s="46">
        <v>508.97115384615387</v>
      </c>
      <c r="AC33" s="47">
        <v>2095.9062500000009</v>
      </c>
      <c r="AD33" s="47"/>
      <c r="AH33" s="28"/>
      <c r="AK33" s="28"/>
    </row>
    <row r="34" spans="1:37">
      <c r="A34" s="33"/>
      <c r="B34" s="14">
        <v>9</v>
      </c>
      <c r="C34" s="28"/>
      <c r="E34" s="28"/>
      <c r="G34" s="28"/>
      <c r="I34" s="28"/>
      <c r="K34" s="28"/>
      <c r="M34" s="28"/>
      <c r="P34" s="39"/>
      <c r="Q34" s="40" t="s">
        <v>238</v>
      </c>
      <c r="R34" s="39">
        <v>205255.27999999994</v>
      </c>
      <c r="S34" s="39"/>
      <c r="T34" s="40" t="s">
        <v>238</v>
      </c>
      <c r="U34">
        <v>26927</v>
      </c>
      <c r="W34" s="40" t="s">
        <v>238</v>
      </c>
      <c r="X34" s="41">
        <v>565.5100000000001</v>
      </c>
      <c r="AA34" s="40" t="s">
        <v>238</v>
      </c>
      <c r="AB34" s="46">
        <v>572.945652173913</v>
      </c>
      <c r="AC34" s="47">
        <v>2231.0356521739122</v>
      </c>
      <c r="AD34" s="47"/>
      <c r="AH34" s="28"/>
      <c r="AK34" s="28"/>
    </row>
    <row r="35" spans="1:37">
      <c r="A35" s="33"/>
      <c r="B35" s="14">
        <v>10</v>
      </c>
      <c r="C35" s="28"/>
      <c r="E35" s="28"/>
      <c r="G35" s="28"/>
      <c r="I35" s="28"/>
      <c r="K35" s="28"/>
      <c r="M35" s="28"/>
      <c r="P35" s="39"/>
      <c r="Q35" s="40" t="s">
        <v>239</v>
      </c>
      <c r="R35" s="39">
        <v>279741.31000000006</v>
      </c>
      <c r="S35" s="39"/>
      <c r="T35" s="40" t="s">
        <v>239</v>
      </c>
      <c r="U35">
        <v>33868</v>
      </c>
      <c r="W35" s="40" t="s">
        <v>239</v>
      </c>
      <c r="X35" s="41">
        <v>786.87000000000012</v>
      </c>
      <c r="AA35" s="40" t="s">
        <v>239</v>
      </c>
      <c r="AB35" s="46">
        <v>509.82786885245901</v>
      </c>
      <c r="AC35" s="47">
        <v>2292.9615573770498</v>
      </c>
      <c r="AD35" s="47"/>
      <c r="AH35" s="28"/>
      <c r="AK35" s="28"/>
    </row>
    <row r="36" spans="1:37">
      <c r="A36" s="33"/>
      <c r="B36" s="14">
        <v>11</v>
      </c>
      <c r="C36" s="28"/>
      <c r="E36" s="28"/>
      <c r="G36" s="28"/>
      <c r="I36" s="28"/>
      <c r="K36" s="28"/>
      <c r="M36" s="28"/>
      <c r="P36" s="39"/>
      <c r="Q36" s="40" t="s">
        <v>240</v>
      </c>
      <c r="R36" s="39">
        <v>215323.85</v>
      </c>
      <c r="S36" s="39"/>
      <c r="T36" s="40" t="s">
        <v>240</v>
      </c>
      <c r="U36">
        <v>25895</v>
      </c>
      <c r="W36" s="40" t="s">
        <v>240</v>
      </c>
      <c r="X36" s="41">
        <v>561.25000000000011</v>
      </c>
      <c r="AA36" s="40" t="s">
        <v>240</v>
      </c>
      <c r="AB36" s="46">
        <v>542.97777777777776</v>
      </c>
      <c r="AC36" s="47">
        <v>2392.4872222222225</v>
      </c>
      <c r="AD36" s="47"/>
      <c r="AH36" s="28"/>
      <c r="AK36" s="28"/>
    </row>
    <row r="37" spans="1:37">
      <c r="A37" s="33"/>
      <c r="B37" s="14">
        <v>12</v>
      </c>
      <c r="C37" s="28"/>
      <c r="E37" s="28"/>
      <c r="G37" s="28"/>
      <c r="I37" s="28"/>
      <c r="K37" s="28"/>
      <c r="M37" s="28"/>
      <c r="P37" s="39"/>
      <c r="Q37" s="40" t="s">
        <v>61</v>
      </c>
      <c r="R37" s="39">
        <v>3832080.6999999997</v>
      </c>
      <c r="S37" s="39"/>
      <c r="T37" s="40" t="s">
        <v>61</v>
      </c>
      <c r="U37">
        <v>547904</v>
      </c>
      <c r="V37" s="39"/>
      <c r="W37" s="40" t="s">
        <v>61</v>
      </c>
      <c r="X37" s="41">
        <v>12517.11</v>
      </c>
      <c r="Y37" s="39"/>
      <c r="Z37" s="39"/>
      <c r="AA37" s="40" t="s">
        <v>61</v>
      </c>
      <c r="AB37" s="46">
        <v>534.59659659659656</v>
      </c>
      <c r="AC37" s="47">
        <v>1917.9583083083076</v>
      </c>
      <c r="AD37" s="47"/>
      <c r="AG37" s="39"/>
      <c r="AH37" s="28"/>
      <c r="AK37" s="28"/>
    </row>
    <row r="38" spans="1:37">
      <c r="A38" s="33"/>
      <c r="B38" s="14">
        <v>13</v>
      </c>
      <c r="C38" s="28"/>
      <c r="E38" s="28"/>
      <c r="G38" s="28"/>
      <c r="I38" s="28"/>
      <c r="K38" s="28"/>
      <c r="M38" s="28"/>
      <c r="P38" s="39"/>
      <c r="U38" s="39"/>
      <c r="V38" s="39"/>
      <c r="W38" s="39"/>
      <c r="X38" s="39"/>
      <c r="Y38" s="39"/>
      <c r="Z38" s="39"/>
      <c r="AA38" s="39"/>
      <c r="AB38" s="39"/>
      <c r="AC38" s="39"/>
      <c r="AD38" s="39"/>
      <c r="AG38" s="39"/>
      <c r="AH38" s="28"/>
      <c r="AK38" s="28"/>
    </row>
    <row r="39" spans="1:37">
      <c r="A39" s="33"/>
      <c r="B39" s="14">
        <v>14</v>
      </c>
      <c r="C39" s="28"/>
      <c r="E39" s="28"/>
      <c r="G39" s="28"/>
      <c r="I39" s="28"/>
      <c r="K39" s="28"/>
      <c r="M39" s="28"/>
      <c r="P39" s="39"/>
      <c r="U39" s="39"/>
      <c r="V39" s="39"/>
      <c r="W39" s="39"/>
      <c r="X39" s="39"/>
      <c r="Y39" s="39"/>
      <c r="Z39" s="39"/>
      <c r="AA39" s="39"/>
      <c r="AB39" s="39"/>
      <c r="AC39" s="39"/>
      <c r="AD39" s="39"/>
      <c r="AG39" s="39"/>
      <c r="AH39" s="28"/>
      <c r="AK39" s="28"/>
    </row>
    <row r="40" spans="1:37">
      <c r="A40" s="33"/>
      <c r="B40" s="14">
        <v>15</v>
      </c>
      <c r="C40" s="28"/>
      <c r="E40" s="28"/>
      <c r="G40" s="28"/>
      <c r="I40" s="28"/>
      <c r="K40" s="28"/>
      <c r="M40" s="28"/>
      <c r="P40" s="39"/>
      <c r="V40" s="39"/>
      <c r="W40" s="39"/>
      <c r="X40" s="39"/>
      <c r="Y40" s="39"/>
      <c r="Z40" s="39"/>
      <c r="AA40" s="39"/>
      <c r="AB40" s="39"/>
      <c r="AC40" s="39"/>
      <c r="AD40" s="39"/>
      <c r="AG40" s="39"/>
      <c r="AH40" s="28"/>
      <c r="AK40" s="28"/>
    </row>
    <row r="41" spans="1:37">
      <c r="A41" s="33"/>
      <c r="B41" s="14">
        <v>16</v>
      </c>
      <c r="C41" s="28"/>
      <c r="E41" s="28"/>
      <c r="G41" s="28"/>
      <c r="I41" s="28"/>
      <c r="K41" s="28"/>
      <c r="M41" s="28"/>
      <c r="P41" s="39"/>
      <c r="V41" s="39"/>
      <c r="W41" s="39"/>
      <c r="X41" s="39"/>
      <c r="Y41" s="39"/>
      <c r="Z41" s="39"/>
      <c r="AA41" s="39"/>
      <c r="AB41" s="39"/>
      <c r="AC41" s="39"/>
      <c r="AD41" s="39"/>
      <c r="AG41" s="39"/>
      <c r="AH41" s="28"/>
      <c r="AK41" s="28"/>
    </row>
    <row r="42" spans="1:37">
      <c r="A42" s="33"/>
      <c r="B42" s="14">
        <v>17</v>
      </c>
      <c r="C42" s="28"/>
      <c r="E42" s="28"/>
      <c r="G42" s="28"/>
      <c r="I42" s="28"/>
      <c r="K42" s="28"/>
      <c r="M42" s="28"/>
      <c r="P42" s="39"/>
      <c r="V42" s="39"/>
      <c r="W42" s="39"/>
      <c r="X42" s="39"/>
      <c r="Y42" s="39"/>
      <c r="Z42" s="39"/>
      <c r="AA42" s="39"/>
      <c r="AB42" s="39"/>
      <c r="AC42" s="39"/>
      <c r="AD42" s="39"/>
      <c r="AG42" s="39"/>
      <c r="AH42" s="28"/>
      <c r="AK42" s="28"/>
    </row>
    <row r="43" spans="1:37">
      <c r="A43" s="33"/>
      <c r="B43" s="13">
        <v>4</v>
      </c>
      <c r="C43" s="28"/>
      <c r="E43" s="28"/>
      <c r="G43" s="28"/>
      <c r="I43" s="28"/>
      <c r="K43" s="28"/>
      <c r="M43" s="28"/>
      <c r="N43" s="12" t="s">
        <v>310</v>
      </c>
      <c r="O43" s="12" t="s">
        <v>309</v>
      </c>
      <c r="Z43" s="39"/>
      <c r="AA43" s="39"/>
      <c r="AB43" s="39"/>
      <c r="AC43" s="39"/>
      <c r="AD43" s="39"/>
      <c r="AG43" s="39"/>
      <c r="AH43" s="28"/>
      <c r="AK43" s="28"/>
    </row>
    <row r="44" spans="1:37">
      <c r="A44" s="33"/>
      <c r="B44" s="14">
        <v>6</v>
      </c>
      <c r="C44" s="28"/>
      <c r="E44" s="28"/>
      <c r="G44" s="28"/>
      <c r="I44" s="28"/>
      <c r="K44" s="28"/>
      <c r="M44" s="28"/>
      <c r="N44" s="12" t="s">
        <v>249</v>
      </c>
      <c r="O44" t="s">
        <v>197</v>
      </c>
      <c r="P44" t="s">
        <v>198</v>
      </c>
      <c r="Q44" t="s">
        <v>199</v>
      </c>
      <c r="R44" t="s">
        <v>200</v>
      </c>
      <c r="S44" t="s">
        <v>201</v>
      </c>
      <c r="T44" t="s">
        <v>202</v>
      </c>
      <c r="U44" t="s">
        <v>203</v>
      </c>
      <c r="V44" t="s">
        <v>204</v>
      </c>
      <c r="W44" t="s">
        <v>205</v>
      </c>
      <c r="X44" t="s">
        <v>206</v>
      </c>
      <c r="Z44" s="39"/>
      <c r="AA44" s="39"/>
      <c r="AB44" s="39"/>
      <c r="AC44" s="39"/>
      <c r="AD44" s="39"/>
      <c r="AG44" s="39"/>
      <c r="AH44" s="28"/>
      <c r="AK44" s="28"/>
    </row>
    <row r="45" spans="1:37" ht="17.25">
      <c r="A45" s="33"/>
      <c r="B45" s="14">
        <v>7</v>
      </c>
      <c r="C45" s="28"/>
      <c r="E45" s="28"/>
      <c r="G45" s="28"/>
      <c r="I45" s="28"/>
      <c r="K45" s="28"/>
      <c r="M45" s="28"/>
      <c r="N45" s="40" t="s">
        <v>221</v>
      </c>
      <c r="O45" s="39">
        <v>2568.96</v>
      </c>
      <c r="P45" s="39">
        <v>9698.2100000000009</v>
      </c>
      <c r="Q45" s="39">
        <v>8956.68</v>
      </c>
      <c r="R45" s="39">
        <v>2364.5500000000002</v>
      </c>
      <c r="S45" s="39">
        <v>6644.27</v>
      </c>
      <c r="T45" s="39">
        <v>7625.880000000001</v>
      </c>
      <c r="U45" s="39">
        <v>8274.2799999999988</v>
      </c>
      <c r="V45" s="39">
        <v>7526.1600000000008</v>
      </c>
      <c r="W45" s="39">
        <v>6280.43</v>
      </c>
      <c r="X45" s="39">
        <v>13093.31</v>
      </c>
      <c r="Z45" s="17" t="s">
        <v>274</v>
      </c>
      <c r="AA45" s="39"/>
      <c r="AB45" s="39"/>
      <c r="AC45" s="39"/>
      <c r="AD45" s="39"/>
      <c r="AG45" s="39"/>
      <c r="AH45" s="28"/>
      <c r="AK45" s="28"/>
    </row>
    <row r="46" spans="1:37">
      <c r="A46" s="33"/>
      <c r="B46" s="14">
        <v>8</v>
      </c>
      <c r="C46" s="28"/>
      <c r="E46" s="28"/>
      <c r="G46" s="28"/>
      <c r="I46" s="28"/>
      <c r="K46" s="28"/>
      <c r="M46" s="28"/>
      <c r="N46" s="40" t="s">
        <v>222</v>
      </c>
      <c r="O46" s="39">
        <v>9063.6299999999992</v>
      </c>
      <c r="P46" s="39">
        <v>23905.300000000003</v>
      </c>
      <c r="Q46" s="39">
        <v>16174.66</v>
      </c>
      <c r="R46" s="39">
        <v>9997.2400000000016</v>
      </c>
      <c r="S46" s="39">
        <v>5893.26</v>
      </c>
      <c r="T46" s="39">
        <v>24165.27</v>
      </c>
      <c r="U46" s="39">
        <v>19559.329999999998</v>
      </c>
      <c r="V46" s="39">
        <v>15760.140000000001</v>
      </c>
      <c r="W46" s="39">
        <v>30214.280000000002</v>
      </c>
      <c r="X46" s="39">
        <v>15007.23</v>
      </c>
      <c r="AA46" s="39"/>
      <c r="AB46" s="39"/>
      <c r="AC46" s="39"/>
      <c r="AD46" s="39"/>
      <c r="AG46" s="39"/>
      <c r="AH46" s="28"/>
      <c r="AK46" s="28"/>
    </row>
    <row r="47" spans="1:37">
      <c r="A47" s="33"/>
      <c r="B47" s="14">
        <v>9</v>
      </c>
      <c r="C47" s="28"/>
      <c r="E47" s="28"/>
      <c r="G47" s="28"/>
      <c r="I47" s="28"/>
      <c r="K47" s="28"/>
      <c r="M47" s="28"/>
      <c r="N47" s="40" t="s">
        <v>223</v>
      </c>
      <c r="O47" s="39">
        <v>8061.91</v>
      </c>
      <c r="P47" s="39">
        <v>21391.73</v>
      </c>
      <c r="Q47" s="39">
        <v>29273.629999999997</v>
      </c>
      <c r="R47" s="39">
        <v>11244.83</v>
      </c>
      <c r="S47" s="39">
        <v>19735.419999999998</v>
      </c>
      <c r="T47" s="39">
        <v>30265.51</v>
      </c>
      <c r="U47" s="39">
        <v>21793.670000000002</v>
      </c>
      <c r="V47" s="39">
        <v>17740.760000000002</v>
      </c>
      <c r="W47" s="39">
        <v>19356</v>
      </c>
      <c r="X47" s="39">
        <v>11239.23</v>
      </c>
      <c r="Z47" t="s">
        <v>275</v>
      </c>
      <c r="AA47" s="39"/>
      <c r="AB47" s="39"/>
      <c r="AC47" s="39"/>
      <c r="AD47" s="39"/>
      <c r="AG47" s="39"/>
      <c r="AH47" s="28"/>
      <c r="AK47" s="28"/>
    </row>
    <row r="48" spans="1:37">
      <c r="A48" s="33"/>
      <c r="B48" s="14">
        <v>10</v>
      </c>
      <c r="C48" s="28"/>
      <c r="E48" s="28"/>
      <c r="G48" s="28"/>
      <c r="I48" s="28"/>
      <c r="K48" s="28"/>
      <c r="M48" s="28"/>
      <c r="N48" s="40" t="s">
        <v>224</v>
      </c>
      <c r="O48" s="39">
        <v>6255.47</v>
      </c>
      <c r="P48" s="39">
        <v>14577.44</v>
      </c>
      <c r="Q48" s="39">
        <v>7420.6500000000005</v>
      </c>
      <c r="R48" s="39">
        <v>17398.71</v>
      </c>
      <c r="S48" s="39">
        <v>9010.4500000000007</v>
      </c>
      <c r="T48" s="39">
        <v>18828.189999999999</v>
      </c>
      <c r="U48" s="39">
        <v>24227.62</v>
      </c>
      <c r="V48" s="39">
        <v>19124.39</v>
      </c>
      <c r="W48" s="39">
        <v>15659.659999999998</v>
      </c>
      <c r="X48" s="39">
        <v>14333.59</v>
      </c>
      <c r="Z48" s="18"/>
      <c r="AH48" s="28"/>
      <c r="AK48" s="28"/>
    </row>
    <row r="49" spans="1:37">
      <c r="A49" s="33"/>
      <c r="B49" s="14">
        <v>11</v>
      </c>
      <c r="C49" s="28"/>
      <c r="E49" s="28"/>
      <c r="G49" s="28"/>
      <c r="I49" s="28"/>
      <c r="K49" s="28"/>
      <c r="M49" s="28"/>
      <c r="N49" s="40" t="s">
        <v>225</v>
      </c>
      <c r="O49" s="39">
        <v>6739.11</v>
      </c>
      <c r="P49" s="39">
        <v>20666.740000000002</v>
      </c>
      <c r="Q49" s="39">
        <v>6217.58</v>
      </c>
      <c r="R49" s="39">
        <v>19303.36</v>
      </c>
      <c r="S49" s="39">
        <v>21567.890000000003</v>
      </c>
      <c r="T49" s="39">
        <v>18298.43</v>
      </c>
      <c r="U49" s="39">
        <v>24138.31</v>
      </c>
      <c r="V49" s="39">
        <v>17828.669999999998</v>
      </c>
      <c r="W49" s="39">
        <v>16438.63</v>
      </c>
      <c r="X49" s="39">
        <v>18332.28</v>
      </c>
      <c r="Z49" s="19" t="s">
        <v>276</v>
      </c>
      <c r="AH49" s="28"/>
      <c r="AK49" s="28"/>
    </row>
    <row r="50" spans="1:37">
      <c r="A50" s="33"/>
      <c r="B50" s="14">
        <v>12</v>
      </c>
      <c r="C50" s="28"/>
      <c r="E50" s="28"/>
      <c r="G50" s="28"/>
      <c r="I50" s="28"/>
      <c r="K50" s="28"/>
      <c r="M50" s="28"/>
      <c r="N50" s="40" t="s">
        <v>226</v>
      </c>
      <c r="O50" s="39">
        <v>10600.159999999998</v>
      </c>
      <c r="P50" s="39">
        <v>18289.25</v>
      </c>
      <c r="Q50" s="39">
        <v>20659.620000000003</v>
      </c>
      <c r="R50" s="39">
        <v>24988.329999999998</v>
      </c>
      <c r="S50" s="39">
        <v>19005.14</v>
      </c>
      <c r="T50" s="39">
        <v>16646.64</v>
      </c>
      <c r="U50" s="39">
        <v>28660.430000000004</v>
      </c>
      <c r="V50" s="39">
        <v>21368.06</v>
      </c>
      <c r="W50" s="39">
        <v>14497.109999999999</v>
      </c>
      <c r="X50" s="39">
        <v>20548.46</v>
      </c>
      <c r="Z50" s="18"/>
      <c r="AH50" s="28"/>
      <c r="AK50" s="28"/>
    </row>
    <row r="51" spans="1:37">
      <c r="A51" s="33"/>
      <c r="B51" s="14">
        <v>13</v>
      </c>
      <c r="C51" s="28"/>
      <c r="E51" s="28"/>
      <c r="G51" s="28"/>
      <c r="I51" s="28"/>
      <c r="K51" s="28"/>
      <c r="M51" s="28"/>
      <c r="N51" s="40" t="s">
        <v>227</v>
      </c>
      <c r="O51" s="39">
        <v>3031.71</v>
      </c>
      <c r="P51" s="39">
        <v>17299.620000000003</v>
      </c>
      <c r="Q51" s="39">
        <v>12495.03</v>
      </c>
      <c r="R51" s="39">
        <v>15573</v>
      </c>
      <c r="S51" s="39">
        <v>10708.45</v>
      </c>
      <c r="T51" s="39">
        <v>23103.49</v>
      </c>
      <c r="U51" s="39">
        <v>21760.190000000002</v>
      </c>
      <c r="V51" s="39">
        <v>23180.35</v>
      </c>
      <c r="W51" s="39">
        <v>11515.81</v>
      </c>
      <c r="X51" s="39">
        <v>16929.010000000002</v>
      </c>
      <c r="Z51" s="19" t="s">
        <v>277</v>
      </c>
      <c r="AA51" s="39"/>
      <c r="AB51" s="39"/>
      <c r="AC51" s="39"/>
      <c r="AD51" s="39"/>
      <c r="AG51" s="39"/>
      <c r="AH51" s="28"/>
      <c r="AK51" s="28"/>
    </row>
    <row r="52" spans="1:37">
      <c r="A52" s="33"/>
      <c r="B52" s="14">
        <v>14</v>
      </c>
      <c r="C52" s="28"/>
      <c r="E52" s="28"/>
      <c r="G52" s="28"/>
      <c r="I52" s="28"/>
      <c r="K52" s="28"/>
      <c r="M52" s="28"/>
      <c r="N52" s="40" t="s">
        <v>228</v>
      </c>
      <c r="O52" s="39">
        <v>9638.0099999999984</v>
      </c>
      <c r="P52" s="39">
        <v>9331.5600000000013</v>
      </c>
      <c r="Q52" s="39">
        <v>17600.66</v>
      </c>
      <c r="R52" s="39">
        <v>22338.69</v>
      </c>
      <c r="S52" s="39">
        <v>21453.440000000002</v>
      </c>
      <c r="T52" s="39">
        <v>24296.09</v>
      </c>
      <c r="U52" s="39">
        <v>30589.639999999996</v>
      </c>
      <c r="V52" s="39">
        <v>18132.309999999998</v>
      </c>
      <c r="W52" s="39">
        <v>19205.109999999997</v>
      </c>
      <c r="X52" s="39">
        <v>14133.559999999998</v>
      </c>
      <c r="Z52" s="18"/>
      <c r="AA52" s="39"/>
      <c r="AB52" s="39"/>
      <c r="AC52" s="39"/>
      <c r="AD52" s="39"/>
      <c r="AG52" s="39"/>
      <c r="AH52" s="28"/>
      <c r="AK52" s="28"/>
    </row>
    <row r="53" spans="1:37">
      <c r="A53" s="33"/>
      <c r="B53" s="14">
        <v>15</v>
      </c>
      <c r="C53" s="28"/>
      <c r="E53" s="28"/>
      <c r="G53" s="28"/>
      <c r="I53" s="28"/>
      <c r="K53" s="28"/>
      <c r="M53" s="28"/>
      <c r="N53" s="40" t="s">
        <v>229</v>
      </c>
      <c r="O53" s="39">
        <v>13905.15</v>
      </c>
      <c r="P53" s="39">
        <v>21177.030000000002</v>
      </c>
      <c r="Q53" s="39">
        <v>23191.53</v>
      </c>
      <c r="R53" s="39">
        <v>21803.990000000005</v>
      </c>
      <c r="S53" s="39">
        <v>21566.05</v>
      </c>
      <c r="T53" s="39">
        <v>20908.13</v>
      </c>
      <c r="U53" s="39">
        <v>18077.809999999998</v>
      </c>
      <c r="V53" s="39">
        <v>21265.5</v>
      </c>
      <c r="W53" s="39">
        <v>33443.279999999992</v>
      </c>
      <c r="X53" s="39">
        <v>22575.05</v>
      </c>
      <c r="Z53" s="19" t="s">
        <v>278</v>
      </c>
      <c r="AA53" s="39"/>
      <c r="AB53" s="39"/>
      <c r="AC53" s="39"/>
      <c r="AD53" s="39"/>
      <c r="AG53" s="39"/>
      <c r="AH53" s="28"/>
      <c r="AK53" s="28"/>
    </row>
    <row r="54" spans="1:37">
      <c r="A54" s="33"/>
      <c r="B54" s="14">
        <v>16</v>
      </c>
      <c r="C54" s="28"/>
      <c r="E54" s="28"/>
      <c r="G54" s="28"/>
      <c r="I54" s="28"/>
      <c r="K54" s="28"/>
      <c r="M54" s="28"/>
      <c r="N54" s="40" t="s">
        <v>230</v>
      </c>
      <c r="O54" s="39">
        <v>9158.73</v>
      </c>
      <c r="P54" s="39">
        <v>15607.650000000001</v>
      </c>
      <c r="Q54" s="39">
        <v>19954.91</v>
      </c>
      <c r="R54" s="39">
        <v>25989.569999999996</v>
      </c>
      <c r="S54" s="39">
        <v>29093.4</v>
      </c>
      <c r="T54" s="39">
        <v>35490.490000000005</v>
      </c>
      <c r="U54" s="39">
        <v>12355.3</v>
      </c>
      <c r="V54" s="39">
        <v>15185.12</v>
      </c>
      <c r="W54" s="39">
        <v>14042.96</v>
      </c>
      <c r="X54" s="39">
        <v>36565.69</v>
      </c>
      <c r="AA54" s="39"/>
      <c r="AB54" s="39"/>
      <c r="AC54" s="39"/>
      <c r="AD54" s="39"/>
      <c r="AG54" s="39"/>
      <c r="AH54" s="28"/>
      <c r="AK54" s="28"/>
    </row>
    <row r="55" spans="1:37" ht="17.25">
      <c r="A55" s="33"/>
      <c r="B55" s="14">
        <v>17</v>
      </c>
      <c r="C55" s="28"/>
      <c r="E55" s="28"/>
      <c r="G55" s="28"/>
      <c r="I55" s="28"/>
      <c r="K55" s="28"/>
      <c r="M55" s="28"/>
      <c r="N55" s="40" t="s">
        <v>231</v>
      </c>
      <c r="O55" s="39">
        <v>13831.3</v>
      </c>
      <c r="P55" s="39">
        <v>17109.310000000001</v>
      </c>
      <c r="Q55" s="39">
        <v>30455.459999999995</v>
      </c>
      <c r="R55" s="39">
        <v>20505.72</v>
      </c>
      <c r="S55" s="39">
        <v>21612.280000000002</v>
      </c>
      <c r="T55" s="39">
        <v>20355.3</v>
      </c>
      <c r="U55" s="39">
        <v>17094.98</v>
      </c>
      <c r="V55" s="39">
        <v>16992.579999999998</v>
      </c>
      <c r="W55" s="39">
        <v>26200.51</v>
      </c>
      <c r="X55" s="39">
        <v>20158.46</v>
      </c>
      <c r="Z55" s="17" t="s">
        <v>279</v>
      </c>
      <c r="AA55" s="39"/>
      <c r="AB55" s="39"/>
      <c r="AC55" s="39"/>
      <c r="AD55" s="39"/>
      <c r="AG55" s="39"/>
      <c r="AH55" s="28"/>
      <c r="AK55" s="28"/>
    </row>
    <row r="56" spans="1:37">
      <c r="A56" s="33"/>
      <c r="B56" s="13">
        <v>5</v>
      </c>
      <c r="C56" s="28"/>
      <c r="E56" s="28"/>
      <c r="G56" s="28"/>
      <c r="I56" s="28"/>
      <c r="K56" s="28"/>
      <c r="M56" s="28"/>
      <c r="N56" s="40" t="s">
        <v>232</v>
      </c>
      <c r="O56" s="39">
        <v>13585.019999999999</v>
      </c>
      <c r="P56" s="39">
        <v>11266.65</v>
      </c>
      <c r="Q56" s="39">
        <v>15924.970000000001</v>
      </c>
      <c r="R56" s="39">
        <v>32070.89</v>
      </c>
      <c r="S56" s="39">
        <v>19690.96</v>
      </c>
      <c r="T56" s="39">
        <v>14751.29</v>
      </c>
      <c r="U56" s="39">
        <v>16651.36</v>
      </c>
      <c r="V56" s="39">
        <v>12710.830000000002</v>
      </c>
      <c r="W56" s="39">
        <v>26388.139999999996</v>
      </c>
      <c r="X56" s="39">
        <v>43630.6</v>
      </c>
      <c r="Z56" s="18"/>
      <c r="AA56" s="39"/>
      <c r="AB56" s="39"/>
      <c r="AC56" s="39"/>
      <c r="AD56" s="39"/>
      <c r="AG56" s="39"/>
      <c r="AH56" s="28"/>
      <c r="AK56" s="28"/>
    </row>
    <row r="57" spans="1:37">
      <c r="A57" s="33"/>
      <c r="B57" s="14">
        <v>6</v>
      </c>
      <c r="C57" s="28"/>
      <c r="E57" s="28"/>
      <c r="G57" s="28"/>
      <c r="I57" s="28"/>
      <c r="K57" s="28"/>
      <c r="M57" s="28"/>
      <c r="N57" s="40" t="s">
        <v>233</v>
      </c>
      <c r="O57" s="39">
        <v>4768.2999999999993</v>
      </c>
      <c r="P57" s="39">
        <v>23184.610000000004</v>
      </c>
      <c r="Q57" s="39">
        <v>18836.93</v>
      </c>
      <c r="R57" s="39">
        <v>29015.890000000003</v>
      </c>
      <c r="S57" s="39">
        <v>21647.239999999998</v>
      </c>
      <c r="T57" s="39">
        <v>14785.130000000001</v>
      </c>
      <c r="U57" s="39">
        <v>14625.099999999999</v>
      </c>
      <c r="V57" s="39">
        <v>19063.900000000001</v>
      </c>
      <c r="W57" s="39">
        <v>21109.58</v>
      </c>
      <c r="X57" s="39">
        <v>22283.57</v>
      </c>
      <c r="Z57" s="18" t="s">
        <v>280</v>
      </c>
      <c r="AA57" s="39"/>
      <c r="AB57" s="39"/>
      <c r="AC57" s="39"/>
      <c r="AD57" s="39"/>
      <c r="AG57" s="39"/>
      <c r="AH57" s="28"/>
      <c r="AK57" s="28"/>
    </row>
    <row r="58" spans="1:37">
      <c r="A58" s="33"/>
      <c r="B58" s="14">
        <v>7</v>
      </c>
      <c r="C58" s="28"/>
      <c r="E58" s="28"/>
      <c r="G58" s="28"/>
      <c r="I58" s="28"/>
      <c r="K58" s="28"/>
      <c r="M58" s="28"/>
      <c r="N58" s="40" t="s">
        <v>234</v>
      </c>
      <c r="O58" s="39">
        <v>21878.090000000004</v>
      </c>
      <c r="P58" s="39">
        <v>24278.179999999997</v>
      </c>
      <c r="Q58" s="39">
        <v>14137.87</v>
      </c>
      <c r="R58" s="39">
        <v>18666.34</v>
      </c>
      <c r="S58" s="39">
        <v>23555.56</v>
      </c>
      <c r="T58" s="39">
        <v>21685.859999999997</v>
      </c>
      <c r="U58" s="39">
        <v>16033.92</v>
      </c>
      <c r="V58" s="39">
        <v>31392.139999999996</v>
      </c>
      <c r="W58" s="39">
        <v>18738.25</v>
      </c>
      <c r="X58" s="39">
        <v>17824.02</v>
      </c>
      <c r="Z58" s="18"/>
      <c r="AA58" s="39"/>
      <c r="AB58" s="39"/>
      <c r="AC58" s="39"/>
      <c r="AD58" s="39"/>
      <c r="AG58" s="39"/>
      <c r="AH58" s="28"/>
      <c r="AK58" s="28"/>
    </row>
    <row r="59" spans="1:37">
      <c r="A59" s="33"/>
      <c r="B59" s="14">
        <v>8</v>
      </c>
      <c r="C59" s="28"/>
      <c r="E59" s="28"/>
      <c r="G59" s="28"/>
      <c r="I59" s="28"/>
      <c r="K59" s="28"/>
      <c r="M59" s="28"/>
      <c r="N59" s="40" t="s">
        <v>235</v>
      </c>
      <c r="O59" s="39">
        <v>955.7</v>
      </c>
      <c r="P59" s="39">
        <v>19077.899999999998</v>
      </c>
      <c r="Q59" s="39">
        <v>24479.730000000003</v>
      </c>
      <c r="R59" s="39">
        <v>10591.890000000001</v>
      </c>
      <c r="S59" s="39">
        <v>12034.790000000003</v>
      </c>
      <c r="T59" s="39">
        <v>33215.21</v>
      </c>
      <c r="U59" s="39">
        <v>23873.34</v>
      </c>
      <c r="V59" s="39">
        <v>26309.98</v>
      </c>
      <c r="W59" s="39">
        <v>20266.030000000002</v>
      </c>
      <c r="X59" s="39">
        <v>21261.059999999998</v>
      </c>
      <c r="Z59" s="18" t="s">
        <v>281</v>
      </c>
      <c r="AA59" s="39"/>
      <c r="AB59" s="39"/>
      <c r="AC59" s="39"/>
      <c r="AD59" s="39"/>
      <c r="AG59" s="39"/>
      <c r="AH59" s="28"/>
      <c r="AK59" s="28"/>
    </row>
    <row r="60" spans="1:37">
      <c r="A60" s="33"/>
      <c r="B60" s="14">
        <v>9</v>
      </c>
      <c r="C60" s="28"/>
      <c r="E60" s="28"/>
      <c r="G60" s="28"/>
      <c r="I60" s="28"/>
      <c r="K60" s="28"/>
      <c r="M60" s="28"/>
      <c r="N60" s="40" t="s">
        <v>236</v>
      </c>
      <c r="O60" s="39">
        <v>8516.34</v>
      </c>
      <c r="P60" s="39">
        <v>22831.59</v>
      </c>
      <c r="Q60" s="39">
        <v>27072.68</v>
      </c>
      <c r="R60" s="39">
        <v>35984.83</v>
      </c>
      <c r="S60" s="39">
        <v>6557.8600000000006</v>
      </c>
      <c r="T60" s="39">
        <v>14737.810000000001</v>
      </c>
      <c r="U60" s="39">
        <v>20503.379999999997</v>
      </c>
      <c r="V60" s="39">
        <v>19880.850000000002</v>
      </c>
      <c r="W60" s="39">
        <v>16943.07</v>
      </c>
      <c r="X60" s="39">
        <v>22015.680000000004</v>
      </c>
      <c r="Z60" s="18"/>
      <c r="AA60" s="39"/>
      <c r="AB60" s="39"/>
      <c r="AC60" s="39"/>
      <c r="AD60" s="39"/>
      <c r="AG60" s="39"/>
      <c r="AH60" s="28"/>
      <c r="AK60" s="28"/>
    </row>
    <row r="61" spans="1:37">
      <c r="A61" s="33"/>
      <c r="B61" s="14">
        <v>10</v>
      </c>
      <c r="C61" s="28"/>
      <c r="E61" s="28"/>
      <c r="G61" s="28"/>
      <c r="I61" s="28"/>
      <c r="K61" s="28"/>
      <c r="M61" s="28"/>
      <c r="N61" s="40" t="s">
        <v>237</v>
      </c>
      <c r="O61" s="39">
        <v>14677.439999999999</v>
      </c>
      <c r="P61" s="39">
        <v>12899.320000000002</v>
      </c>
      <c r="Q61" s="39">
        <v>35440.26</v>
      </c>
      <c r="R61" s="39">
        <v>32107.550000000003</v>
      </c>
      <c r="S61" s="39">
        <v>10394.09</v>
      </c>
      <c r="T61" s="39">
        <v>19882.21</v>
      </c>
      <c r="U61" s="39">
        <v>25665.83</v>
      </c>
      <c r="V61" s="39">
        <v>30513.769999999997</v>
      </c>
      <c r="W61" s="39">
        <v>19329.41</v>
      </c>
      <c r="X61" s="39">
        <v>17064.37</v>
      </c>
      <c r="Z61" s="18" t="s">
        <v>282</v>
      </c>
      <c r="AA61" s="39"/>
      <c r="AB61" s="39"/>
      <c r="AC61" s="39"/>
      <c r="AD61" s="39"/>
      <c r="AG61" s="39"/>
      <c r="AH61" s="28"/>
      <c r="AK61" s="28"/>
    </row>
    <row r="62" spans="1:37">
      <c r="A62" s="33"/>
      <c r="B62" s="14">
        <v>11</v>
      </c>
      <c r="C62" s="28"/>
      <c r="E62" s="28"/>
      <c r="G62" s="28"/>
      <c r="I62" s="28"/>
      <c r="K62" s="28"/>
      <c r="M62" s="28"/>
      <c r="N62" s="40" t="s">
        <v>238</v>
      </c>
      <c r="O62" s="39">
        <v>1210.9000000000001</v>
      </c>
      <c r="P62" s="39">
        <v>15691.99</v>
      </c>
      <c r="Q62" s="39">
        <v>11044.410000000002</v>
      </c>
      <c r="R62" s="39">
        <v>27686.85</v>
      </c>
      <c r="S62" s="39">
        <v>31829.65</v>
      </c>
      <c r="T62" s="39">
        <v>25628.26</v>
      </c>
      <c r="U62" s="39">
        <v>15136.17</v>
      </c>
      <c r="V62" s="39">
        <v>21855.55</v>
      </c>
      <c r="W62" s="39">
        <v>19654.02</v>
      </c>
      <c r="X62" s="39">
        <v>35517.479999999996</v>
      </c>
      <c r="Z62" s="18"/>
      <c r="AH62" s="28"/>
      <c r="AK62" s="28"/>
    </row>
    <row r="63" spans="1:37">
      <c r="A63" s="33"/>
      <c r="B63" s="14">
        <v>12</v>
      </c>
      <c r="C63" s="28"/>
      <c r="E63" s="28"/>
      <c r="G63" s="28"/>
      <c r="I63" s="28"/>
      <c r="K63" s="28"/>
      <c r="M63" s="28"/>
      <c r="N63" s="40" t="s">
        <v>239</v>
      </c>
      <c r="O63" s="39">
        <v>14151.529999999999</v>
      </c>
      <c r="P63" s="39">
        <v>23224.11</v>
      </c>
      <c r="Q63" s="39">
        <v>28173.689999999995</v>
      </c>
      <c r="R63" s="39">
        <v>20051.14</v>
      </c>
      <c r="S63" s="39">
        <v>45101.9</v>
      </c>
      <c r="T63" s="39">
        <v>29694.720000000001</v>
      </c>
      <c r="U63" s="39">
        <v>38004.430000000008</v>
      </c>
      <c r="V63" s="39">
        <v>27565.670000000002</v>
      </c>
      <c r="W63" s="39">
        <v>23884.699999999997</v>
      </c>
      <c r="X63" s="39">
        <v>29889.420000000002</v>
      </c>
      <c r="Z63" s="18" t="s">
        <v>283</v>
      </c>
      <c r="AH63" s="28"/>
      <c r="AK63" s="28"/>
    </row>
    <row r="64" spans="1:37">
      <c r="A64" s="33"/>
      <c r="B64" s="14">
        <v>13</v>
      </c>
      <c r="C64" s="28"/>
      <c r="E64" s="28"/>
      <c r="G64" s="28"/>
      <c r="I64" s="28"/>
      <c r="K64" s="28"/>
      <c r="M64" s="28"/>
      <c r="N64" s="40" t="s">
        <v>240</v>
      </c>
      <c r="O64" s="39">
        <v>8092.05</v>
      </c>
      <c r="P64" s="39">
        <v>29461.38</v>
      </c>
      <c r="Q64" s="39">
        <v>13900.6</v>
      </c>
      <c r="R64" s="39">
        <v>19999.14</v>
      </c>
      <c r="S64" s="39">
        <v>16863.71</v>
      </c>
      <c r="T64" s="39">
        <v>23804.909999999996</v>
      </c>
      <c r="U64" s="39">
        <v>23003.97</v>
      </c>
      <c r="V64" s="39">
        <v>13543.19</v>
      </c>
      <c r="W64" s="39">
        <v>44634.119999999988</v>
      </c>
      <c r="X64" s="39">
        <v>22020.78</v>
      </c>
      <c r="AH64" s="28"/>
      <c r="AK64" s="28"/>
    </row>
    <row r="65" spans="1:37" ht="17.25">
      <c r="A65" s="33"/>
      <c r="B65" s="14">
        <v>14</v>
      </c>
      <c r="C65" s="28"/>
      <c r="E65" s="28"/>
      <c r="G65" s="28"/>
      <c r="I65" s="28"/>
      <c r="K65" s="28"/>
      <c r="M65" s="28"/>
      <c r="Z65" s="17" t="s">
        <v>284</v>
      </c>
      <c r="AH65" s="28"/>
      <c r="AK65" s="28"/>
    </row>
    <row r="66" spans="1:37">
      <c r="A66" s="33"/>
      <c r="B66" s="14">
        <v>15</v>
      </c>
      <c r="C66" s="28"/>
      <c r="E66" s="28"/>
      <c r="G66" s="28"/>
      <c r="I66" s="28"/>
      <c r="K66" s="28"/>
      <c r="M66" s="28"/>
      <c r="P66" s="41"/>
      <c r="Z66" s="18"/>
      <c r="AH66" s="28"/>
      <c r="AK66" s="28"/>
    </row>
    <row r="67" spans="1:37">
      <c r="A67" s="33"/>
      <c r="B67" s="14">
        <v>16</v>
      </c>
      <c r="C67" s="28"/>
      <c r="E67" s="28"/>
      <c r="G67" s="28"/>
      <c r="I67" s="28"/>
      <c r="K67" s="28"/>
      <c r="M67" s="28"/>
      <c r="P67" s="41"/>
      <c r="Z67" s="18" t="s">
        <v>285</v>
      </c>
      <c r="AH67" s="28"/>
      <c r="AK67" s="28"/>
    </row>
    <row r="68" spans="1:37">
      <c r="A68" s="33"/>
      <c r="B68" s="14">
        <v>17</v>
      </c>
      <c r="C68" s="28"/>
      <c r="E68" s="28"/>
      <c r="G68" s="28"/>
      <c r="I68" s="28"/>
      <c r="K68" s="28"/>
      <c r="M68" s="28"/>
      <c r="P68" s="41"/>
      <c r="Z68" s="18"/>
      <c r="AH68" s="28"/>
      <c r="AK68" s="28"/>
    </row>
    <row r="69" spans="1:37">
      <c r="A69" s="33"/>
      <c r="B69" s="13">
        <v>6</v>
      </c>
      <c r="C69" s="28"/>
      <c r="E69" s="28"/>
      <c r="G69" s="28"/>
      <c r="I69" s="28"/>
      <c r="K69" s="28"/>
      <c r="M69" s="28"/>
      <c r="P69" s="41"/>
      <c r="Z69" s="18" t="s">
        <v>286</v>
      </c>
      <c r="AH69" s="28"/>
      <c r="AK69" s="28"/>
    </row>
    <row r="70" spans="1:37">
      <c r="A70" s="33"/>
      <c r="B70" s="14">
        <v>6</v>
      </c>
      <c r="C70" s="28"/>
      <c r="E70" s="28"/>
      <c r="G70" s="28"/>
      <c r="I70" s="28"/>
      <c r="K70" s="28"/>
      <c r="M70" s="28"/>
      <c r="P70" s="41"/>
      <c r="AH70" s="28"/>
      <c r="AK70" s="28"/>
    </row>
    <row r="71" spans="1:37" ht="17.25">
      <c r="A71" s="33"/>
      <c r="B71" s="14">
        <v>7</v>
      </c>
      <c r="C71" s="28"/>
      <c r="E71" s="28"/>
      <c r="G71" s="28"/>
      <c r="I71" s="28"/>
      <c r="K71" s="28"/>
      <c r="M71" s="28"/>
      <c r="P71" s="41"/>
      <c r="Z71" s="17" t="s">
        <v>287</v>
      </c>
      <c r="AH71" s="28"/>
      <c r="AK71" s="28"/>
    </row>
    <row r="72" spans="1:37">
      <c r="A72" s="33"/>
      <c r="B72" s="14">
        <v>8</v>
      </c>
      <c r="C72" s="28"/>
      <c r="E72" s="28"/>
      <c r="G72" s="28"/>
      <c r="I72" s="28"/>
      <c r="K72" s="28"/>
      <c r="M72" s="28"/>
      <c r="P72" s="41"/>
      <c r="Z72" s="18"/>
      <c r="AH72" s="28"/>
      <c r="AK72" s="28"/>
    </row>
    <row r="73" spans="1:37">
      <c r="A73" s="33"/>
      <c r="B73" s="14">
        <v>9</v>
      </c>
      <c r="C73" s="28"/>
      <c r="E73" s="28"/>
      <c r="G73" s="28"/>
      <c r="I73" s="28"/>
      <c r="K73" s="28"/>
      <c r="M73" s="28"/>
      <c r="P73" s="41"/>
      <c r="Z73" s="18" t="s">
        <v>288</v>
      </c>
      <c r="AH73" s="28"/>
      <c r="AK73" s="28"/>
    </row>
    <row r="74" spans="1:37">
      <c r="A74" s="33"/>
      <c r="B74" s="14">
        <v>10</v>
      </c>
      <c r="C74" s="28"/>
      <c r="E74" s="28"/>
      <c r="G74" s="28"/>
      <c r="I74" s="28"/>
      <c r="K74" s="28"/>
      <c r="M74" s="28"/>
      <c r="Z74" s="18"/>
      <c r="AH74" s="28"/>
      <c r="AK74" s="28"/>
    </row>
    <row r="75" spans="1:37">
      <c r="A75" s="33"/>
      <c r="B75" s="14">
        <v>11</v>
      </c>
      <c r="C75" s="28"/>
      <c r="E75" s="28"/>
      <c r="G75" s="28"/>
      <c r="I75" s="28"/>
      <c r="K75" s="28"/>
      <c r="M75" s="28"/>
      <c r="Z75" s="18" t="s">
        <v>289</v>
      </c>
      <c r="AH75" s="28"/>
      <c r="AK75" s="28"/>
    </row>
    <row r="76" spans="1:37">
      <c r="A76" s="33"/>
      <c r="B76" s="14">
        <v>12</v>
      </c>
      <c r="C76" s="28"/>
      <c r="E76" s="28"/>
      <c r="G76" s="28"/>
      <c r="I76" s="28"/>
      <c r="K76" s="28"/>
      <c r="M76" s="28"/>
      <c r="AH76" s="28"/>
      <c r="AK76" s="28"/>
    </row>
    <row r="77" spans="1:37">
      <c r="A77" s="33"/>
      <c r="B77" s="14">
        <v>13</v>
      </c>
      <c r="C77" s="28"/>
      <c r="E77" s="28"/>
      <c r="G77" s="28"/>
      <c r="I77" s="28"/>
      <c r="K77" s="28"/>
      <c r="M77" s="28"/>
      <c r="Z77" t="s">
        <v>290</v>
      </c>
      <c r="AH77" s="28"/>
      <c r="AK77" s="28"/>
    </row>
    <row r="78" spans="1:37">
      <c r="A78" s="33"/>
      <c r="B78" s="14">
        <v>14</v>
      </c>
      <c r="C78" s="28"/>
      <c r="E78" s="28"/>
      <c r="G78" s="28"/>
      <c r="I78" s="28"/>
      <c r="K78" s="28"/>
      <c r="M78" s="28"/>
      <c r="P78" s="39"/>
      <c r="W78" s="47"/>
      <c r="X78" s="47"/>
      <c r="Y78" s="47"/>
      <c r="Z78" s="47"/>
      <c r="AA78" s="47"/>
      <c r="AB78" s="47"/>
      <c r="AC78" s="47"/>
      <c r="AD78" s="47"/>
      <c r="AH78" s="28"/>
      <c r="AK78" s="28"/>
    </row>
    <row r="79" spans="1:37">
      <c r="A79" s="33"/>
      <c r="B79" s="14">
        <v>15</v>
      </c>
      <c r="C79" s="28"/>
      <c r="E79" s="28"/>
      <c r="G79" s="28"/>
      <c r="I79" s="28"/>
      <c r="K79" s="28"/>
      <c r="M79" s="28"/>
      <c r="P79" s="39"/>
      <c r="W79" s="47"/>
      <c r="X79" s="47"/>
      <c r="Y79" s="47"/>
      <c r="Z79" s="47"/>
      <c r="AA79" s="47"/>
      <c r="AB79" s="47"/>
      <c r="AC79" s="47"/>
      <c r="AD79" s="47"/>
      <c r="AH79" s="28"/>
      <c r="AK79" s="28"/>
    </row>
    <row r="80" spans="1:37">
      <c r="A80" s="33"/>
      <c r="B80" s="14">
        <v>16</v>
      </c>
      <c r="C80" s="28"/>
      <c r="E80" s="28"/>
      <c r="G80" s="28"/>
      <c r="I80" s="28"/>
      <c r="K80" s="28"/>
      <c r="M80" s="28"/>
      <c r="P80" s="39"/>
      <c r="W80" s="47"/>
      <c r="X80" s="47"/>
      <c r="Y80" s="47"/>
      <c r="Z80" s="47"/>
      <c r="AA80" s="47"/>
      <c r="AB80" s="47"/>
      <c r="AC80" s="47"/>
      <c r="AD80" s="47"/>
      <c r="AH80" s="28"/>
      <c r="AK80" s="28"/>
    </row>
    <row r="81" spans="1:37">
      <c r="A81" s="33"/>
      <c r="B81" s="14">
        <v>17</v>
      </c>
      <c r="C81" s="28"/>
      <c r="E81" s="28"/>
      <c r="G81" s="28"/>
      <c r="I81" s="28"/>
      <c r="K81" s="28"/>
      <c r="M81" s="28"/>
      <c r="P81" s="39"/>
      <c r="W81" s="47"/>
      <c r="X81" s="47"/>
      <c r="Y81" s="47"/>
      <c r="Z81" s="47"/>
      <c r="AA81" s="47"/>
      <c r="AB81" s="47"/>
      <c r="AC81" s="47"/>
      <c r="AD81" s="47"/>
      <c r="AH81" s="28"/>
      <c r="AK81" s="28"/>
    </row>
    <row r="82" spans="1:37">
      <c r="A82" s="33"/>
      <c r="B82" s="13">
        <v>7</v>
      </c>
      <c r="C82" s="28"/>
      <c r="E82" s="28"/>
      <c r="G82" s="28"/>
      <c r="I82" s="28"/>
      <c r="K82" s="28"/>
      <c r="M82" s="28"/>
      <c r="P82" s="39"/>
      <c r="W82" s="47"/>
      <c r="X82" s="47"/>
      <c r="Y82" s="47"/>
      <c r="Z82" s="47"/>
      <c r="AA82" s="47"/>
      <c r="AB82" s="47"/>
      <c r="AC82" s="47"/>
      <c r="AD82" s="47"/>
      <c r="AH82" s="28"/>
      <c r="AK82" s="28"/>
    </row>
    <row r="83" spans="1:37">
      <c r="A83" s="33"/>
      <c r="B83" s="14">
        <v>6</v>
      </c>
      <c r="C83" s="28"/>
      <c r="E83" s="28"/>
      <c r="G83" s="28"/>
      <c r="I83" s="28"/>
      <c r="K83" s="28"/>
      <c r="M83" s="28"/>
      <c r="P83" s="39"/>
      <c r="W83" s="47"/>
      <c r="X83" s="47"/>
      <c r="Y83" s="47"/>
      <c r="Z83" s="47"/>
      <c r="AA83" s="47"/>
      <c r="AB83" s="47"/>
      <c r="AC83" s="47"/>
      <c r="AD83" s="47"/>
      <c r="AH83" s="28"/>
      <c r="AK83" s="28"/>
    </row>
    <row r="84" spans="1:37">
      <c r="A84" s="33"/>
      <c r="B84" s="14">
        <v>7</v>
      </c>
      <c r="C84" s="28"/>
      <c r="E84" s="28"/>
      <c r="G84" s="28"/>
      <c r="I84" s="28"/>
      <c r="K84" s="28"/>
      <c r="M84" s="28"/>
      <c r="P84" s="39"/>
      <c r="W84" s="47"/>
      <c r="X84" s="47"/>
      <c r="Y84" s="47"/>
      <c r="Z84" s="47"/>
      <c r="AA84" s="47"/>
      <c r="AB84" s="47"/>
      <c r="AC84" s="47"/>
      <c r="AD84" s="47"/>
      <c r="AH84" s="28"/>
      <c r="AK84" s="28"/>
    </row>
    <row r="85" spans="1:37">
      <c r="A85" s="33"/>
      <c r="B85" s="14">
        <v>8</v>
      </c>
      <c r="C85" s="28"/>
      <c r="E85" s="28"/>
      <c r="G85" s="28"/>
      <c r="I85" s="28"/>
      <c r="K85" s="28"/>
      <c r="M85" s="28"/>
      <c r="P85" s="39"/>
      <c r="W85" s="47"/>
      <c r="X85" s="47"/>
      <c r="Y85" s="47"/>
      <c r="Z85" s="47"/>
      <c r="AA85" s="47"/>
      <c r="AB85" s="47"/>
      <c r="AC85" s="47"/>
      <c r="AD85" s="47"/>
      <c r="AH85" s="28"/>
      <c r="AK85" s="28"/>
    </row>
    <row r="86" spans="1:37">
      <c r="A86" s="33"/>
      <c r="B86" s="14">
        <v>9</v>
      </c>
      <c r="C86" s="28"/>
      <c r="E86" s="28"/>
      <c r="G86" s="28"/>
      <c r="I86" s="28"/>
      <c r="K86" s="28"/>
      <c r="M86" s="28"/>
      <c r="P86" s="39"/>
      <c r="W86" s="47"/>
      <c r="X86" s="47"/>
      <c r="Y86" s="47"/>
      <c r="Z86" s="47"/>
      <c r="AA86" s="47"/>
      <c r="AB86" s="47"/>
      <c r="AC86" s="47"/>
      <c r="AD86" s="47"/>
      <c r="AH86" s="28"/>
      <c r="AK86" s="28"/>
    </row>
    <row r="87" spans="1:37">
      <c r="A87" s="33"/>
      <c r="B87" s="14">
        <v>10</v>
      </c>
      <c r="C87" s="28"/>
      <c r="E87" s="28"/>
      <c r="G87" s="28"/>
      <c r="I87" s="28"/>
      <c r="K87" s="28"/>
      <c r="M87" s="28"/>
      <c r="P87" s="39"/>
      <c r="W87" s="47"/>
      <c r="X87" s="47"/>
      <c r="Y87" s="47"/>
      <c r="Z87" s="47"/>
      <c r="AA87" s="47"/>
      <c r="AB87" s="47"/>
      <c r="AC87" s="47"/>
      <c r="AD87" s="47"/>
      <c r="AH87" s="28"/>
      <c r="AK87" s="28"/>
    </row>
    <row r="88" spans="1:37">
      <c r="A88" s="33"/>
      <c r="B88" s="14">
        <v>11</v>
      </c>
      <c r="C88" s="28"/>
      <c r="E88" s="28"/>
      <c r="G88" s="28"/>
      <c r="I88" s="28"/>
      <c r="K88" s="28"/>
      <c r="M88" s="28"/>
      <c r="P88" s="39"/>
      <c r="W88" s="47"/>
      <c r="X88" s="47"/>
      <c r="Y88" s="47"/>
      <c r="Z88" s="47"/>
      <c r="AA88" s="47"/>
      <c r="AB88" s="47"/>
      <c r="AC88" s="47"/>
      <c r="AD88" s="47"/>
      <c r="AH88" s="28"/>
      <c r="AK88" s="28"/>
    </row>
    <row r="89" spans="1:37">
      <c r="A89" s="33"/>
      <c r="B89" s="14">
        <v>12</v>
      </c>
      <c r="C89" s="28"/>
      <c r="E89" s="28"/>
      <c r="G89" s="28"/>
      <c r="I89" s="28"/>
      <c r="K89" s="28"/>
      <c r="M89" s="28"/>
      <c r="P89" s="39"/>
      <c r="W89" s="47"/>
      <c r="X89" s="47"/>
      <c r="Y89" s="47"/>
      <c r="Z89" s="47"/>
      <c r="AA89" s="47"/>
      <c r="AB89" s="47"/>
      <c r="AC89" s="47"/>
      <c r="AD89" s="47"/>
      <c r="AH89" s="28"/>
      <c r="AK89" s="28"/>
    </row>
    <row r="90" spans="1:37">
      <c r="A90" s="33"/>
      <c r="B90" s="14">
        <v>13</v>
      </c>
      <c r="C90" s="28"/>
      <c r="E90" s="28"/>
      <c r="G90" s="28"/>
      <c r="I90" s="28"/>
      <c r="K90" s="28"/>
      <c r="M90" s="28"/>
      <c r="P90" s="39"/>
      <c r="W90" s="47"/>
      <c r="X90" s="47"/>
      <c r="Y90" s="47"/>
      <c r="Z90" s="47"/>
      <c r="AA90" s="47"/>
      <c r="AB90" s="47"/>
      <c r="AC90" s="47"/>
      <c r="AD90" s="47"/>
      <c r="AH90" s="28"/>
      <c r="AK90" s="28"/>
    </row>
    <row r="91" spans="1:37">
      <c r="A91" s="33"/>
      <c r="B91" s="14">
        <v>14</v>
      </c>
      <c r="C91" s="28"/>
      <c r="E91" s="28"/>
      <c r="G91" s="28"/>
      <c r="I91" s="28"/>
      <c r="K91" s="28"/>
      <c r="M91" s="28"/>
      <c r="P91" s="39"/>
      <c r="W91" s="47"/>
      <c r="X91" s="47"/>
      <c r="Y91" s="47"/>
      <c r="Z91" s="47"/>
      <c r="AA91" s="47"/>
      <c r="AB91" s="47"/>
      <c r="AC91" s="47"/>
      <c r="AD91" s="47"/>
      <c r="AH91" s="28"/>
      <c r="AK91" s="28"/>
    </row>
    <row r="92" spans="1:37">
      <c r="A92" s="33"/>
      <c r="B92" s="14">
        <v>15</v>
      </c>
      <c r="C92" s="28"/>
      <c r="E92" s="28"/>
      <c r="G92" s="28"/>
      <c r="I92" s="28"/>
      <c r="K92" s="28"/>
      <c r="M92" s="28"/>
      <c r="P92" s="39"/>
      <c r="W92" s="47"/>
      <c r="X92" s="47"/>
      <c r="Y92" s="47"/>
      <c r="Z92" s="47"/>
      <c r="AA92" s="47"/>
      <c r="AB92" s="47"/>
      <c r="AC92" s="47"/>
      <c r="AD92" s="47"/>
      <c r="AH92" s="28"/>
      <c r="AK92" s="28"/>
    </row>
    <row r="93" spans="1:37">
      <c r="A93" s="33"/>
      <c r="B93" s="14">
        <v>16</v>
      </c>
      <c r="C93" s="28"/>
      <c r="E93" s="28"/>
      <c r="G93" s="28"/>
      <c r="I93" s="28"/>
      <c r="K93" s="28"/>
      <c r="M93" s="28"/>
      <c r="P93" s="39"/>
      <c r="W93" s="47"/>
      <c r="X93" s="47"/>
      <c r="Y93" s="47"/>
      <c r="Z93" s="47"/>
      <c r="AA93" s="47"/>
      <c r="AB93" s="47"/>
      <c r="AC93" s="47"/>
      <c r="AD93" s="47"/>
      <c r="AH93" s="28"/>
      <c r="AK93" s="28"/>
    </row>
    <row r="94" spans="1:37">
      <c r="A94" s="33"/>
      <c r="B94" s="14">
        <v>17</v>
      </c>
      <c r="C94" s="28"/>
      <c r="E94" s="28"/>
      <c r="G94" s="28"/>
      <c r="I94" s="28"/>
      <c r="K94" s="28"/>
      <c r="M94" s="28"/>
      <c r="P94" s="39"/>
      <c r="W94" s="47"/>
      <c r="X94" s="47"/>
      <c r="Y94" s="47"/>
      <c r="Z94" s="47"/>
      <c r="AA94" s="47"/>
      <c r="AB94" s="47"/>
      <c r="AC94" s="47"/>
      <c r="AD94" s="47"/>
      <c r="AH94" s="28"/>
      <c r="AK94" s="28"/>
    </row>
    <row r="95" spans="1:37">
      <c r="A95" s="33"/>
      <c r="B95" s="13">
        <v>8</v>
      </c>
      <c r="C95" s="28"/>
      <c r="E95" s="28"/>
      <c r="G95" s="28"/>
      <c r="I95" s="28"/>
      <c r="K95" s="28"/>
      <c r="M95" s="28"/>
      <c r="P95" s="39"/>
      <c r="W95" s="47"/>
      <c r="X95" s="47"/>
      <c r="Y95" s="47"/>
      <c r="Z95" s="47"/>
      <c r="AA95" s="47"/>
      <c r="AB95" s="47"/>
      <c r="AC95" s="47"/>
      <c r="AD95" s="47"/>
      <c r="AH95" s="28"/>
      <c r="AK95" s="28"/>
    </row>
    <row r="96" spans="1:37">
      <c r="A96" s="33"/>
      <c r="B96" s="14">
        <v>6</v>
      </c>
      <c r="C96" s="28"/>
      <c r="E96" s="28"/>
      <c r="G96" s="28"/>
      <c r="I96" s="28"/>
      <c r="K96" s="28"/>
      <c r="M96" s="28"/>
      <c r="P96" s="39"/>
      <c r="W96" s="47"/>
      <c r="X96" s="47"/>
      <c r="Y96" s="47"/>
      <c r="Z96" s="47"/>
      <c r="AA96" s="47"/>
      <c r="AB96" s="47"/>
      <c r="AC96" s="47"/>
      <c r="AD96" s="47"/>
      <c r="AH96" s="28"/>
      <c r="AK96" s="28"/>
    </row>
    <row r="97" spans="1:37">
      <c r="A97" s="33"/>
      <c r="B97" s="14">
        <v>7</v>
      </c>
      <c r="C97" s="28"/>
      <c r="E97" s="28"/>
      <c r="G97" s="28"/>
      <c r="I97" s="28"/>
      <c r="K97" s="28"/>
      <c r="M97" s="28"/>
      <c r="P97" s="39"/>
      <c r="W97" s="47"/>
      <c r="X97" s="47"/>
      <c r="Y97" s="47"/>
      <c r="Z97" s="47"/>
      <c r="AA97" s="47"/>
      <c r="AB97" s="47"/>
      <c r="AC97" s="47"/>
      <c r="AD97" s="47"/>
      <c r="AH97" s="28"/>
      <c r="AK97" s="28"/>
    </row>
    <row r="98" spans="1:37">
      <c r="A98" s="33"/>
      <c r="B98" s="14">
        <v>8</v>
      </c>
      <c r="C98" s="28"/>
      <c r="E98" s="28"/>
      <c r="G98" s="28"/>
      <c r="I98" s="28"/>
      <c r="K98" s="28"/>
      <c r="M98" s="28"/>
      <c r="P98" s="39"/>
      <c r="W98" s="47"/>
      <c r="X98" s="47"/>
      <c r="Y98" s="47"/>
      <c r="Z98" s="47"/>
      <c r="AA98" s="47"/>
      <c r="AB98" s="47"/>
      <c r="AC98" s="47"/>
      <c r="AD98" s="47"/>
      <c r="AH98" s="28"/>
      <c r="AK98" s="28"/>
    </row>
    <row r="99" spans="1:37">
      <c r="A99" s="33"/>
      <c r="B99" s="14">
        <v>9</v>
      </c>
      <c r="C99" s="28"/>
      <c r="E99" s="28"/>
      <c r="G99" s="28"/>
      <c r="I99" s="28"/>
      <c r="K99" s="28"/>
      <c r="M99" s="28"/>
      <c r="P99" s="39"/>
      <c r="AH99" s="28"/>
      <c r="AK99" s="28"/>
    </row>
    <row r="100" spans="1:37">
      <c r="A100" s="33"/>
      <c r="B100" s="14">
        <v>10</v>
      </c>
      <c r="C100" s="28"/>
      <c r="E100" s="28"/>
      <c r="G100" s="28"/>
      <c r="I100" s="28"/>
      <c r="K100" s="28"/>
      <c r="M100" s="28"/>
      <c r="P100" s="39"/>
      <c r="T100" s="40"/>
      <c r="AH100" s="28"/>
      <c r="AK100" s="28"/>
    </row>
    <row r="101" spans="1:37">
      <c r="A101" s="33"/>
      <c r="B101" s="14">
        <v>11</v>
      </c>
      <c r="C101" s="28"/>
      <c r="E101" s="28"/>
      <c r="G101" s="28"/>
      <c r="I101" s="28"/>
      <c r="K101" s="28"/>
      <c r="M101" s="28"/>
      <c r="P101" s="39"/>
      <c r="T101" s="40"/>
      <c r="AH101" s="28"/>
      <c r="AK101" s="28"/>
    </row>
    <row r="102" spans="1:37">
      <c r="A102" s="33"/>
      <c r="B102" s="14">
        <v>12</v>
      </c>
      <c r="C102" s="28"/>
      <c r="E102" s="28"/>
      <c r="G102" s="28"/>
      <c r="I102" s="28"/>
      <c r="K102" s="28"/>
      <c r="M102" s="28"/>
      <c r="P102" s="39"/>
      <c r="U102" s="46"/>
      <c r="V102" s="48"/>
      <c r="W102" s="48"/>
      <c r="X102" s="48"/>
      <c r="Y102" s="48"/>
      <c r="Z102" s="48"/>
      <c r="AA102" s="48"/>
      <c r="AB102" s="48"/>
      <c r="AC102" s="48"/>
      <c r="AD102" s="48"/>
      <c r="AH102" s="28"/>
      <c r="AK102" s="28"/>
    </row>
    <row r="103" spans="1:37">
      <c r="A103" s="33"/>
      <c r="B103" s="14">
        <v>13</v>
      </c>
      <c r="C103" s="28"/>
      <c r="E103" s="28"/>
      <c r="G103" s="28"/>
      <c r="I103" s="28"/>
      <c r="K103" s="28"/>
      <c r="M103" s="28"/>
      <c r="P103" s="39"/>
      <c r="U103" s="46"/>
      <c r="V103" s="48"/>
      <c r="W103" s="48"/>
      <c r="X103" s="48"/>
      <c r="Y103" s="48"/>
      <c r="Z103" s="48"/>
      <c r="AA103" s="48"/>
      <c r="AB103" s="48"/>
      <c r="AC103" s="48"/>
      <c r="AD103" s="48"/>
      <c r="AH103" s="28"/>
      <c r="AK103" s="28"/>
    </row>
    <row r="104" spans="1:37">
      <c r="A104" s="33"/>
      <c r="B104" s="14">
        <v>14</v>
      </c>
      <c r="C104" s="28"/>
      <c r="E104" s="28"/>
      <c r="G104" s="28"/>
      <c r="I104" s="28"/>
      <c r="K104" s="28"/>
      <c r="M104" s="28"/>
      <c r="P104" s="39"/>
      <c r="U104" s="46"/>
      <c r="V104" s="48"/>
      <c r="W104" s="48"/>
      <c r="X104" s="48"/>
      <c r="Y104" s="48"/>
      <c r="Z104" s="48"/>
      <c r="AA104" s="48"/>
      <c r="AB104" s="48"/>
      <c r="AC104" s="48"/>
      <c r="AD104" s="48"/>
      <c r="AH104" s="28"/>
      <c r="AK104" s="28"/>
    </row>
    <row r="105" spans="1:37">
      <c r="A105" s="33"/>
      <c r="B105" s="14">
        <v>15</v>
      </c>
      <c r="C105" s="28"/>
      <c r="E105" s="28"/>
      <c r="G105" s="28"/>
      <c r="I105" s="28"/>
      <c r="K105" s="28"/>
      <c r="M105" s="28"/>
      <c r="P105" s="39"/>
      <c r="U105" s="46"/>
      <c r="V105" s="48"/>
      <c r="W105" s="48"/>
      <c r="X105" s="48"/>
      <c r="Y105" s="48"/>
      <c r="Z105" s="48"/>
      <c r="AA105" s="48"/>
      <c r="AB105" s="48"/>
      <c r="AC105" s="48"/>
      <c r="AD105" s="48"/>
      <c r="AH105" s="28"/>
      <c r="AK105" s="28"/>
    </row>
    <row r="106" spans="1:37">
      <c r="A106" s="33"/>
      <c r="B106" s="14">
        <v>16</v>
      </c>
      <c r="C106" s="28"/>
      <c r="E106" s="28"/>
      <c r="G106" s="28"/>
      <c r="I106" s="28"/>
      <c r="K106" s="28"/>
      <c r="M106" s="28"/>
      <c r="P106" s="39"/>
      <c r="U106" s="46"/>
      <c r="V106" s="48"/>
      <c r="W106" s="48"/>
      <c r="X106" s="48"/>
      <c r="Y106" s="48"/>
      <c r="Z106" s="48"/>
      <c r="AA106" s="48"/>
      <c r="AB106" s="48"/>
      <c r="AC106" s="48"/>
      <c r="AD106" s="48"/>
      <c r="AH106" s="28"/>
      <c r="AK106" s="28"/>
    </row>
    <row r="107" spans="1:37">
      <c r="A107" s="33"/>
      <c r="B107" s="14">
        <v>17</v>
      </c>
      <c r="C107" s="28"/>
      <c r="E107" s="28"/>
      <c r="G107" s="28"/>
      <c r="I107" s="28"/>
      <c r="K107" s="28"/>
      <c r="M107" s="28"/>
      <c r="P107" s="39"/>
      <c r="U107" s="46"/>
      <c r="V107" s="48"/>
      <c r="W107" s="48"/>
      <c r="X107" s="48"/>
      <c r="Y107" s="48"/>
      <c r="Z107" s="48"/>
      <c r="AA107" s="48"/>
      <c r="AB107" s="48"/>
      <c r="AC107" s="48"/>
      <c r="AD107" s="48"/>
      <c r="AH107" s="28"/>
      <c r="AK107" s="28"/>
    </row>
    <row r="108" spans="1:37">
      <c r="A108" s="33"/>
      <c r="B108" s="13">
        <v>9</v>
      </c>
      <c r="C108" s="28"/>
      <c r="E108" s="28"/>
      <c r="G108" s="28"/>
      <c r="I108" s="28"/>
      <c r="K108" s="28"/>
      <c r="M108" s="28"/>
      <c r="P108" s="39"/>
      <c r="U108" s="46"/>
      <c r="V108" s="48"/>
      <c r="W108" s="48"/>
      <c r="X108" s="48"/>
      <c r="Y108" s="48"/>
      <c r="Z108" s="48"/>
      <c r="AA108" s="48"/>
      <c r="AB108" s="48"/>
      <c r="AC108" s="48"/>
      <c r="AD108" s="48"/>
      <c r="AH108" s="28"/>
      <c r="AK108" s="28"/>
    </row>
    <row r="109" spans="1:37">
      <c r="A109" s="33"/>
      <c r="B109" s="14">
        <v>6</v>
      </c>
      <c r="C109" s="28"/>
      <c r="E109" s="28"/>
      <c r="G109" s="28"/>
      <c r="I109" s="28"/>
      <c r="K109" s="28"/>
      <c r="M109" s="28"/>
      <c r="P109" s="39"/>
      <c r="U109" s="46"/>
      <c r="V109" s="48"/>
      <c r="W109" s="48"/>
      <c r="X109" s="48"/>
      <c r="Y109" s="48"/>
      <c r="Z109" s="48"/>
      <c r="AA109" s="48"/>
      <c r="AB109" s="48"/>
      <c r="AC109" s="48"/>
      <c r="AD109" s="48"/>
      <c r="AH109" s="28"/>
      <c r="AK109" s="28"/>
    </row>
    <row r="110" spans="1:37">
      <c r="A110" s="33"/>
      <c r="B110" s="14">
        <v>7</v>
      </c>
      <c r="C110" s="28"/>
      <c r="E110" s="28"/>
      <c r="G110" s="28"/>
      <c r="I110" s="28"/>
      <c r="K110" s="28"/>
      <c r="M110" s="28"/>
      <c r="P110" s="39"/>
      <c r="U110" s="46"/>
      <c r="V110" s="48"/>
      <c r="W110" s="48"/>
      <c r="X110" s="48"/>
      <c r="Y110" s="48"/>
      <c r="Z110" s="48"/>
      <c r="AA110" s="48"/>
      <c r="AB110" s="48"/>
      <c r="AC110" s="48"/>
      <c r="AD110" s="48"/>
      <c r="AH110" s="28"/>
      <c r="AK110" s="28"/>
    </row>
    <row r="111" spans="1:37">
      <c r="A111" s="33"/>
      <c r="B111" s="14">
        <v>8</v>
      </c>
      <c r="C111" s="28"/>
      <c r="E111" s="28"/>
      <c r="G111" s="28"/>
      <c r="I111" s="28"/>
      <c r="K111" s="28"/>
      <c r="M111" s="28"/>
      <c r="P111" s="39"/>
      <c r="U111" s="46"/>
      <c r="V111" s="48"/>
      <c r="W111" s="48"/>
      <c r="X111" s="48"/>
      <c r="Y111" s="48"/>
      <c r="Z111" s="48"/>
      <c r="AA111" s="48"/>
      <c r="AB111" s="48"/>
      <c r="AC111" s="48"/>
      <c r="AD111" s="48"/>
      <c r="AH111" s="28"/>
      <c r="AK111" s="28"/>
    </row>
    <row r="112" spans="1:37">
      <c r="A112" s="33"/>
      <c r="B112" s="14">
        <v>9</v>
      </c>
      <c r="C112" s="28"/>
      <c r="E112" s="28"/>
      <c r="G112" s="28"/>
      <c r="I112" s="28"/>
      <c r="K112" s="28"/>
      <c r="M112" s="28"/>
      <c r="P112" s="39"/>
      <c r="U112" s="46"/>
      <c r="V112" s="48"/>
      <c r="W112" s="48"/>
      <c r="X112" s="48"/>
      <c r="Y112" s="48"/>
      <c r="Z112" s="48"/>
      <c r="AA112" s="48"/>
      <c r="AB112" s="48"/>
      <c r="AC112" s="48"/>
      <c r="AD112" s="48"/>
      <c r="AH112" s="28"/>
      <c r="AK112" s="28"/>
    </row>
    <row r="113" spans="1:37">
      <c r="A113" s="33"/>
      <c r="B113" s="14">
        <v>10</v>
      </c>
      <c r="C113" s="28"/>
      <c r="E113" s="28"/>
      <c r="G113" s="28"/>
      <c r="I113" s="28"/>
      <c r="K113" s="28"/>
      <c r="M113" s="28"/>
      <c r="P113" s="39"/>
      <c r="U113" s="46"/>
      <c r="V113" s="48"/>
      <c r="W113" s="48"/>
      <c r="X113" s="48"/>
      <c r="Y113" s="48"/>
      <c r="Z113" s="48"/>
      <c r="AA113" s="48"/>
      <c r="AB113" s="48"/>
      <c r="AC113" s="48"/>
      <c r="AD113" s="48"/>
      <c r="AH113" s="28"/>
      <c r="AK113" s="28"/>
    </row>
    <row r="114" spans="1:37">
      <c r="A114" s="33"/>
      <c r="B114" s="14">
        <v>11</v>
      </c>
      <c r="C114" s="28"/>
      <c r="E114" s="28"/>
      <c r="G114" s="28"/>
      <c r="I114" s="28"/>
      <c r="K114" s="28"/>
      <c r="M114" s="28"/>
      <c r="P114" s="39"/>
      <c r="U114" s="46"/>
      <c r="V114" s="48"/>
      <c r="W114" s="48"/>
      <c r="X114" s="48"/>
      <c r="Y114" s="48"/>
      <c r="Z114" s="48"/>
      <c r="AA114" s="48"/>
      <c r="AB114" s="48"/>
      <c r="AC114" s="48"/>
      <c r="AD114" s="48"/>
      <c r="AH114" s="28"/>
      <c r="AK114" s="28"/>
    </row>
    <row r="115" spans="1:37">
      <c r="A115" s="33"/>
      <c r="B115" s="14">
        <v>12</v>
      </c>
      <c r="C115" s="28"/>
      <c r="E115" s="28"/>
      <c r="G115" s="28"/>
      <c r="I115" s="28"/>
      <c r="K115" s="28"/>
      <c r="M115" s="28"/>
      <c r="P115" s="39"/>
      <c r="U115" s="46"/>
      <c r="V115" s="48"/>
      <c r="W115" s="48"/>
      <c r="X115" s="48"/>
      <c r="Y115" s="48"/>
      <c r="Z115" s="48"/>
      <c r="AA115" s="48"/>
      <c r="AB115" s="48"/>
      <c r="AC115" s="48"/>
      <c r="AD115" s="48"/>
      <c r="AH115" s="28"/>
      <c r="AK115" s="28"/>
    </row>
    <row r="116" spans="1:37">
      <c r="A116" s="33"/>
      <c r="B116" s="14">
        <v>13</v>
      </c>
      <c r="C116" s="28"/>
      <c r="E116" s="28"/>
      <c r="G116" s="28"/>
      <c r="I116" s="28"/>
      <c r="K116" s="28"/>
      <c r="M116" s="28"/>
      <c r="P116" s="39"/>
      <c r="U116" s="46"/>
      <c r="V116" s="48"/>
      <c r="W116" s="48"/>
      <c r="X116" s="48"/>
      <c r="Y116" s="48"/>
      <c r="Z116" s="48"/>
      <c r="AA116" s="48"/>
      <c r="AB116" s="48"/>
      <c r="AC116" s="48"/>
      <c r="AD116" s="48"/>
      <c r="AH116" s="28"/>
      <c r="AK116" s="28"/>
    </row>
    <row r="117" spans="1:37">
      <c r="A117" s="33"/>
      <c r="B117" s="14">
        <v>14</v>
      </c>
      <c r="C117" s="28"/>
      <c r="E117" s="28"/>
      <c r="G117" s="28"/>
      <c r="I117" s="28"/>
      <c r="K117" s="28"/>
      <c r="M117" s="28"/>
      <c r="P117" s="39"/>
      <c r="U117" s="46"/>
      <c r="V117" s="48"/>
      <c r="W117" s="48"/>
      <c r="X117" s="48"/>
      <c r="Y117" s="48"/>
      <c r="Z117" s="48"/>
      <c r="AA117" s="48"/>
      <c r="AB117" s="48"/>
      <c r="AC117" s="48"/>
      <c r="AD117" s="48"/>
      <c r="AH117" s="28"/>
      <c r="AK117" s="28"/>
    </row>
    <row r="118" spans="1:37">
      <c r="A118" s="33"/>
      <c r="B118" s="14">
        <v>15</v>
      </c>
      <c r="C118" s="28"/>
      <c r="E118" s="28"/>
      <c r="G118" s="28"/>
      <c r="I118" s="28"/>
      <c r="K118" s="28"/>
      <c r="M118" s="28"/>
      <c r="P118" s="39"/>
      <c r="U118" s="46"/>
      <c r="V118" s="48"/>
      <c r="W118" s="48"/>
      <c r="X118" s="48"/>
      <c r="Y118" s="48"/>
      <c r="Z118" s="48"/>
      <c r="AA118" s="48"/>
      <c r="AB118" s="48"/>
      <c r="AC118" s="48"/>
      <c r="AD118" s="48"/>
      <c r="AH118" s="28"/>
      <c r="AK118" s="28"/>
    </row>
    <row r="119" spans="1:37">
      <c r="A119" s="33"/>
      <c r="B119" s="14">
        <v>16</v>
      </c>
      <c r="C119" s="28"/>
      <c r="E119" s="28"/>
      <c r="G119" s="28"/>
      <c r="I119" s="28"/>
      <c r="K119" s="28"/>
      <c r="M119" s="28"/>
      <c r="P119" s="39"/>
      <c r="U119" s="46"/>
      <c r="V119" s="48"/>
      <c r="W119" s="48"/>
      <c r="X119" s="48"/>
      <c r="Y119" s="48"/>
      <c r="Z119" s="48"/>
      <c r="AA119" s="48"/>
      <c r="AB119" s="48"/>
      <c r="AC119" s="48"/>
      <c r="AD119" s="48"/>
      <c r="AH119" s="28"/>
      <c r="AK119" s="28"/>
    </row>
    <row r="120" spans="1:37">
      <c r="A120" s="33"/>
      <c r="B120" s="14">
        <v>17</v>
      </c>
      <c r="C120" s="28"/>
      <c r="E120" s="28"/>
      <c r="G120" s="28"/>
      <c r="I120" s="28"/>
      <c r="K120" s="28"/>
      <c r="M120" s="28"/>
      <c r="P120" s="39"/>
      <c r="U120" s="46"/>
      <c r="V120" s="48"/>
      <c r="W120" s="48"/>
      <c r="X120" s="48"/>
      <c r="Y120" s="48"/>
      <c r="Z120" s="48"/>
      <c r="AA120" s="48"/>
      <c r="AB120" s="48"/>
      <c r="AC120" s="48"/>
      <c r="AD120" s="48"/>
      <c r="AH120" s="28"/>
      <c r="AK120" s="28"/>
    </row>
    <row r="121" spans="1:37">
      <c r="A121" s="33"/>
      <c r="B121" s="13">
        <v>10</v>
      </c>
      <c r="C121" s="28"/>
      <c r="E121" s="28"/>
      <c r="G121" s="28"/>
      <c r="I121" s="28"/>
      <c r="K121" s="28"/>
      <c r="M121" s="28"/>
      <c r="P121" s="39"/>
      <c r="U121" s="46"/>
      <c r="V121" s="48"/>
      <c r="W121" s="48"/>
      <c r="X121" s="48"/>
      <c r="Y121" s="48"/>
      <c r="Z121" s="48"/>
      <c r="AA121" s="48"/>
      <c r="AB121" s="48"/>
      <c r="AC121" s="48"/>
      <c r="AD121" s="48"/>
      <c r="AH121" s="28"/>
      <c r="AK121" s="28"/>
    </row>
    <row r="122" spans="1:37">
      <c r="A122" s="33"/>
      <c r="B122" s="14">
        <v>6</v>
      </c>
      <c r="C122" s="28"/>
      <c r="E122" s="28"/>
      <c r="G122" s="28"/>
      <c r="I122" s="28"/>
      <c r="K122" s="28"/>
      <c r="M122" s="28"/>
      <c r="P122" s="39"/>
      <c r="AH122" s="28"/>
      <c r="AK122" s="28"/>
    </row>
    <row r="123" spans="1:37">
      <c r="A123" s="33"/>
      <c r="B123" s="14">
        <v>7</v>
      </c>
      <c r="C123" s="28"/>
      <c r="E123" s="28"/>
      <c r="G123" s="28"/>
      <c r="I123" s="28"/>
      <c r="K123" s="28"/>
      <c r="M123" s="28"/>
      <c r="P123" s="39"/>
      <c r="AH123" s="28"/>
      <c r="AK123" s="28"/>
    </row>
    <row r="124" spans="1:37">
      <c r="A124" s="33"/>
      <c r="B124" s="14">
        <v>8</v>
      </c>
      <c r="C124" s="28"/>
      <c r="E124" s="28"/>
      <c r="G124" s="28"/>
      <c r="I124" s="28"/>
      <c r="K124" s="28"/>
      <c r="M124" s="28"/>
      <c r="P124" s="39"/>
      <c r="AH124" s="28"/>
      <c r="AK124" s="28"/>
    </row>
    <row r="125" spans="1:37">
      <c r="A125" s="33"/>
      <c r="B125" s="14">
        <v>9</v>
      </c>
      <c r="C125" s="28"/>
      <c r="E125" s="28"/>
      <c r="G125" s="28"/>
      <c r="I125" s="28"/>
      <c r="K125" s="28"/>
      <c r="M125" s="28"/>
      <c r="P125" s="39"/>
      <c r="AH125" s="28"/>
      <c r="AK125" s="28"/>
    </row>
    <row r="126" spans="1:37">
      <c r="A126" s="33"/>
      <c r="B126" s="14">
        <v>10</v>
      </c>
      <c r="C126" s="28"/>
      <c r="E126" s="28"/>
      <c r="G126" s="28"/>
      <c r="I126" s="28"/>
      <c r="K126" s="28"/>
      <c r="M126" s="28"/>
      <c r="P126" s="39"/>
      <c r="AH126" s="28"/>
      <c r="AK126" s="28"/>
    </row>
    <row r="127" spans="1:37">
      <c r="A127" s="33"/>
      <c r="B127" s="14">
        <v>11</v>
      </c>
      <c r="C127" s="28"/>
      <c r="E127" s="28"/>
      <c r="G127" s="28"/>
      <c r="I127" s="28"/>
      <c r="K127" s="28"/>
      <c r="M127" s="28"/>
      <c r="P127" s="39"/>
      <c r="AH127" s="28"/>
      <c r="AK127" s="28"/>
    </row>
    <row r="128" spans="1:37">
      <c r="A128" s="33"/>
      <c r="B128" s="14">
        <v>12</v>
      </c>
      <c r="C128" s="28"/>
      <c r="E128" s="28"/>
      <c r="G128" s="28"/>
      <c r="I128" s="28"/>
      <c r="K128" s="28"/>
      <c r="M128" s="28"/>
      <c r="P128" s="39"/>
      <c r="AH128" s="28"/>
      <c r="AK128" s="28"/>
    </row>
    <row r="129" spans="1:37">
      <c r="A129" s="33"/>
      <c r="B129" s="14">
        <v>13</v>
      </c>
      <c r="C129" s="28"/>
      <c r="E129" s="28"/>
      <c r="G129" s="28"/>
      <c r="I129" s="28"/>
      <c r="K129" s="28"/>
      <c r="M129" s="28"/>
      <c r="P129" s="39"/>
      <c r="AH129" s="28"/>
      <c r="AK129" s="28"/>
    </row>
    <row r="130" spans="1:37">
      <c r="A130" s="33"/>
      <c r="B130" s="14">
        <v>14</v>
      </c>
      <c r="C130" s="28"/>
      <c r="E130" s="28"/>
      <c r="G130" s="28"/>
      <c r="I130" s="28"/>
      <c r="K130" s="28"/>
      <c r="M130" s="28"/>
      <c r="P130" s="39"/>
      <c r="AH130" s="28"/>
      <c r="AK130" s="28"/>
    </row>
    <row r="131" spans="1:37">
      <c r="A131" s="33"/>
      <c r="B131" s="14">
        <v>15</v>
      </c>
      <c r="C131" s="28"/>
      <c r="E131" s="28"/>
      <c r="G131" s="28"/>
      <c r="I131" s="28"/>
      <c r="K131" s="28"/>
      <c r="M131" s="28"/>
      <c r="P131" s="39"/>
      <c r="AH131" s="28"/>
      <c r="AK131" s="28"/>
    </row>
    <row r="132" spans="1:37">
      <c r="A132" s="33"/>
      <c r="B132" s="14">
        <v>16</v>
      </c>
      <c r="C132" s="28"/>
      <c r="E132" s="28"/>
      <c r="G132" s="28"/>
      <c r="I132" s="28"/>
      <c r="K132" s="28"/>
      <c r="M132" s="28"/>
      <c r="P132" s="39"/>
      <c r="AH132" s="28"/>
      <c r="AK132" s="28"/>
    </row>
    <row r="133" spans="1:37">
      <c r="A133" s="33"/>
      <c r="B133" s="14">
        <v>17</v>
      </c>
      <c r="C133" s="28"/>
      <c r="E133" s="28"/>
      <c r="G133" s="28"/>
      <c r="I133" s="28"/>
      <c r="K133" s="28"/>
      <c r="M133" s="28"/>
      <c r="P133" s="39"/>
      <c r="AH133" s="28"/>
      <c r="AK133" s="28"/>
    </row>
    <row r="134" spans="1:37">
      <c r="A134" s="33"/>
      <c r="B134" s="13">
        <v>11</v>
      </c>
      <c r="C134" s="28"/>
      <c r="E134" s="28"/>
      <c r="G134" s="28"/>
      <c r="I134" s="28"/>
      <c r="K134" s="28"/>
      <c r="M134" s="28"/>
      <c r="P134" s="39"/>
      <c r="AH134" s="28"/>
      <c r="AK134" s="28"/>
    </row>
    <row r="135" spans="1:37">
      <c r="A135" s="33"/>
      <c r="B135" s="14">
        <v>6</v>
      </c>
      <c r="C135" s="28"/>
      <c r="E135" s="28"/>
      <c r="G135" s="28"/>
      <c r="I135" s="28"/>
      <c r="K135" s="28"/>
      <c r="M135" s="28"/>
      <c r="P135" s="39"/>
      <c r="AH135" s="28"/>
      <c r="AK135" s="28"/>
    </row>
    <row r="136" spans="1:37">
      <c r="A136" s="33"/>
      <c r="B136" s="14">
        <v>7</v>
      </c>
      <c r="C136" s="28"/>
      <c r="E136" s="28"/>
      <c r="G136" s="28"/>
      <c r="I136" s="28"/>
      <c r="K136" s="28"/>
      <c r="M136" s="28"/>
      <c r="P136" s="39"/>
      <c r="AH136" s="28"/>
      <c r="AK136" s="28"/>
    </row>
    <row r="137" spans="1:37">
      <c r="A137" s="33"/>
      <c r="B137" s="14">
        <v>8</v>
      </c>
      <c r="C137" s="28"/>
      <c r="E137" s="28"/>
      <c r="G137" s="28"/>
      <c r="I137" s="28"/>
      <c r="K137" s="28"/>
      <c r="M137" s="28"/>
      <c r="P137" s="39"/>
      <c r="AH137" s="28"/>
      <c r="AK137" s="28"/>
    </row>
    <row r="138" spans="1:37">
      <c r="A138" s="33"/>
      <c r="B138" s="14">
        <v>9</v>
      </c>
      <c r="C138" s="28"/>
      <c r="E138" s="28"/>
      <c r="G138" s="28"/>
      <c r="I138" s="28"/>
      <c r="K138" s="28"/>
      <c r="M138" s="28"/>
      <c r="P138" s="39"/>
      <c r="AH138" s="28"/>
      <c r="AK138" s="28"/>
    </row>
    <row r="139" spans="1:37">
      <c r="A139" s="33"/>
      <c r="B139" s="14">
        <v>10</v>
      </c>
      <c r="C139" s="28"/>
      <c r="E139" s="28"/>
      <c r="G139" s="28"/>
      <c r="I139" s="28"/>
      <c r="K139" s="28"/>
      <c r="M139" s="28"/>
      <c r="P139" s="39"/>
      <c r="AH139" s="28"/>
      <c r="AK139" s="28"/>
    </row>
    <row r="140" spans="1:37">
      <c r="A140" s="33"/>
      <c r="B140" s="14">
        <v>11</v>
      </c>
      <c r="C140" s="28"/>
      <c r="E140" s="28"/>
      <c r="G140" s="28"/>
      <c r="I140" s="28"/>
      <c r="K140" s="28"/>
      <c r="M140" s="28"/>
      <c r="P140" s="39"/>
      <c r="AH140" s="28"/>
      <c r="AK140" s="28"/>
    </row>
    <row r="141" spans="1:37">
      <c r="A141" s="33"/>
      <c r="B141" s="14">
        <v>12</v>
      </c>
      <c r="C141" s="28"/>
      <c r="E141" s="28"/>
      <c r="G141" s="28"/>
      <c r="I141" s="28"/>
      <c r="K141" s="28"/>
      <c r="M141" s="28"/>
      <c r="P141" s="39"/>
      <c r="AH141" s="28"/>
      <c r="AK141" s="28"/>
    </row>
    <row r="142" spans="1:37">
      <c r="A142" s="33"/>
      <c r="B142" s="14">
        <v>13</v>
      </c>
      <c r="C142" s="28"/>
      <c r="E142" s="28"/>
      <c r="G142" s="28"/>
      <c r="I142" s="28"/>
      <c r="K142" s="28"/>
      <c r="M142" s="28"/>
      <c r="P142" s="39"/>
      <c r="AH142" s="28"/>
      <c r="AK142" s="28"/>
    </row>
    <row r="143" spans="1:37">
      <c r="A143" s="33"/>
      <c r="B143" s="14">
        <v>14</v>
      </c>
      <c r="C143" s="28"/>
      <c r="E143" s="28"/>
      <c r="G143" s="28"/>
      <c r="I143" s="28"/>
      <c r="K143" s="28"/>
      <c r="M143" s="28"/>
      <c r="P143" s="39"/>
      <c r="AH143" s="28"/>
      <c r="AK143" s="28"/>
    </row>
    <row r="144" spans="1:37">
      <c r="A144" s="33"/>
      <c r="B144" s="14">
        <v>15</v>
      </c>
      <c r="C144" s="28"/>
      <c r="E144" s="28"/>
      <c r="G144" s="28"/>
      <c r="I144" s="28"/>
      <c r="K144" s="28"/>
      <c r="M144" s="28"/>
      <c r="P144" s="39"/>
      <c r="AH144" s="28"/>
      <c r="AK144" s="28"/>
    </row>
    <row r="145" spans="1:37">
      <c r="A145" s="33"/>
      <c r="B145" s="14">
        <v>16</v>
      </c>
      <c r="C145" s="28"/>
      <c r="E145" s="28"/>
      <c r="G145" s="28"/>
      <c r="I145" s="28"/>
      <c r="K145" s="28"/>
      <c r="M145" s="28"/>
      <c r="P145" s="39"/>
      <c r="AH145" s="28"/>
      <c r="AK145" s="28"/>
    </row>
    <row r="146" spans="1:37">
      <c r="A146" s="33"/>
      <c r="B146" s="14">
        <v>17</v>
      </c>
      <c r="C146" s="28"/>
      <c r="E146" s="28"/>
      <c r="G146" s="28"/>
      <c r="I146" s="28"/>
      <c r="K146" s="28"/>
      <c r="M146" s="28"/>
      <c r="P146" s="39"/>
      <c r="AH146" s="28"/>
      <c r="AK146" s="28"/>
    </row>
    <row r="147" spans="1:37">
      <c r="A147" s="33"/>
      <c r="B147" s="13">
        <v>12</v>
      </c>
      <c r="C147" s="28"/>
      <c r="E147" s="28"/>
      <c r="G147" s="28"/>
      <c r="I147" s="28"/>
      <c r="K147" s="28"/>
      <c r="M147" s="28"/>
      <c r="P147" s="39"/>
      <c r="AH147" s="28"/>
      <c r="AK147" s="28"/>
    </row>
    <row r="148" spans="1:37">
      <c r="A148" s="33"/>
      <c r="B148" s="14">
        <v>6</v>
      </c>
      <c r="C148" s="28"/>
      <c r="E148" s="28"/>
      <c r="G148" s="28"/>
      <c r="I148" s="28"/>
      <c r="K148" s="28"/>
      <c r="M148" s="28"/>
      <c r="P148" s="39"/>
      <c r="AH148" s="28"/>
      <c r="AK148" s="28"/>
    </row>
    <row r="149" spans="1:37">
      <c r="A149" s="33"/>
      <c r="B149" s="14">
        <v>7</v>
      </c>
      <c r="C149" s="28"/>
      <c r="E149" s="28"/>
      <c r="G149" s="28"/>
      <c r="I149" s="28"/>
      <c r="K149" s="28"/>
      <c r="M149" s="28"/>
      <c r="P149" s="39"/>
      <c r="AH149" s="28"/>
      <c r="AK149" s="28"/>
    </row>
    <row r="150" spans="1:37">
      <c r="A150" s="33"/>
      <c r="B150" s="14">
        <v>8</v>
      </c>
      <c r="C150" s="28"/>
      <c r="E150" s="28"/>
      <c r="G150" s="28"/>
      <c r="I150" s="28"/>
      <c r="K150" s="28"/>
      <c r="M150" s="28"/>
      <c r="P150" s="39"/>
      <c r="AH150" s="28"/>
      <c r="AK150" s="28"/>
    </row>
    <row r="151" spans="1:37">
      <c r="A151" s="33"/>
      <c r="B151" s="14">
        <v>9</v>
      </c>
      <c r="C151" s="28"/>
      <c r="E151" s="28"/>
      <c r="G151" s="28"/>
      <c r="I151" s="28"/>
      <c r="K151" s="28"/>
      <c r="M151" s="28"/>
      <c r="P151" s="39"/>
      <c r="AH151" s="28"/>
      <c r="AK151" s="28"/>
    </row>
    <row r="152" spans="1:37">
      <c r="A152" s="33"/>
      <c r="B152" s="14">
        <v>10</v>
      </c>
      <c r="C152" s="28"/>
      <c r="E152" s="28"/>
      <c r="G152" s="28"/>
      <c r="I152" s="28"/>
      <c r="K152" s="28"/>
      <c r="M152" s="28"/>
      <c r="P152" s="39"/>
      <c r="AH152" s="28"/>
      <c r="AK152" s="28"/>
    </row>
    <row r="153" spans="1:37">
      <c r="A153" s="33"/>
      <c r="B153" s="14">
        <v>11</v>
      </c>
      <c r="C153" s="28"/>
      <c r="E153" s="28"/>
      <c r="G153" s="28"/>
      <c r="I153" s="28"/>
      <c r="K153" s="28"/>
      <c r="M153" s="28"/>
      <c r="P153" s="39"/>
      <c r="AH153" s="28"/>
      <c r="AK153" s="28"/>
    </row>
    <row r="154" spans="1:37">
      <c r="A154" s="33"/>
      <c r="B154" s="14">
        <v>12</v>
      </c>
      <c r="C154" s="28"/>
      <c r="E154" s="28"/>
      <c r="G154" s="28"/>
      <c r="I154" s="28"/>
      <c r="K154" s="28"/>
      <c r="M154" s="28"/>
      <c r="P154" s="39"/>
      <c r="AH154" s="28"/>
      <c r="AK154" s="28"/>
    </row>
    <row r="155" spans="1:37">
      <c r="A155" s="33"/>
      <c r="B155" s="14">
        <v>13</v>
      </c>
      <c r="C155" s="28"/>
      <c r="E155" s="28"/>
      <c r="G155" s="28"/>
      <c r="I155" s="28"/>
      <c r="K155" s="28"/>
      <c r="M155" s="28"/>
      <c r="P155" s="39"/>
      <c r="AH155" s="28"/>
      <c r="AK155" s="28"/>
    </row>
    <row r="156" spans="1:37">
      <c r="A156" s="33"/>
      <c r="B156" s="14">
        <v>14</v>
      </c>
      <c r="C156" s="28"/>
      <c r="E156" s="28"/>
      <c r="G156" s="28"/>
      <c r="I156" s="28"/>
      <c r="K156" s="28"/>
      <c r="M156" s="28"/>
      <c r="P156" s="39"/>
      <c r="AH156" s="28"/>
      <c r="AK156" s="28"/>
    </row>
    <row r="157" spans="1:37">
      <c r="A157" s="33"/>
      <c r="B157" s="14">
        <v>15</v>
      </c>
      <c r="C157" s="28"/>
      <c r="E157" s="28"/>
      <c r="G157" s="28"/>
      <c r="I157" s="28"/>
      <c r="K157" s="28"/>
      <c r="M157" s="28"/>
      <c r="P157" s="39"/>
      <c r="AH157" s="28"/>
      <c r="AK157" s="28"/>
    </row>
    <row r="158" spans="1:37">
      <c r="A158" s="33"/>
      <c r="B158" s="14">
        <v>16</v>
      </c>
      <c r="C158" s="28"/>
      <c r="E158" s="28"/>
      <c r="G158" s="28"/>
      <c r="I158" s="28"/>
      <c r="K158" s="28"/>
      <c r="M158" s="28"/>
      <c r="P158" s="39"/>
      <c r="AH158" s="28"/>
      <c r="AK158" s="28"/>
    </row>
    <row r="159" spans="1:37">
      <c r="A159" s="33"/>
      <c r="B159" s="14">
        <v>17</v>
      </c>
      <c r="C159" s="28"/>
      <c r="E159" s="28"/>
      <c r="G159" s="28"/>
      <c r="I159" s="28"/>
      <c r="K159" s="28"/>
      <c r="M159" s="28"/>
      <c r="P159" s="39"/>
      <c r="AH159" s="28"/>
      <c r="AK159" s="28"/>
    </row>
    <row r="160" spans="1:37">
      <c r="A160" s="33"/>
      <c r="B160" s="13">
        <v>13</v>
      </c>
      <c r="C160" s="28"/>
      <c r="E160" s="28"/>
      <c r="G160" s="28"/>
      <c r="I160" s="28"/>
      <c r="K160" s="28"/>
      <c r="M160" s="28"/>
      <c r="P160" s="39"/>
      <c r="AH160" s="28"/>
      <c r="AK160" s="28"/>
    </row>
    <row r="161" spans="1:37">
      <c r="A161" s="33"/>
      <c r="B161" s="14">
        <v>6</v>
      </c>
      <c r="C161" s="28"/>
      <c r="E161" s="28"/>
      <c r="G161" s="28"/>
      <c r="I161" s="28"/>
      <c r="K161" s="28"/>
      <c r="M161" s="28"/>
      <c r="P161" s="39"/>
      <c r="AH161" s="28"/>
      <c r="AK161" s="28"/>
    </row>
    <row r="162" spans="1:37">
      <c r="A162" s="33"/>
      <c r="B162" s="14">
        <v>7</v>
      </c>
      <c r="C162" s="28"/>
      <c r="E162" s="28"/>
      <c r="G162" s="28"/>
      <c r="I162" s="28"/>
      <c r="K162" s="28"/>
      <c r="M162" s="28"/>
      <c r="P162" s="39"/>
      <c r="AH162" s="28"/>
      <c r="AK162" s="28"/>
    </row>
    <row r="163" spans="1:37">
      <c r="A163" s="33"/>
      <c r="B163" s="14">
        <v>8</v>
      </c>
      <c r="C163" s="28"/>
      <c r="E163" s="28"/>
      <c r="G163" s="28"/>
      <c r="I163" s="28"/>
      <c r="K163" s="28"/>
      <c r="M163" s="28"/>
      <c r="P163" s="39"/>
      <c r="AH163" s="28"/>
      <c r="AK163" s="28"/>
    </row>
    <row r="164" spans="1:37">
      <c r="A164" s="33"/>
      <c r="B164" s="14">
        <v>9</v>
      </c>
      <c r="C164" s="28"/>
      <c r="E164" s="28"/>
      <c r="G164" s="28"/>
      <c r="I164" s="28"/>
      <c r="K164" s="28"/>
      <c r="M164" s="28"/>
      <c r="P164" s="39"/>
      <c r="AH164" s="28"/>
      <c r="AK164" s="28"/>
    </row>
    <row r="165" spans="1:37">
      <c r="A165" s="33"/>
      <c r="B165" s="14">
        <v>10</v>
      </c>
      <c r="C165" s="28"/>
      <c r="E165" s="28"/>
      <c r="G165" s="28"/>
      <c r="I165" s="28"/>
      <c r="K165" s="28"/>
      <c r="M165" s="28"/>
      <c r="P165" s="39"/>
      <c r="AH165" s="28"/>
      <c r="AK165" s="28"/>
    </row>
    <row r="166" spans="1:37">
      <c r="A166" s="33"/>
      <c r="B166" s="14">
        <v>11</v>
      </c>
      <c r="C166" s="28"/>
      <c r="E166" s="28"/>
      <c r="G166" s="28"/>
      <c r="I166" s="28"/>
      <c r="K166" s="28"/>
      <c r="M166" s="28"/>
      <c r="P166" s="39"/>
      <c r="AH166" s="28"/>
      <c r="AK166" s="28"/>
    </row>
    <row r="167" spans="1:37">
      <c r="A167" s="33"/>
      <c r="B167" s="14">
        <v>12</v>
      </c>
      <c r="C167" s="28"/>
      <c r="E167" s="28"/>
      <c r="G167" s="28"/>
      <c r="I167" s="28"/>
      <c r="K167" s="28"/>
      <c r="M167" s="28"/>
      <c r="P167" s="39"/>
      <c r="AH167" s="28"/>
      <c r="AK167" s="28"/>
    </row>
    <row r="168" spans="1:37">
      <c r="A168" s="33"/>
      <c r="B168" s="14">
        <v>13</v>
      </c>
      <c r="C168" s="28"/>
      <c r="E168" s="28"/>
      <c r="G168" s="28"/>
      <c r="I168" s="28"/>
      <c r="K168" s="28"/>
      <c r="M168" s="28"/>
      <c r="P168" s="39"/>
      <c r="AH168" s="28"/>
      <c r="AK168" s="28"/>
    </row>
    <row r="169" spans="1:37">
      <c r="A169" s="33"/>
      <c r="B169" s="14">
        <v>14</v>
      </c>
      <c r="C169" s="28"/>
      <c r="E169" s="28"/>
      <c r="G169" s="28"/>
      <c r="I169" s="28"/>
      <c r="K169" s="28"/>
      <c r="M169" s="28"/>
      <c r="P169" s="39"/>
      <c r="AH169" s="28"/>
      <c r="AK169" s="28"/>
    </row>
    <row r="170" spans="1:37">
      <c r="A170" s="33"/>
      <c r="B170" s="14">
        <v>15</v>
      </c>
      <c r="C170" s="28"/>
      <c r="E170" s="28"/>
      <c r="G170" s="28"/>
      <c r="I170" s="28"/>
      <c r="K170" s="28"/>
      <c r="M170" s="28"/>
      <c r="P170" s="39"/>
      <c r="AH170" s="28"/>
      <c r="AK170" s="28"/>
    </row>
    <row r="171" spans="1:37">
      <c r="A171" s="33"/>
      <c r="B171" s="14">
        <v>16</v>
      </c>
      <c r="C171" s="28"/>
      <c r="E171" s="28"/>
      <c r="G171" s="28"/>
      <c r="I171" s="28"/>
      <c r="K171" s="28"/>
      <c r="M171" s="28"/>
      <c r="P171" s="39"/>
      <c r="AH171" s="28"/>
      <c r="AK171" s="28"/>
    </row>
    <row r="172" spans="1:37">
      <c r="A172" s="33"/>
      <c r="B172" s="14">
        <v>17</v>
      </c>
      <c r="C172" s="28"/>
      <c r="E172" s="28"/>
      <c r="G172" s="28"/>
      <c r="I172" s="28"/>
      <c r="K172" s="28"/>
      <c r="M172" s="28"/>
      <c r="P172" s="39"/>
      <c r="AH172" s="28"/>
      <c r="AK172" s="28"/>
    </row>
    <row r="173" spans="1:37">
      <c r="A173" s="33"/>
      <c r="B173" s="13">
        <v>14</v>
      </c>
      <c r="C173" s="28"/>
      <c r="E173" s="28"/>
      <c r="G173" s="28"/>
      <c r="I173" s="28"/>
      <c r="K173" s="28"/>
      <c r="M173" s="28"/>
      <c r="P173" s="39"/>
      <c r="AH173" s="28"/>
      <c r="AK173" s="28"/>
    </row>
    <row r="174" spans="1:37">
      <c r="A174" s="33"/>
      <c r="B174" s="14">
        <v>6</v>
      </c>
      <c r="C174" s="28"/>
      <c r="E174" s="28"/>
      <c r="G174" s="28"/>
      <c r="I174" s="28"/>
      <c r="K174" s="28"/>
      <c r="M174" s="28"/>
      <c r="P174" s="39"/>
      <c r="AH174" s="28"/>
      <c r="AK174" s="28"/>
    </row>
    <row r="175" spans="1:37">
      <c r="A175" s="33"/>
      <c r="B175" s="14">
        <v>7</v>
      </c>
      <c r="C175" s="28"/>
      <c r="E175" s="28"/>
      <c r="G175" s="28"/>
      <c r="I175" s="28"/>
      <c r="K175" s="28"/>
      <c r="M175" s="28"/>
      <c r="P175" s="39"/>
      <c r="AH175" s="28"/>
      <c r="AK175" s="28"/>
    </row>
    <row r="176" spans="1:37">
      <c r="A176" s="33"/>
      <c r="B176" s="14">
        <v>8</v>
      </c>
      <c r="C176" s="28"/>
      <c r="E176" s="28"/>
      <c r="G176" s="28"/>
      <c r="I176" s="28"/>
      <c r="K176" s="28"/>
      <c r="M176" s="28"/>
      <c r="P176" s="39"/>
      <c r="AH176" s="28"/>
      <c r="AK176" s="28"/>
    </row>
    <row r="177" spans="1:37">
      <c r="A177" s="33"/>
      <c r="B177" s="14">
        <v>9</v>
      </c>
      <c r="C177" s="28"/>
      <c r="E177" s="28"/>
      <c r="G177" s="28"/>
      <c r="I177" s="28"/>
      <c r="K177" s="28"/>
      <c r="M177" s="28"/>
      <c r="P177" s="39"/>
      <c r="AH177" s="28"/>
      <c r="AK177" s="28"/>
    </row>
    <row r="178" spans="1:37">
      <c r="A178" s="33"/>
      <c r="B178" s="14">
        <v>10</v>
      </c>
      <c r="C178" s="28"/>
      <c r="E178" s="28"/>
      <c r="G178" s="28"/>
      <c r="I178" s="28"/>
      <c r="K178" s="28"/>
      <c r="M178" s="28"/>
      <c r="P178" s="39"/>
      <c r="AH178" s="28"/>
      <c r="AK178" s="28"/>
    </row>
    <row r="179" spans="1:37">
      <c r="A179" s="33"/>
      <c r="B179" s="14">
        <v>11</v>
      </c>
      <c r="C179" s="28"/>
      <c r="E179" s="28"/>
      <c r="G179" s="28"/>
      <c r="I179" s="28"/>
      <c r="K179" s="28"/>
      <c r="M179" s="28"/>
      <c r="P179" s="39"/>
      <c r="AH179" s="28"/>
      <c r="AK179" s="28"/>
    </row>
    <row r="180" spans="1:37">
      <c r="A180" s="33"/>
      <c r="B180" s="14">
        <v>12</v>
      </c>
      <c r="C180" s="28"/>
      <c r="E180" s="28"/>
      <c r="G180" s="28"/>
      <c r="I180" s="28"/>
      <c r="K180" s="28"/>
      <c r="M180" s="28"/>
      <c r="P180" s="39"/>
      <c r="AH180" s="28"/>
      <c r="AK180" s="28"/>
    </row>
    <row r="181" spans="1:37">
      <c r="A181" s="33"/>
      <c r="B181" s="14">
        <v>13</v>
      </c>
      <c r="C181" s="28"/>
      <c r="E181" s="28"/>
      <c r="G181" s="28"/>
      <c r="I181" s="28"/>
      <c r="K181" s="28"/>
      <c r="M181" s="28"/>
      <c r="P181" s="39"/>
      <c r="AH181" s="28"/>
      <c r="AK181" s="28"/>
    </row>
    <row r="182" spans="1:37">
      <c r="A182" s="33"/>
      <c r="B182" s="14">
        <v>14</v>
      </c>
      <c r="C182" s="28"/>
      <c r="E182" s="28"/>
      <c r="G182" s="28"/>
      <c r="I182" s="28"/>
      <c r="K182" s="28"/>
      <c r="M182" s="28"/>
      <c r="P182" s="39"/>
      <c r="AH182" s="28"/>
      <c r="AK182" s="28"/>
    </row>
    <row r="183" spans="1:37">
      <c r="A183" s="33"/>
      <c r="B183" s="14">
        <v>15</v>
      </c>
      <c r="C183" s="28"/>
      <c r="E183" s="28"/>
      <c r="G183" s="28"/>
      <c r="I183" s="28"/>
      <c r="K183" s="28"/>
      <c r="M183" s="28"/>
      <c r="P183" s="39"/>
      <c r="AH183" s="28"/>
      <c r="AK183" s="28"/>
    </row>
    <row r="184" spans="1:37">
      <c r="A184" s="33"/>
      <c r="B184" s="14">
        <v>16</v>
      </c>
      <c r="C184" s="28"/>
      <c r="E184" s="28"/>
      <c r="G184" s="28"/>
      <c r="I184" s="28"/>
      <c r="K184" s="28"/>
      <c r="M184" s="28"/>
      <c r="P184" s="39"/>
      <c r="AH184" s="28"/>
      <c r="AK184" s="28"/>
    </row>
    <row r="185" spans="1:37">
      <c r="A185" s="33"/>
      <c r="B185" s="14">
        <v>17</v>
      </c>
      <c r="C185" s="28"/>
      <c r="E185" s="28"/>
      <c r="G185" s="28"/>
      <c r="I185" s="28"/>
      <c r="K185" s="28"/>
      <c r="M185" s="28"/>
      <c r="P185" s="39"/>
      <c r="AH185" s="28"/>
      <c r="AK185" s="28"/>
    </row>
    <row r="186" spans="1:37">
      <c r="A186" s="33"/>
      <c r="B186" s="13" t="s">
        <v>61</v>
      </c>
      <c r="C186" s="28"/>
      <c r="E186" s="28"/>
      <c r="G186" s="28"/>
      <c r="I186" s="28"/>
      <c r="K186" s="28"/>
      <c r="M186" s="28"/>
      <c r="P186" s="39"/>
      <c r="AH186" s="28"/>
      <c r="AK186" s="28"/>
    </row>
    <row r="187" spans="1:37" s="28" customFormat="1" ht="140.25" customHeight="1">
      <c r="A187" s="33"/>
      <c r="P187" s="80"/>
    </row>
    <row r="188" spans="1:37">
      <c r="P188" s="39"/>
    </row>
    <row r="189" spans="1:37">
      <c r="P189" s="39"/>
    </row>
    <row r="190" spans="1:37">
      <c r="P190" s="39"/>
    </row>
    <row r="191" spans="1:37">
      <c r="P191" s="39"/>
    </row>
    <row r="192" spans="1:37">
      <c r="P192" s="39"/>
    </row>
    <row r="193" spans="16:16">
      <c r="P193" s="39"/>
    </row>
    <row r="194" spans="16:16">
      <c r="P194" s="39"/>
    </row>
    <row r="195" spans="16:16">
      <c r="P195" s="39"/>
    </row>
    <row r="196" spans="16:16">
      <c r="P196" s="39"/>
    </row>
    <row r="197" spans="16:16">
      <c r="P197" s="39"/>
    </row>
    <row r="198" spans="16:16">
      <c r="P198" s="39"/>
    </row>
    <row r="199" spans="16:16">
      <c r="P199" s="39"/>
    </row>
    <row r="200" spans="16:16">
      <c r="P200" s="39"/>
    </row>
    <row r="201" spans="16:16">
      <c r="P201" s="39"/>
    </row>
    <row r="202" spans="16:16">
      <c r="P202" s="39"/>
    </row>
    <row r="203" spans="16:16">
      <c r="P203" s="39"/>
    </row>
    <row r="204" spans="16:16">
      <c r="P204" s="39"/>
    </row>
    <row r="205" spans="16:16">
      <c r="P205" s="39"/>
    </row>
    <row r="206" spans="16:16">
      <c r="P206" s="39"/>
    </row>
    <row r="207" spans="16:16">
      <c r="P207" s="39"/>
    </row>
    <row r="208" spans="16:16">
      <c r="P208" s="39"/>
    </row>
    <row r="209" spans="16:16">
      <c r="P209" s="39"/>
    </row>
    <row r="210" spans="16:16">
      <c r="P210" s="39"/>
    </row>
    <row r="211" spans="16:16">
      <c r="P211" s="39"/>
    </row>
    <row r="212" spans="16:16">
      <c r="P212" s="39"/>
    </row>
    <row r="213" spans="16:16">
      <c r="P213" s="39"/>
    </row>
    <row r="214" spans="16:16">
      <c r="P214" s="39"/>
    </row>
    <row r="215" spans="16:16">
      <c r="P215" s="39"/>
    </row>
    <row r="216" spans="16:16">
      <c r="P216" s="39"/>
    </row>
    <row r="217" spans="16:16">
      <c r="P217" s="39"/>
    </row>
    <row r="218" spans="16:16">
      <c r="P218" s="39"/>
    </row>
    <row r="219" spans="16:16">
      <c r="P219" s="39"/>
    </row>
    <row r="220" spans="16:16">
      <c r="P220" s="39"/>
    </row>
    <row r="221" spans="16:16">
      <c r="P221" s="39"/>
    </row>
    <row r="222" spans="16:16">
      <c r="P222" s="39"/>
    </row>
    <row r="223" spans="16:16">
      <c r="P223" s="39"/>
    </row>
    <row r="224" spans="16:16">
      <c r="P224" s="39"/>
    </row>
    <row r="225" spans="16:16">
      <c r="P225" s="39"/>
    </row>
    <row r="226" spans="16:16">
      <c r="P226" s="39"/>
    </row>
    <row r="227" spans="16:16">
      <c r="P227" s="39"/>
    </row>
    <row r="228" spans="16:16">
      <c r="P228" s="39"/>
    </row>
    <row r="229" spans="16:16">
      <c r="P229" s="39"/>
    </row>
    <row r="230" spans="16:16">
      <c r="P230" s="39"/>
    </row>
    <row r="231" spans="16:16">
      <c r="P231" s="39"/>
    </row>
    <row r="232" spans="16:16">
      <c r="P232" s="39"/>
    </row>
    <row r="233" spans="16:16">
      <c r="P233" s="39"/>
    </row>
    <row r="234" spans="16:16">
      <c r="P234" s="39"/>
    </row>
    <row r="235" spans="16:16">
      <c r="P235" s="39"/>
    </row>
    <row r="236" spans="16:16">
      <c r="P236" s="39"/>
    </row>
    <row r="237" spans="16:16">
      <c r="P237" s="39"/>
    </row>
    <row r="238" spans="16:16">
      <c r="P238" s="39"/>
    </row>
    <row r="239" spans="16:16">
      <c r="P239" s="39"/>
    </row>
    <row r="240" spans="16:16">
      <c r="P240" s="39"/>
    </row>
    <row r="241" spans="16:16">
      <c r="P241" s="39"/>
    </row>
    <row r="242" spans="16:16">
      <c r="P242" s="39"/>
    </row>
    <row r="243" spans="16:16">
      <c r="P243" s="39"/>
    </row>
    <row r="244" spans="16:16">
      <c r="P244" s="39"/>
    </row>
    <row r="245" spans="16:16">
      <c r="P245" s="39"/>
    </row>
    <row r="246" spans="16:16">
      <c r="P246" s="39"/>
    </row>
    <row r="247" spans="16:16">
      <c r="P247" s="39"/>
    </row>
    <row r="248" spans="16:16">
      <c r="P248" s="39"/>
    </row>
    <row r="249" spans="16:16">
      <c r="P249" s="39"/>
    </row>
    <row r="250" spans="16:16">
      <c r="P250" s="39"/>
    </row>
    <row r="251" spans="16:16">
      <c r="P251" s="39"/>
    </row>
    <row r="252" spans="16:16">
      <c r="P252" s="39"/>
    </row>
    <row r="253" spans="16:16">
      <c r="P253" s="39"/>
    </row>
    <row r="254" spans="16:16">
      <c r="P254" s="39"/>
    </row>
    <row r="255" spans="16:16">
      <c r="P255" s="39"/>
    </row>
    <row r="256" spans="16:16">
      <c r="P256" s="39"/>
    </row>
    <row r="257" spans="16:16">
      <c r="P257" s="39"/>
    </row>
    <row r="258" spans="16:16">
      <c r="P258" s="39"/>
    </row>
    <row r="259" spans="16:16">
      <c r="P259" s="39"/>
    </row>
    <row r="260" spans="16:16">
      <c r="P260" s="39"/>
    </row>
    <row r="261" spans="16:16">
      <c r="P261" s="39"/>
    </row>
    <row r="262" spans="16:16">
      <c r="P262" s="39"/>
    </row>
    <row r="263" spans="16:16">
      <c r="P263" s="39"/>
    </row>
    <row r="264" spans="16:16">
      <c r="P264" s="39"/>
    </row>
    <row r="265" spans="16:16">
      <c r="P265" s="39"/>
    </row>
    <row r="266" spans="16:16">
      <c r="P266" s="39"/>
    </row>
    <row r="267" spans="16:16">
      <c r="P267" s="39"/>
    </row>
    <row r="268" spans="16:16">
      <c r="P268" s="39"/>
    </row>
    <row r="269" spans="16:16">
      <c r="P269" s="39"/>
    </row>
    <row r="270" spans="16:16">
      <c r="P270" s="39"/>
    </row>
    <row r="271" spans="16:16">
      <c r="P271" s="39"/>
    </row>
    <row r="272" spans="16:16">
      <c r="P272" s="39"/>
    </row>
    <row r="273" spans="16:16">
      <c r="P273" s="39"/>
    </row>
    <row r="274" spans="16:16">
      <c r="P274" s="39"/>
    </row>
    <row r="275" spans="16:16">
      <c r="P275" s="39"/>
    </row>
    <row r="276" spans="16:16">
      <c r="P276" s="39"/>
    </row>
    <row r="277" spans="16:16">
      <c r="P277" s="39"/>
    </row>
    <row r="278" spans="16:16">
      <c r="P278" s="39"/>
    </row>
    <row r="279" spans="16:16">
      <c r="P279" s="39"/>
    </row>
    <row r="280" spans="16:16">
      <c r="P280" s="39"/>
    </row>
    <row r="281" spans="16:16">
      <c r="P281" s="39"/>
    </row>
    <row r="282" spans="16:16">
      <c r="P282" s="39"/>
    </row>
    <row r="283" spans="16:16">
      <c r="P283" s="39"/>
    </row>
    <row r="284" spans="16:16">
      <c r="P284" s="39"/>
    </row>
    <row r="285" spans="16:16">
      <c r="P285" s="39"/>
    </row>
    <row r="286" spans="16:16">
      <c r="P286" s="39"/>
    </row>
    <row r="287" spans="16:16">
      <c r="P287" s="39"/>
    </row>
    <row r="288" spans="16:16">
      <c r="P288" s="39"/>
    </row>
    <row r="289" spans="16:16">
      <c r="P289" s="39"/>
    </row>
    <row r="290" spans="16:16">
      <c r="P290" s="39"/>
    </row>
    <row r="291" spans="16:16">
      <c r="P291" s="39"/>
    </row>
    <row r="292" spans="16:16">
      <c r="P292" s="39"/>
    </row>
    <row r="293" spans="16:16">
      <c r="P293" s="39"/>
    </row>
    <row r="294" spans="16:16">
      <c r="P294" s="39"/>
    </row>
    <row r="295" spans="16:16">
      <c r="P295" s="39"/>
    </row>
    <row r="296" spans="16:16">
      <c r="P296" s="39"/>
    </row>
    <row r="297" spans="16:16">
      <c r="P297" s="39"/>
    </row>
    <row r="298" spans="16:16">
      <c r="P298" s="39"/>
    </row>
  </sheetData>
  <conditionalFormatting pivot="1" sqref="O45:X64">
    <cfRule type="colorScale" priority="2">
      <colorScale>
        <cfvo type="min"/>
        <cfvo type="percentile" val="50"/>
        <cfvo type="max"/>
        <color rgb="FFC00000"/>
        <color rgb="FFFCFCFF"/>
        <color theme="5"/>
      </colorScale>
    </cfRule>
  </conditionalFormatting>
  <conditionalFormatting sqref="N45:N64">
    <cfRule type="colorScale" priority="1">
      <colorScale>
        <cfvo type="min"/>
        <cfvo type="max"/>
        <color rgb="FF63BE7B"/>
        <color rgb="FFFFEF9C"/>
      </colorScale>
    </cfRule>
  </conditionalFormatting>
  <pageMargins left="0.7" right="0.7" top="0.75" bottom="0.75" header="0.3" footer="0.3"/>
  <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CF722-2661-42E5-8643-C044F990A50C}">
  <sheetPr>
    <tabColor rgb="FFFFFF00"/>
  </sheetPr>
  <dimension ref="A1:AG53"/>
  <sheetViews>
    <sheetView showGridLines="0" tabSelected="1" zoomScale="80" zoomScaleNormal="80" workbookViewId="0">
      <selection activeCell="N40" sqref="N40"/>
    </sheetView>
  </sheetViews>
  <sheetFormatPr defaultColWidth="9.125" defaultRowHeight="14.25"/>
  <cols>
    <col min="1" max="2" width="4.625" style="15" customWidth="1"/>
    <col min="3" max="7" width="9.125" style="15"/>
    <col min="8" max="8" width="9.625" style="15" bestFit="1" customWidth="1"/>
    <col min="9" max="9" width="9.125" style="15"/>
    <col min="10" max="10" width="7.125" style="15" customWidth="1"/>
    <col min="11" max="17" width="9.125" style="15"/>
    <col min="18" max="18" width="7.125" style="15" customWidth="1"/>
    <col min="19" max="25" width="9.125" style="15"/>
    <col min="26" max="26" width="7.25" style="15" customWidth="1"/>
    <col min="27" max="29" width="9.125" style="15"/>
    <col min="30" max="30" width="4.75" style="15" customWidth="1"/>
    <col min="31" max="32" width="9.125" style="15"/>
    <col min="33" max="33" width="9.125" style="100"/>
    <col min="34" max="16384" width="9.125" style="15"/>
  </cols>
  <sheetData>
    <row r="1" spans="1:33" ht="11.25" customHeight="1" thickTop="1">
      <c r="A1" s="53"/>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5"/>
    </row>
    <row r="2" spans="1:33" ht="18.75" thickBot="1">
      <c r="A2" s="56"/>
      <c r="C2" s="50" t="s">
        <v>251</v>
      </c>
      <c r="AD2" s="57"/>
    </row>
    <row r="3" spans="1:33" ht="18.75" thickBot="1">
      <c r="A3" s="56"/>
      <c r="C3" s="50" t="s">
        <v>250</v>
      </c>
      <c r="S3" s="103" t="s">
        <v>271</v>
      </c>
      <c r="T3" s="111"/>
      <c r="U3" s="111"/>
      <c r="V3" s="111"/>
      <c r="W3" s="111"/>
      <c r="X3" s="112"/>
      <c r="AD3" s="57"/>
      <c r="AG3" s="101"/>
    </row>
    <row r="4" spans="1:33">
      <c r="A4" s="56"/>
      <c r="S4" s="64"/>
      <c r="T4" s="65"/>
      <c r="U4" s="113" t="s">
        <v>190</v>
      </c>
      <c r="V4" s="115" t="s">
        <v>191</v>
      </c>
      <c r="W4" s="113" t="s">
        <v>192</v>
      </c>
      <c r="X4" s="117" t="s">
        <v>193</v>
      </c>
      <c r="AD4" s="57"/>
    </row>
    <row r="5" spans="1:33" ht="17.25" thickBot="1">
      <c r="A5" s="56"/>
      <c r="S5" s="66"/>
      <c r="T5" s="67"/>
      <c r="U5" s="114"/>
      <c r="V5" s="116"/>
      <c r="W5" s="114"/>
      <c r="X5" s="118"/>
      <c r="AD5" s="57"/>
      <c r="AG5" s="102"/>
    </row>
    <row r="6" spans="1:33">
      <c r="A6" s="56"/>
      <c r="S6" s="103" t="s">
        <v>253</v>
      </c>
      <c r="T6" s="104"/>
      <c r="U6" s="71">
        <v>2.7184213841203401E-2</v>
      </c>
      <c r="V6" s="72">
        <v>1.8782110181269174E-2</v>
      </c>
      <c r="W6" s="73">
        <v>-1.2561911186376932E-2</v>
      </c>
      <c r="X6" s="74">
        <v>0.25481244773472173</v>
      </c>
      <c r="AD6" s="57"/>
    </row>
    <row r="7" spans="1:33" ht="17.25" thickBot="1">
      <c r="A7" s="56"/>
      <c r="S7" s="105" t="s">
        <v>254</v>
      </c>
      <c r="T7" s="106"/>
      <c r="U7" s="75">
        <v>7.3898148216427454E-4</v>
      </c>
      <c r="V7" s="76">
        <v>3.5276766286133519E-4</v>
      </c>
      <c r="W7" s="77">
        <v>1.5780161265442188E-4</v>
      </c>
      <c r="X7" s="78">
        <v>6.4929383520560296E-2</v>
      </c>
      <c r="AD7" s="57"/>
      <c r="AG7" s="101"/>
    </row>
    <row r="8" spans="1:33">
      <c r="A8" s="56"/>
      <c r="S8" s="107" t="s">
        <v>264</v>
      </c>
      <c r="T8" s="108"/>
      <c r="U8" s="68" t="s">
        <v>261</v>
      </c>
      <c r="V8" s="69" t="s">
        <v>262</v>
      </c>
      <c r="W8" s="68" t="s">
        <v>263</v>
      </c>
      <c r="X8" s="70"/>
      <c r="AD8" s="57"/>
    </row>
    <row r="9" spans="1:33" ht="17.25" thickBot="1">
      <c r="A9" s="56"/>
      <c r="S9" s="109">
        <v>6.9113719827493746E-4</v>
      </c>
      <c r="T9" s="110"/>
      <c r="U9" s="61">
        <v>252.61415999999977</v>
      </c>
      <c r="V9" s="62">
        <v>1770.7750000000001</v>
      </c>
      <c r="W9" s="61">
        <v>141.10071588051784</v>
      </c>
      <c r="X9" s="63"/>
      <c r="AD9" s="57"/>
      <c r="AG9" s="102"/>
    </row>
    <row r="10" spans="1:33" ht="16.5">
      <c r="A10" s="56"/>
      <c r="AD10" s="57"/>
      <c r="AG10" s="101"/>
    </row>
    <row r="11" spans="1:33" ht="16.5">
      <c r="A11" s="56"/>
      <c r="AD11" s="57"/>
      <c r="AG11" s="102"/>
    </row>
    <row r="12" spans="1:33">
      <c r="A12" s="56"/>
      <c r="AD12" s="57"/>
    </row>
    <row r="13" spans="1:33" ht="16.5">
      <c r="A13" s="56"/>
      <c r="AD13" s="57"/>
      <c r="AG13" s="101"/>
    </row>
    <row r="14" spans="1:33">
      <c r="A14" s="56"/>
      <c r="AD14" s="57"/>
    </row>
    <row r="15" spans="1:33" ht="16.5">
      <c r="A15" s="56"/>
      <c r="AD15" s="57"/>
      <c r="AG15" s="102"/>
    </row>
    <row r="16" spans="1:33">
      <c r="A16" s="56"/>
      <c r="AD16" s="57"/>
    </row>
    <row r="17" spans="1:33" ht="16.5">
      <c r="A17" s="56"/>
      <c r="AD17" s="57"/>
      <c r="AG17" s="101"/>
    </row>
    <row r="18" spans="1:33" ht="16.5">
      <c r="A18" s="56"/>
      <c r="AD18" s="57"/>
      <c r="AG18" s="102"/>
    </row>
    <row r="19" spans="1:33" ht="16.5">
      <c r="A19" s="56"/>
      <c r="AD19" s="57"/>
      <c r="AG19" s="102"/>
    </row>
    <row r="20" spans="1:33">
      <c r="A20" s="56"/>
      <c r="AD20" s="57"/>
    </row>
    <row r="21" spans="1:33">
      <c r="A21" s="56"/>
      <c r="AD21" s="57"/>
    </row>
    <row r="22" spans="1:33">
      <c r="A22" s="56"/>
      <c r="AD22" s="57"/>
    </row>
    <row r="23" spans="1:33">
      <c r="A23" s="56"/>
      <c r="AD23" s="57"/>
    </row>
    <row r="24" spans="1:33">
      <c r="A24" s="56"/>
      <c r="AD24" s="57"/>
    </row>
    <row r="25" spans="1:33">
      <c r="A25" s="56"/>
      <c r="AD25" s="57"/>
    </row>
    <row r="26" spans="1:33">
      <c r="A26" s="56"/>
      <c r="AD26" s="57"/>
    </row>
    <row r="27" spans="1:33">
      <c r="A27" s="56"/>
      <c r="AD27" s="57"/>
    </row>
    <row r="28" spans="1:33">
      <c r="A28" s="56"/>
      <c r="AD28" s="57"/>
    </row>
    <row r="29" spans="1:33">
      <c r="A29" s="56"/>
      <c r="AD29" s="57"/>
    </row>
    <row r="30" spans="1:33">
      <c r="A30" s="56"/>
      <c r="AD30" s="57"/>
    </row>
    <row r="31" spans="1:33">
      <c r="A31" s="56"/>
      <c r="AD31" s="57"/>
    </row>
    <row r="32" spans="1:33">
      <c r="A32" s="56"/>
      <c r="AD32" s="57"/>
    </row>
    <row r="33" spans="1:30">
      <c r="A33" s="56"/>
      <c r="AD33" s="57"/>
    </row>
    <row r="34" spans="1:30" ht="12.75" customHeight="1" thickBot="1">
      <c r="A34" s="58"/>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60"/>
    </row>
    <row r="35" spans="1:30" ht="15" thickTop="1"/>
    <row r="37" spans="1:30">
      <c r="B37" s="15" t="s">
        <v>272</v>
      </c>
    </row>
    <row r="38" spans="1:30" ht="18">
      <c r="B38" s="50" t="s">
        <v>251</v>
      </c>
    </row>
    <row r="39" spans="1:30" ht="18">
      <c r="B39" s="50" t="s">
        <v>250</v>
      </c>
    </row>
    <row r="40" spans="1:30" ht="15">
      <c r="C40" s="51" t="s">
        <v>256</v>
      </c>
    </row>
    <row r="41" spans="1:30" ht="15">
      <c r="C41" s="49"/>
      <c r="D41" s="52" t="s">
        <v>265</v>
      </c>
    </row>
    <row r="42" spans="1:30" ht="15">
      <c r="C42" s="49"/>
      <c r="D42" s="52" t="s">
        <v>266</v>
      </c>
    </row>
    <row r="43" spans="1:30" ht="15">
      <c r="C43" s="49"/>
      <c r="D43" s="52" t="s">
        <v>267</v>
      </c>
    </row>
    <row r="44" spans="1:30" ht="15">
      <c r="C44" s="49"/>
      <c r="D44" s="52" t="s">
        <v>268</v>
      </c>
    </row>
    <row r="45" spans="1:30">
      <c r="D45" s="52" t="s">
        <v>260</v>
      </c>
    </row>
    <row r="46" spans="1:30" ht="15">
      <c r="C46" s="49"/>
      <c r="D46" s="52" t="s">
        <v>270</v>
      </c>
    </row>
    <row r="47" spans="1:30" ht="15">
      <c r="C47" s="49"/>
      <c r="D47" s="52" t="s">
        <v>269</v>
      </c>
    </row>
    <row r="48" spans="1:30" ht="15">
      <c r="C48" s="51" t="s">
        <v>252</v>
      </c>
      <c r="D48" s="52" t="s">
        <v>258</v>
      </c>
    </row>
    <row r="49" spans="3:4" ht="15">
      <c r="C49" s="51" t="s">
        <v>255</v>
      </c>
      <c r="D49" s="52" t="s">
        <v>259</v>
      </c>
    </row>
    <row r="50" spans="3:4" ht="15">
      <c r="C50" s="51"/>
      <c r="D50" s="52" t="s">
        <v>257</v>
      </c>
    </row>
    <row r="53" spans="3:4">
      <c r="D53" s="15" t="s">
        <v>300</v>
      </c>
    </row>
  </sheetData>
  <mergeCells count="9">
    <mergeCell ref="S6:T6"/>
    <mergeCell ref="S7:T7"/>
    <mergeCell ref="S8:T8"/>
    <mergeCell ref="S9:T9"/>
    <mergeCell ref="S3:X3"/>
    <mergeCell ref="U4:U5"/>
    <mergeCell ref="V4:V5"/>
    <mergeCell ref="W4:W5"/>
    <mergeCell ref="X4: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format&gt;&gt;</vt:lpstr>
      <vt:lpstr>data notes</vt:lpstr>
      <vt:lpstr>data check</vt:lpstr>
      <vt:lpstr>csv dataset</vt:lpstr>
      <vt:lpstr>created&gt;&gt;</vt:lpstr>
      <vt:lpstr>clean file</vt:lpstr>
      <vt:lpstr>plan</vt:lpstr>
      <vt:lpstr>pivot review</vt:lpstr>
      <vt:lpstr>quick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Shilla S (DA-X3-LLe)</dc:creator>
  <cp:lastModifiedBy>Shilla S</cp:lastModifiedBy>
  <dcterms:created xsi:type="dcterms:W3CDTF">2025-02-24T12:34:07Z</dcterms:created>
  <dcterms:modified xsi:type="dcterms:W3CDTF">2025-06-17T18:57:46Z</dcterms:modified>
</cp:coreProperties>
</file>