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laybrook\Documents\PythonScripts\ConstellationWizard\"/>
    </mc:Choice>
  </mc:AlternateContent>
  <bookViews>
    <workbookView xWindow="0" yWindow="0" windowWidth="23040" windowHeight="8832"/>
  </bookViews>
  <sheets>
    <sheet name="Planned_Constella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6" i="1" l="1"/>
  <c r="N71" i="1"/>
  <c r="N46" i="1"/>
  <c r="N21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R103" i="1" l="1"/>
  <c r="O103" i="1"/>
  <c r="R92" i="1"/>
  <c r="O92" i="1"/>
  <c r="R20" i="1"/>
  <c r="O20" i="1"/>
  <c r="R2" i="1"/>
  <c r="O2" i="1"/>
</calcChain>
</file>

<file path=xl/sharedStrings.xml><?xml version="1.0" encoding="utf-8"?>
<sst xmlns="http://schemas.openxmlformats.org/spreadsheetml/2006/main" count="241" uniqueCount="131">
  <si>
    <t>name</t>
  </si>
  <si>
    <t>#sats</t>
  </si>
  <si>
    <t>inc (deg)</t>
  </si>
  <si>
    <t>anode (deg)</t>
  </si>
  <si>
    <t>argp (deg)</t>
  </si>
  <si>
    <t>apogee (km)</t>
  </si>
  <si>
    <t>period (secs)</t>
  </si>
  <si>
    <t>perigee (km)</t>
  </si>
  <si>
    <t>estimated  year of completion</t>
  </si>
  <si>
    <t>total</t>
  </si>
  <si>
    <t>planes</t>
  </si>
  <si>
    <t>f</t>
  </si>
  <si>
    <t>Avg Alt (km)</t>
  </si>
  <si>
    <t>Operator</t>
  </si>
  <si>
    <t>OneWeb</t>
  </si>
  <si>
    <t>SpaceX</t>
  </si>
  <si>
    <t>Telesat</t>
  </si>
  <si>
    <t>HBR</t>
  </si>
  <si>
    <t>mass</t>
  </si>
  <si>
    <t>OnewebPlane1</t>
  </si>
  <si>
    <t>OnewebPlane3</t>
  </si>
  <si>
    <t>OnewebPlane2</t>
  </si>
  <si>
    <t>OnewebPlane4</t>
  </si>
  <si>
    <t>OnewebPlane5</t>
  </si>
  <si>
    <t>OnewebPlane6</t>
  </si>
  <si>
    <t>OnewebPlane7</t>
  </si>
  <si>
    <t>OnewebPlane8</t>
  </si>
  <si>
    <t>OnewebPlane9</t>
  </si>
  <si>
    <t>OnewebPlane10</t>
  </si>
  <si>
    <t>OnewebPlane11</t>
  </si>
  <si>
    <t>OnewebPlane12</t>
  </si>
  <si>
    <t>OnewebPlane13</t>
  </si>
  <si>
    <t>OnewebPlane14</t>
  </si>
  <si>
    <t>OnewebPlane15</t>
  </si>
  <si>
    <t>OnewebPlane16</t>
  </si>
  <si>
    <t>OnewebPlane17</t>
  </si>
  <si>
    <t>OnewebPlane18</t>
  </si>
  <si>
    <t>TelesatPlane1</t>
  </si>
  <si>
    <t>TelesatPlane2</t>
  </si>
  <si>
    <t>TelesatPlane3</t>
  </si>
  <si>
    <t>TelesatPlane4</t>
  </si>
  <si>
    <t>TelesatPlane5</t>
  </si>
  <si>
    <t>TelesatPlane6</t>
  </si>
  <si>
    <t>TelesatPlane7</t>
  </si>
  <si>
    <t>TelesatPlane8</t>
  </si>
  <si>
    <t>TelesatPlane9</t>
  </si>
  <si>
    <t>TelesatPlane10</t>
  </si>
  <si>
    <t>TelesatPlane11</t>
  </si>
  <si>
    <t>SpaceXPlane 1</t>
  </si>
  <si>
    <t>SpaceXPlane 2</t>
  </si>
  <si>
    <t>SpaceXPlane 3</t>
  </si>
  <si>
    <t>SpaceXPlane 4</t>
  </si>
  <si>
    <t>SpaceXPlane 5</t>
  </si>
  <si>
    <t>SpaceXPlane 6</t>
  </si>
  <si>
    <t>SpaceXPlane 7</t>
  </si>
  <si>
    <t>SpaceXPlane 8</t>
  </si>
  <si>
    <t>SpaceXPlane 9</t>
  </si>
  <si>
    <t>SpaceXPlane 10</t>
  </si>
  <si>
    <t>SpaceXPlane 11</t>
  </si>
  <si>
    <t>SpaceXPlane 12</t>
  </si>
  <si>
    <t>SpaceXPlane 13</t>
  </si>
  <si>
    <t>SpaceXPlane 14</t>
  </si>
  <si>
    <t>SpaceXPlane 15</t>
  </si>
  <si>
    <t>SpaceXPlane 16</t>
  </si>
  <si>
    <t>SpaceXPlane 17</t>
  </si>
  <si>
    <t>SpaceXPlane 18</t>
  </si>
  <si>
    <t>SpaceXPlane 19</t>
  </si>
  <si>
    <t>SpaceXPlane 20</t>
  </si>
  <si>
    <t>SpaceXPlane 21</t>
  </si>
  <si>
    <t>SpaceXPlane 22</t>
  </si>
  <si>
    <t>SpaceXPlane 23</t>
  </si>
  <si>
    <t>SpaceXPlane 24</t>
  </si>
  <si>
    <t>SpaceXPlane 25</t>
  </si>
  <si>
    <t>SpaceXPlane 26</t>
  </si>
  <si>
    <t>SpaceXPlane 27</t>
  </si>
  <si>
    <t>SpaceXPlane 28</t>
  </si>
  <si>
    <t>SpaceXPlane 29</t>
  </si>
  <si>
    <t>SpaceXPlane 30</t>
  </si>
  <si>
    <t>SpaceXPlane 31</t>
  </si>
  <si>
    <t>SpaceXPlane 32</t>
  </si>
  <si>
    <t>SpaceXPlane 33</t>
  </si>
  <si>
    <t>SpaceXPlane 34</t>
  </si>
  <si>
    <t>SpaceXPlane 35</t>
  </si>
  <si>
    <t>SpaceXPlane 36</t>
  </si>
  <si>
    <t>SpaceXPlane 37</t>
  </si>
  <si>
    <t>SpaceXPlane 38</t>
  </si>
  <si>
    <t>SpaceXPlane 39</t>
  </si>
  <si>
    <t>SpaceXPlane 40</t>
  </si>
  <si>
    <t>SpaceXPlane 41</t>
  </si>
  <si>
    <t>SpaceXPlane 42</t>
  </si>
  <si>
    <t>SpaceXPlane 43</t>
  </si>
  <si>
    <t>SpaceXPlane 44</t>
  </si>
  <si>
    <t>SpaceXPlane 45</t>
  </si>
  <si>
    <t>SpaceXPlane 46</t>
  </si>
  <si>
    <t>SpaceXPlane 47</t>
  </si>
  <si>
    <t>SpaceXPlane 48</t>
  </si>
  <si>
    <t>SpaceXPlane 49</t>
  </si>
  <si>
    <t>SpaceXPlane 50</t>
  </si>
  <si>
    <t>SpaceXPlane 51</t>
  </si>
  <si>
    <t>SpaceXPlane 52</t>
  </si>
  <si>
    <t>SpaceXPlane 53</t>
  </si>
  <si>
    <t>SpaceXPlane 54</t>
  </si>
  <si>
    <t>SpaceXPlane 55</t>
  </si>
  <si>
    <t>SpaceXPlane 56</t>
  </si>
  <si>
    <t>SpaceXPlane 57</t>
  </si>
  <si>
    <t>SpaceXPlane 58</t>
  </si>
  <si>
    <t>SpaceXPlane 59</t>
  </si>
  <si>
    <t>SpaceXPlane 60</t>
  </si>
  <si>
    <t>SpaceXPlane 61</t>
  </si>
  <si>
    <t>SpaceXPlane 62</t>
  </si>
  <si>
    <t>SpaceXPlane 63</t>
  </si>
  <si>
    <t>SpaceXPlane 64</t>
  </si>
  <si>
    <t>SpaceXPlane 65</t>
  </si>
  <si>
    <t>SpaceXPlane 66</t>
  </si>
  <si>
    <t>SpaceXPlane 67</t>
  </si>
  <si>
    <t>SpaceXPlane 68</t>
  </si>
  <si>
    <t>SpaceXPlane 69</t>
  </si>
  <si>
    <t>SpaceXPlane 70</t>
  </si>
  <si>
    <t>SpaceXPlane 71</t>
  </si>
  <si>
    <t>SpaceXPlane 72</t>
  </si>
  <si>
    <t>SpaceXPlane 73</t>
  </si>
  <si>
    <t>SpaceXPlane 74</t>
  </si>
  <si>
    <t>SpaceXPlane 75</t>
  </si>
  <si>
    <t>SpaceXPlane 76</t>
  </si>
  <si>
    <t>SpaceXPlane 77</t>
  </si>
  <si>
    <t>SpaceXPlane 78</t>
  </si>
  <si>
    <t>SpaceXPlane 79</t>
  </si>
  <si>
    <t>SpaceXPlane 80</t>
  </si>
  <si>
    <t>SpaceXPlane 81</t>
  </si>
  <si>
    <t>SpaceXPlane 82</t>
  </si>
  <si>
    <t>SpaceXPlane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</si>
</sst>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2">
    <dxf>
      <fill>
        <patternFill>
          <bgColor theme="7"/>
        </patternFill>
      </fill>
      <border>
        <top style="thin">
          <color theme="5"/>
        </top>
        <vertical/>
        <horizontal/>
      </border>
    </dxf>
    <dxf>
      <fill>
        <patternFill>
          <bgColor theme="7"/>
        </patternFill>
      </fill>
      <border>
        <top style="thin">
          <color theme="5"/>
        </top>
        <vertical/>
        <horizontal/>
      </border>
    </dxf>
  </dxfs>
  <tableStyles count="0" defaultTableStyle="TableStyleMedium2" defaultPivotStyle="PivotStyleLight16"/>
  <colors>
    <mruColors>
      <color rgb="FFD5B3EF"/>
      <color rgb="FFCA13DD"/>
      <color rgb="FF1FED0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T147"/>
  <sheetViews>
    <sheetView tabSelected="1" zoomScale="115" zoomScaleNormal="115" workbookViewId="0">
      <pane ySplit="1" topLeftCell="A2" activePane="bottomLeft" state="frozen"/>
      <selection pane="bottomLeft" activeCell="B14" sqref="B14"/>
    </sheetView>
  </sheetViews>
  <sheetFormatPr defaultRowHeight="14.4" x14ac:dyDescent="0.3"/>
  <cols>
    <col min="1" max="1" width="18.6640625" bestFit="1" customWidth="1"/>
    <col min="2" max="2" width="26.44140625" bestFit="1" customWidth="1"/>
    <col min="3" max="3" width="5.21875" bestFit="1" customWidth="1"/>
    <col min="4" max="5" width="12.5546875" bestFit="1" customWidth="1"/>
    <col min="6" max="6" width="9.21875" bestFit="1" customWidth="1"/>
    <col min="7" max="7" width="12.5546875" bestFit="1" customWidth="1"/>
    <col min="8" max="8" width="11.109375" bestFit="1" customWidth="1"/>
    <col min="9" max="9" width="11.21875" bestFit="1" customWidth="1"/>
    <col min="10" max="10" width="10.88671875" bestFit="1" customWidth="1"/>
    <col min="11" max="12" width="10.88671875" customWidth="1"/>
    <col min="13" max="13" width="25.88671875" bestFit="1" customWidth="1"/>
    <col min="14" max="14" width="6.21875" bestFit="1" customWidth="1"/>
    <col min="15" max="15" width="8.33203125" bestFit="1" customWidth="1"/>
    <col min="16" max="16" width="8" bestFit="1" customWidth="1"/>
    <col min="17" max="17" width="6.21875" bestFit="1" customWidth="1"/>
    <col min="18" max="18" width="3" bestFit="1" customWidth="1"/>
    <col min="19" max="19" width="130.88671875" bestFit="1" customWidth="1"/>
    <col min="20" max="20" width="73.6640625" bestFit="1" customWidth="1"/>
    <col min="21" max="21" width="14.21875" bestFit="1" customWidth="1"/>
  </cols>
  <sheetData>
    <row r="1" spans="1:18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12</v>
      </c>
      <c r="K1" t="s">
        <v>17</v>
      </c>
      <c r="L1" t="s">
        <v>18</v>
      </c>
      <c r="M1" t="s">
        <v>8</v>
      </c>
      <c r="O1" t="s">
        <v>2</v>
      </c>
      <c r="P1" t="s">
        <v>9</v>
      </c>
      <c r="Q1" t="s">
        <v>10</v>
      </c>
      <c r="R1" t="s">
        <v>11</v>
      </c>
    </row>
    <row r="2" spans="1:18" x14ac:dyDescent="0.3">
      <c r="A2" t="s">
        <v>14</v>
      </c>
      <c r="B2" t="s">
        <v>19</v>
      </c>
      <c r="C2">
        <v>40</v>
      </c>
      <c r="D2">
        <v>87.9</v>
      </c>
      <c r="E2">
        <v>0</v>
      </c>
      <c r="F2">
        <v>0</v>
      </c>
      <c r="G2">
        <v>6566</v>
      </c>
      <c r="H2">
        <v>1200</v>
      </c>
      <c r="I2">
        <v>1200</v>
      </c>
      <c r="J2">
        <f t="shared" ref="J2:J20" si="0">IF(OR(ISBLANK(H2),ISBLANK(I2)),"",0.5*(H2+I2))</f>
        <v>1200</v>
      </c>
      <c r="K2">
        <v>1.4272992929222168</v>
      </c>
      <c r="L2">
        <v>148</v>
      </c>
      <c r="M2">
        <v>2026</v>
      </c>
      <c r="O2" s="2">
        <f>D2</f>
        <v>87.9</v>
      </c>
      <c r="P2" s="2">
        <v>720</v>
      </c>
      <c r="Q2" s="2">
        <v>18</v>
      </c>
      <c r="R2" s="2">
        <f>Q2-1</f>
        <v>17</v>
      </c>
    </row>
    <row r="3" spans="1:18" x14ac:dyDescent="0.3">
      <c r="A3" t="s">
        <v>14</v>
      </c>
      <c r="B3" t="s">
        <v>21</v>
      </c>
      <c r="C3">
        <v>40</v>
      </c>
      <c r="D3">
        <v>87.9</v>
      </c>
      <c r="E3">
        <v>10.199999999999999</v>
      </c>
      <c r="F3">
        <v>0</v>
      </c>
      <c r="G3">
        <v>6566</v>
      </c>
      <c r="H3">
        <v>1200</v>
      </c>
      <c r="I3">
        <v>1200</v>
      </c>
      <c r="J3">
        <f t="shared" si="0"/>
        <v>1200</v>
      </c>
      <c r="K3">
        <v>1.4272992929222168</v>
      </c>
      <c r="L3">
        <v>148</v>
      </c>
      <c r="M3">
        <v>2026</v>
      </c>
    </row>
    <row r="4" spans="1:18" x14ac:dyDescent="0.3">
      <c r="A4" t="s">
        <v>14</v>
      </c>
      <c r="B4" t="s">
        <v>20</v>
      </c>
      <c r="C4">
        <v>40</v>
      </c>
      <c r="D4">
        <v>87.9</v>
      </c>
      <c r="E4">
        <v>20.399999999999999</v>
      </c>
      <c r="F4">
        <v>0</v>
      </c>
      <c r="G4">
        <v>6566</v>
      </c>
      <c r="H4">
        <v>1200</v>
      </c>
      <c r="I4">
        <v>1200</v>
      </c>
      <c r="J4">
        <f t="shared" si="0"/>
        <v>1200</v>
      </c>
      <c r="K4">
        <v>1.4272992929222168</v>
      </c>
      <c r="L4">
        <v>148</v>
      </c>
      <c r="M4">
        <v>2026</v>
      </c>
    </row>
    <row r="5" spans="1:18" x14ac:dyDescent="0.3">
      <c r="A5" t="s">
        <v>14</v>
      </c>
      <c r="B5" t="s">
        <v>22</v>
      </c>
      <c r="C5">
        <v>40</v>
      </c>
      <c r="D5">
        <v>87.9</v>
      </c>
      <c r="E5">
        <v>30.6</v>
      </c>
      <c r="F5">
        <v>0</v>
      </c>
      <c r="G5">
        <v>6566</v>
      </c>
      <c r="H5">
        <v>1200</v>
      </c>
      <c r="I5">
        <v>1200</v>
      </c>
      <c r="J5">
        <f t="shared" si="0"/>
        <v>1200</v>
      </c>
      <c r="K5">
        <v>1.4272992929222168</v>
      </c>
      <c r="L5">
        <v>148</v>
      </c>
      <c r="M5">
        <v>2026</v>
      </c>
    </row>
    <row r="6" spans="1:18" x14ac:dyDescent="0.3">
      <c r="A6" t="s">
        <v>14</v>
      </c>
      <c r="B6" t="s">
        <v>23</v>
      </c>
      <c r="C6">
        <v>40</v>
      </c>
      <c r="D6">
        <v>87.9</v>
      </c>
      <c r="E6">
        <v>40.799999999999997</v>
      </c>
      <c r="F6">
        <v>0</v>
      </c>
      <c r="G6">
        <v>6566</v>
      </c>
      <c r="H6">
        <v>1200</v>
      </c>
      <c r="I6">
        <v>1200</v>
      </c>
      <c r="J6">
        <f t="shared" si="0"/>
        <v>1200</v>
      </c>
      <c r="K6">
        <v>1.4272992929222168</v>
      </c>
      <c r="L6">
        <v>148</v>
      </c>
      <c r="M6">
        <v>2026</v>
      </c>
    </row>
    <row r="7" spans="1:18" ht="12" customHeight="1" x14ac:dyDescent="0.3">
      <c r="A7" t="s">
        <v>14</v>
      </c>
      <c r="B7" t="s">
        <v>24</v>
      </c>
      <c r="C7">
        <v>40</v>
      </c>
      <c r="D7">
        <v>87.9</v>
      </c>
      <c r="E7">
        <v>51</v>
      </c>
      <c r="F7">
        <v>0</v>
      </c>
      <c r="G7">
        <v>6566</v>
      </c>
      <c r="H7">
        <v>1200</v>
      </c>
      <c r="I7">
        <v>1200</v>
      </c>
      <c r="J7">
        <f t="shared" si="0"/>
        <v>1200</v>
      </c>
      <c r="K7">
        <v>1.4272992929222168</v>
      </c>
      <c r="L7">
        <v>148</v>
      </c>
      <c r="M7">
        <v>2026</v>
      </c>
    </row>
    <row r="8" spans="1:18" ht="13.8" customHeight="1" x14ac:dyDescent="0.3">
      <c r="A8" t="s">
        <v>14</v>
      </c>
      <c r="B8" t="s">
        <v>25</v>
      </c>
      <c r="C8">
        <v>40</v>
      </c>
      <c r="D8">
        <v>87.9</v>
      </c>
      <c r="E8">
        <v>61.2</v>
      </c>
      <c r="F8">
        <v>0</v>
      </c>
      <c r="G8">
        <v>6566</v>
      </c>
      <c r="H8">
        <v>1200</v>
      </c>
      <c r="I8">
        <v>1200</v>
      </c>
      <c r="J8">
        <f t="shared" si="0"/>
        <v>1200</v>
      </c>
      <c r="K8">
        <v>1.4272992929222168</v>
      </c>
      <c r="L8">
        <v>148</v>
      </c>
      <c r="M8">
        <v>2027</v>
      </c>
    </row>
    <row r="9" spans="1:18" x14ac:dyDescent="0.3">
      <c r="A9" t="s">
        <v>14</v>
      </c>
      <c r="B9" t="s">
        <v>26</v>
      </c>
      <c r="C9">
        <v>40</v>
      </c>
      <c r="D9">
        <v>87.9</v>
      </c>
      <c r="E9">
        <v>71.400000000000006</v>
      </c>
      <c r="F9">
        <v>0</v>
      </c>
      <c r="G9">
        <v>6566</v>
      </c>
      <c r="H9">
        <v>1200</v>
      </c>
      <c r="I9">
        <v>1200</v>
      </c>
      <c r="J9">
        <f t="shared" si="0"/>
        <v>1200</v>
      </c>
      <c r="K9">
        <v>1.4272992929222168</v>
      </c>
      <c r="L9">
        <v>148</v>
      </c>
      <c r="M9">
        <v>2027</v>
      </c>
    </row>
    <row r="10" spans="1:18" x14ac:dyDescent="0.3">
      <c r="A10" t="s">
        <v>14</v>
      </c>
      <c r="B10" t="s">
        <v>27</v>
      </c>
      <c r="C10">
        <v>40</v>
      </c>
      <c r="D10">
        <v>87.9</v>
      </c>
      <c r="E10">
        <v>81.599999999999994</v>
      </c>
      <c r="F10">
        <v>0</v>
      </c>
      <c r="G10">
        <v>6566</v>
      </c>
      <c r="H10">
        <v>1200</v>
      </c>
      <c r="I10">
        <v>1200</v>
      </c>
      <c r="J10">
        <f t="shared" si="0"/>
        <v>1200</v>
      </c>
      <c r="K10">
        <v>1.4272992929222168</v>
      </c>
      <c r="L10">
        <v>148</v>
      </c>
      <c r="M10">
        <v>2027</v>
      </c>
    </row>
    <row r="11" spans="1:18" x14ac:dyDescent="0.3">
      <c r="A11" t="s">
        <v>14</v>
      </c>
      <c r="B11" t="s">
        <v>28</v>
      </c>
      <c r="C11">
        <v>40</v>
      </c>
      <c r="D11">
        <v>87.9</v>
      </c>
      <c r="E11">
        <v>91.8</v>
      </c>
      <c r="F11">
        <v>0</v>
      </c>
      <c r="G11">
        <v>6566</v>
      </c>
      <c r="H11">
        <v>1200</v>
      </c>
      <c r="I11">
        <v>1200</v>
      </c>
      <c r="J11">
        <f t="shared" si="0"/>
        <v>1200</v>
      </c>
      <c r="K11">
        <v>1.4272992929222168</v>
      </c>
      <c r="L11">
        <v>148</v>
      </c>
      <c r="M11">
        <v>2027</v>
      </c>
    </row>
    <row r="12" spans="1:18" x14ac:dyDescent="0.3">
      <c r="A12" t="s">
        <v>14</v>
      </c>
      <c r="B12" t="s">
        <v>29</v>
      </c>
      <c r="C12">
        <v>40</v>
      </c>
      <c r="D12">
        <v>87.9</v>
      </c>
      <c r="E12">
        <v>102</v>
      </c>
      <c r="F12">
        <v>0</v>
      </c>
      <c r="G12">
        <v>6566</v>
      </c>
      <c r="H12">
        <v>1200</v>
      </c>
      <c r="I12">
        <v>1200</v>
      </c>
      <c r="J12">
        <f t="shared" si="0"/>
        <v>1200</v>
      </c>
      <c r="K12">
        <v>1.4272992929222168</v>
      </c>
      <c r="L12">
        <v>148</v>
      </c>
      <c r="M12">
        <v>2027</v>
      </c>
    </row>
    <row r="13" spans="1:18" x14ac:dyDescent="0.3">
      <c r="A13" t="s">
        <v>14</v>
      </c>
      <c r="B13" t="s">
        <v>30</v>
      </c>
      <c r="C13">
        <v>40</v>
      </c>
      <c r="D13">
        <v>87.9</v>
      </c>
      <c r="E13">
        <v>112.2</v>
      </c>
      <c r="F13">
        <v>0</v>
      </c>
      <c r="G13">
        <v>6566</v>
      </c>
      <c r="H13">
        <v>1200</v>
      </c>
      <c r="I13">
        <v>1200</v>
      </c>
      <c r="J13">
        <f t="shared" si="0"/>
        <v>1200</v>
      </c>
      <c r="K13">
        <v>1.4272992929222168</v>
      </c>
      <c r="L13">
        <v>148</v>
      </c>
      <c r="M13">
        <v>2027</v>
      </c>
    </row>
    <row r="14" spans="1:18" x14ac:dyDescent="0.3">
      <c r="A14" t="s">
        <v>14</v>
      </c>
      <c r="B14" t="s">
        <v>31</v>
      </c>
      <c r="C14">
        <v>40</v>
      </c>
      <c r="D14">
        <v>87.9</v>
      </c>
      <c r="E14">
        <v>122.4</v>
      </c>
      <c r="F14">
        <v>0</v>
      </c>
      <c r="G14">
        <v>6566</v>
      </c>
      <c r="H14">
        <v>1200</v>
      </c>
      <c r="I14">
        <v>1200</v>
      </c>
      <c r="J14">
        <f t="shared" si="0"/>
        <v>1200</v>
      </c>
      <c r="K14">
        <v>1.4272992929222168</v>
      </c>
      <c r="L14">
        <v>148</v>
      </c>
      <c r="M14">
        <v>2027</v>
      </c>
    </row>
    <row r="15" spans="1:18" x14ac:dyDescent="0.3">
      <c r="A15" t="s">
        <v>14</v>
      </c>
      <c r="B15" t="s">
        <v>32</v>
      </c>
      <c r="C15">
        <v>40</v>
      </c>
      <c r="D15">
        <v>87.9</v>
      </c>
      <c r="E15">
        <v>132.6</v>
      </c>
      <c r="F15">
        <v>0</v>
      </c>
      <c r="G15">
        <v>6566</v>
      </c>
      <c r="H15">
        <v>1200</v>
      </c>
      <c r="I15">
        <v>1200</v>
      </c>
      <c r="J15">
        <f t="shared" si="0"/>
        <v>1200</v>
      </c>
      <c r="K15">
        <v>1.4272992929222168</v>
      </c>
      <c r="L15">
        <v>148</v>
      </c>
      <c r="M15">
        <v>2027</v>
      </c>
    </row>
    <row r="16" spans="1:18" x14ac:dyDescent="0.3">
      <c r="A16" t="s">
        <v>14</v>
      </c>
      <c r="B16" t="s">
        <v>33</v>
      </c>
      <c r="C16">
        <v>40</v>
      </c>
      <c r="D16">
        <v>87.9</v>
      </c>
      <c r="E16">
        <v>142.80000000000001</v>
      </c>
      <c r="F16">
        <v>0</v>
      </c>
      <c r="G16">
        <v>6566</v>
      </c>
      <c r="H16">
        <v>1200</v>
      </c>
      <c r="I16">
        <v>1200</v>
      </c>
      <c r="J16">
        <f t="shared" si="0"/>
        <v>1200</v>
      </c>
      <c r="K16">
        <v>1.4272992929222168</v>
      </c>
      <c r="L16">
        <v>148</v>
      </c>
      <c r="M16">
        <v>2027</v>
      </c>
    </row>
    <row r="17" spans="1:18" x14ac:dyDescent="0.3">
      <c r="A17" t="s">
        <v>14</v>
      </c>
      <c r="B17" t="s">
        <v>34</v>
      </c>
      <c r="C17">
        <v>40</v>
      </c>
      <c r="D17">
        <v>87.9</v>
      </c>
      <c r="E17">
        <v>153</v>
      </c>
      <c r="F17">
        <v>0</v>
      </c>
      <c r="G17">
        <v>6566</v>
      </c>
      <c r="H17">
        <v>1200</v>
      </c>
      <c r="I17">
        <v>1200</v>
      </c>
      <c r="J17">
        <f t="shared" si="0"/>
        <v>1200</v>
      </c>
      <c r="K17">
        <v>1.4272992929222168</v>
      </c>
      <c r="L17">
        <v>148</v>
      </c>
      <c r="M17">
        <v>2027</v>
      </c>
    </row>
    <row r="18" spans="1:18" x14ac:dyDescent="0.3">
      <c r="A18" t="s">
        <v>14</v>
      </c>
      <c r="B18" t="s">
        <v>35</v>
      </c>
      <c r="C18">
        <v>40</v>
      </c>
      <c r="D18">
        <v>87.9</v>
      </c>
      <c r="E18">
        <v>163.19999999999999</v>
      </c>
      <c r="F18">
        <v>0</v>
      </c>
      <c r="G18">
        <v>6566</v>
      </c>
      <c r="H18">
        <v>1200</v>
      </c>
      <c r="I18">
        <v>1200</v>
      </c>
      <c r="J18">
        <f t="shared" si="0"/>
        <v>1200</v>
      </c>
      <c r="K18">
        <v>1.4272992929222168</v>
      </c>
      <c r="L18">
        <v>148</v>
      </c>
      <c r="M18">
        <v>2027</v>
      </c>
    </row>
    <row r="19" spans="1:18" x14ac:dyDescent="0.3">
      <c r="A19" t="s">
        <v>14</v>
      </c>
      <c r="B19" t="s">
        <v>36</v>
      </c>
      <c r="C19">
        <v>40</v>
      </c>
      <c r="D19">
        <v>87.9</v>
      </c>
      <c r="E19">
        <v>173.4</v>
      </c>
      <c r="F19">
        <v>0</v>
      </c>
      <c r="G19">
        <v>6566</v>
      </c>
      <c r="H19">
        <v>1200</v>
      </c>
      <c r="I19">
        <v>1200</v>
      </c>
      <c r="J19">
        <f t="shared" si="0"/>
        <v>1200</v>
      </c>
      <c r="K19">
        <v>1.4272992929222168</v>
      </c>
      <c r="L19">
        <v>148</v>
      </c>
      <c r="M19">
        <v>2027</v>
      </c>
    </row>
    <row r="20" spans="1:18" x14ac:dyDescent="0.3">
      <c r="A20" t="s">
        <v>15</v>
      </c>
      <c r="B20" t="s">
        <v>48</v>
      </c>
      <c r="C20">
        <v>50</v>
      </c>
      <c r="D20">
        <v>53</v>
      </c>
      <c r="E20">
        <v>0</v>
      </c>
      <c r="F20">
        <v>0</v>
      </c>
      <c r="G20">
        <v>6480</v>
      </c>
      <c r="H20">
        <v>1150</v>
      </c>
      <c r="I20">
        <v>1150</v>
      </c>
      <c r="J20">
        <f t="shared" si="0"/>
        <v>1150</v>
      </c>
      <c r="K20">
        <v>4.7939999999999996</v>
      </c>
      <c r="L20">
        <v>227</v>
      </c>
      <c r="M20">
        <v>2019</v>
      </c>
      <c r="O20" s="2">
        <f>D20</f>
        <v>53</v>
      </c>
      <c r="P20" s="2">
        <v>3600</v>
      </c>
      <c r="Q20" s="2">
        <v>72</v>
      </c>
      <c r="R20" s="2">
        <f>Q20-1</f>
        <v>71</v>
      </c>
    </row>
    <row r="21" spans="1:18" x14ac:dyDescent="0.3">
      <c r="A21" t="s">
        <v>15</v>
      </c>
      <c r="B21" t="s">
        <v>49</v>
      </c>
      <c r="C21">
        <v>50</v>
      </c>
      <c r="D21">
        <v>53</v>
      </c>
      <c r="E21">
        <v>11.3</v>
      </c>
      <c r="F21">
        <v>0</v>
      </c>
      <c r="G21">
        <v>6480</v>
      </c>
      <c r="H21">
        <v>1150</v>
      </c>
      <c r="I21">
        <v>1150</v>
      </c>
      <c r="J21">
        <f t="shared" ref="J21:J84" si="1">IF(OR(ISBLANK(H21),ISBLANK(I21)),"",0.5*(H21+I21))</f>
        <v>1150</v>
      </c>
      <c r="K21">
        <v>4.7939999999999996</v>
      </c>
      <c r="L21">
        <v>227</v>
      </c>
      <c r="M21">
        <v>2020</v>
      </c>
      <c r="N21">
        <f>SUM(C21:C45)</f>
        <v>1250</v>
      </c>
    </row>
    <row r="22" spans="1:18" x14ac:dyDescent="0.3">
      <c r="A22" t="s">
        <v>15</v>
      </c>
      <c r="B22" t="s">
        <v>50</v>
      </c>
      <c r="C22">
        <v>50</v>
      </c>
      <c r="D22">
        <v>53</v>
      </c>
      <c r="E22">
        <v>22.5</v>
      </c>
      <c r="F22">
        <v>0</v>
      </c>
      <c r="G22">
        <v>6480</v>
      </c>
      <c r="H22">
        <v>1150</v>
      </c>
      <c r="I22">
        <v>1150</v>
      </c>
      <c r="J22">
        <f t="shared" si="1"/>
        <v>1150</v>
      </c>
      <c r="K22">
        <v>4.7939999999999996</v>
      </c>
      <c r="L22">
        <v>227</v>
      </c>
      <c r="M22">
        <v>2020</v>
      </c>
    </row>
    <row r="23" spans="1:18" x14ac:dyDescent="0.3">
      <c r="A23" t="s">
        <v>15</v>
      </c>
      <c r="B23" t="s">
        <v>51</v>
      </c>
      <c r="C23">
        <v>50</v>
      </c>
      <c r="D23">
        <v>53</v>
      </c>
      <c r="E23">
        <v>33.799999999999997</v>
      </c>
      <c r="F23">
        <v>0</v>
      </c>
      <c r="G23">
        <v>6480</v>
      </c>
      <c r="H23">
        <v>1150</v>
      </c>
      <c r="I23">
        <v>1150</v>
      </c>
      <c r="J23">
        <f t="shared" si="1"/>
        <v>1150</v>
      </c>
      <c r="K23">
        <v>4.7939999999999996</v>
      </c>
      <c r="L23">
        <v>227</v>
      </c>
      <c r="M23">
        <v>2020</v>
      </c>
    </row>
    <row r="24" spans="1:18" x14ac:dyDescent="0.3">
      <c r="A24" t="s">
        <v>15</v>
      </c>
      <c r="B24" t="s">
        <v>52</v>
      </c>
      <c r="C24">
        <v>50</v>
      </c>
      <c r="D24">
        <v>53</v>
      </c>
      <c r="E24">
        <v>45</v>
      </c>
      <c r="F24">
        <v>0</v>
      </c>
      <c r="G24">
        <v>6480</v>
      </c>
      <c r="H24">
        <v>1150</v>
      </c>
      <c r="I24">
        <v>1150</v>
      </c>
      <c r="J24">
        <f t="shared" si="1"/>
        <v>1150</v>
      </c>
      <c r="K24">
        <v>4.7939999999999996</v>
      </c>
      <c r="L24">
        <v>227</v>
      </c>
      <c r="M24">
        <v>2020</v>
      </c>
    </row>
    <row r="25" spans="1:18" x14ac:dyDescent="0.3">
      <c r="A25" t="s">
        <v>15</v>
      </c>
      <c r="B25" t="s">
        <v>53</v>
      </c>
      <c r="C25">
        <v>50</v>
      </c>
      <c r="D25">
        <v>53</v>
      </c>
      <c r="E25">
        <v>53.6</v>
      </c>
      <c r="F25">
        <v>0</v>
      </c>
      <c r="G25">
        <v>6480</v>
      </c>
      <c r="H25">
        <v>1150</v>
      </c>
      <c r="I25">
        <v>1150</v>
      </c>
      <c r="J25">
        <f t="shared" si="1"/>
        <v>1150</v>
      </c>
      <c r="K25">
        <v>4.7939999999999996</v>
      </c>
      <c r="L25">
        <v>227</v>
      </c>
      <c r="M25">
        <v>2020</v>
      </c>
    </row>
    <row r="26" spans="1:18" x14ac:dyDescent="0.3">
      <c r="A26" t="s">
        <v>15</v>
      </c>
      <c r="B26" t="s">
        <v>54</v>
      </c>
      <c r="C26">
        <v>50</v>
      </c>
      <c r="D26">
        <v>53</v>
      </c>
      <c r="E26">
        <v>67.5</v>
      </c>
      <c r="F26">
        <v>0</v>
      </c>
      <c r="G26">
        <v>6480</v>
      </c>
      <c r="H26">
        <v>1150</v>
      </c>
      <c r="I26">
        <v>1150</v>
      </c>
      <c r="J26">
        <f t="shared" si="1"/>
        <v>1150</v>
      </c>
      <c r="K26">
        <v>4.7939999999999996</v>
      </c>
      <c r="L26">
        <v>227</v>
      </c>
      <c r="M26">
        <v>2020</v>
      </c>
    </row>
    <row r="27" spans="1:18" x14ac:dyDescent="0.3">
      <c r="A27" t="s">
        <v>15</v>
      </c>
      <c r="B27" t="s">
        <v>55</v>
      </c>
      <c r="C27">
        <v>50</v>
      </c>
      <c r="D27">
        <v>53</v>
      </c>
      <c r="E27">
        <v>78.8</v>
      </c>
      <c r="F27">
        <v>0</v>
      </c>
      <c r="G27">
        <v>6480</v>
      </c>
      <c r="H27">
        <v>1150</v>
      </c>
      <c r="I27">
        <v>1150</v>
      </c>
      <c r="J27">
        <f t="shared" si="1"/>
        <v>1150</v>
      </c>
      <c r="K27">
        <v>4.7939999999999996</v>
      </c>
      <c r="L27">
        <v>227</v>
      </c>
      <c r="M27">
        <v>2020</v>
      </c>
    </row>
    <row r="28" spans="1:18" x14ac:dyDescent="0.3">
      <c r="A28" t="s">
        <v>15</v>
      </c>
      <c r="B28" t="s">
        <v>56</v>
      </c>
      <c r="C28">
        <v>50</v>
      </c>
      <c r="D28">
        <v>53</v>
      </c>
      <c r="E28">
        <v>90</v>
      </c>
      <c r="F28">
        <v>0</v>
      </c>
      <c r="G28">
        <v>6480</v>
      </c>
      <c r="H28">
        <v>1150</v>
      </c>
      <c r="I28">
        <v>1150</v>
      </c>
      <c r="J28">
        <f t="shared" si="1"/>
        <v>1150</v>
      </c>
      <c r="K28">
        <v>4.7939999999999996</v>
      </c>
      <c r="L28">
        <v>227</v>
      </c>
      <c r="M28">
        <v>2020</v>
      </c>
    </row>
    <row r="29" spans="1:18" x14ac:dyDescent="0.3">
      <c r="A29" t="s">
        <v>15</v>
      </c>
      <c r="B29" t="s">
        <v>57</v>
      </c>
      <c r="C29">
        <v>50</v>
      </c>
      <c r="D29">
        <v>53</v>
      </c>
      <c r="E29">
        <v>101.3</v>
      </c>
      <c r="F29">
        <v>0</v>
      </c>
      <c r="G29">
        <v>6480</v>
      </c>
      <c r="H29">
        <v>1150</v>
      </c>
      <c r="I29">
        <v>1150</v>
      </c>
      <c r="J29">
        <f t="shared" si="1"/>
        <v>1150</v>
      </c>
      <c r="K29">
        <v>4.7939999999999996</v>
      </c>
      <c r="L29">
        <v>227</v>
      </c>
      <c r="M29">
        <v>2020</v>
      </c>
    </row>
    <row r="30" spans="1:18" x14ac:dyDescent="0.3">
      <c r="A30" t="s">
        <v>15</v>
      </c>
      <c r="B30" t="s">
        <v>58</v>
      </c>
      <c r="C30">
        <v>50</v>
      </c>
      <c r="D30">
        <v>53</v>
      </c>
      <c r="E30">
        <v>112.5</v>
      </c>
      <c r="F30">
        <v>0</v>
      </c>
      <c r="G30">
        <v>6480</v>
      </c>
      <c r="H30">
        <v>1150</v>
      </c>
      <c r="I30">
        <v>1150</v>
      </c>
      <c r="J30">
        <f t="shared" si="1"/>
        <v>1150</v>
      </c>
      <c r="K30">
        <v>4.7939999999999996</v>
      </c>
      <c r="L30">
        <v>227</v>
      </c>
      <c r="M30">
        <v>2020</v>
      </c>
    </row>
    <row r="31" spans="1:18" x14ac:dyDescent="0.3">
      <c r="A31" t="s">
        <v>15</v>
      </c>
      <c r="B31" t="s">
        <v>59</v>
      </c>
      <c r="C31">
        <v>50</v>
      </c>
      <c r="D31">
        <v>53</v>
      </c>
      <c r="E31">
        <v>123.8</v>
      </c>
      <c r="F31">
        <v>0</v>
      </c>
      <c r="G31">
        <v>6480</v>
      </c>
      <c r="H31">
        <v>1150</v>
      </c>
      <c r="I31">
        <v>1150</v>
      </c>
      <c r="J31">
        <f t="shared" si="1"/>
        <v>1150</v>
      </c>
      <c r="K31">
        <v>4.7939999999999996</v>
      </c>
      <c r="L31">
        <v>227</v>
      </c>
      <c r="M31">
        <v>2020</v>
      </c>
    </row>
    <row r="32" spans="1:18" x14ac:dyDescent="0.3">
      <c r="A32" t="s">
        <v>15</v>
      </c>
      <c r="B32" t="s">
        <v>60</v>
      </c>
      <c r="C32">
        <v>50</v>
      </c>
      <c r="D32">
        <v>53</v>
      </c>
      <c r="E32">
        <v>135</v>
      </c>
      <c r="F32">
        <v>0</v>
      </c>
      <c r="G32">
        <v>6480</v>
      </c>
      <c r="H32">
        <v>1150</v>
      </c>
      <c r="I32">
        <v>1150</v>
      </c>
      <c r="J32">
        <f t="shared" si="1"/>
        <v>1150</v>
      </c>
      <c r="K32">
        <v>4.7939999999999996</v>
      </c>
      <c r="L32">
        <v>227</v>
      </c>
      <c r="M32">
        <v>2020</v>
      </c>
    </row>
    <row r="33" spans="1:14" x14ac:dyDescent="0.3">
      <c r="A33" t="s">
        <v>15</v>
      </c>
      <c r="B33" t="s">
        <v>61</v>
      </c>
      <c r="C33">
        <v>50</v>
      </c>
      <c r="D33">
        <v>53</v>
      </c>
      <c r="E33">
        <v>146.30000000000001</v>
      </c>
      <c r="F33">
        <v>0</v>
      </c>
      <c r="G33">
        <v>6480</v>
      </c>
      <c r="H33">
        <v>1150</v>
      </c>
      <c r="I33">
        <v>1150</v>
      </c>
      <c r="J33">
        <f t="shared" si="1"/>
        <v>1150</v>
      </c>
      <c r="K33">
        <v>4.7939999999999996</v>
      </c>
      <c r="L33">
        <v>227</v>
      </c>
      <c r="M33">
        <v>2020</v>
      </c>
    </row>
    <row r="34" spans="1:14" x14ac:dyDescent="0.3">
      <c r="A34" t="s">
        <v>15</v>
      </c>
      <c r="B34" t="s">
        <v>62</v>
      </c>
      <c r="C34">
        <v>50</v>
      </c>
      <c r="D34">
        <v>53</v>
      </c>
      <c r="E34">
        <v>157.5</v>
      </c>
      <c r="F34">
        <v>0</v>
      </c>
      <c r="G34">
        <v>6480</v>
      </c>
      <c r="H34">
        <v>1150</v>
      </c>
      <c r="I34">
        <v>1150</v>
      </c>
      <c r="J34">
        <f t="shared" si="1"/>
        <v>1150</v>
      </c>
      <c r="K34">
        <v>4.7939999999999996</v>
      </c>
      <c r="L34">
        <v>227</v>
      </c>
      <c r="M34">
        <v>2020</v>
      </c>
    </row>
    <row r="35" spans="1:14" x14ac:dyDescent="0.3">
      <c r="A35" t="s">
        <v>15</v>
      </c>
      <c r="B35" t="s">
        <v>63</v>
      </c>
      <c r="C35">
        <v>50</v>
      </c>
      <c r="D35">
        <v>53</v>
      </c>
      <c r="E35">
        <v>168.8</v>
      </c>
      <c r="F35">
        <v>0</v>
      </c>
      <c r="G35">
        <v>6480</v>
      </c>
      <c r="H35">
        <v>1150</v>
      </c>
      <c r="I35">
        <v>1150</v>
      </c>
      <c r="J35">
        <f t="shared" si="1"/>
        <v>1150</v>
      </c>
      <c r="K35">
        <v>4.7939999999999996</v>
      </c>
      <c r="L35">
        <v>227</v>
      </c>
      <c r="M35">
        <v>2020</v>
      </c>
    </row>
    <row r="36" spans="1:14" x14ac:dyDescent="0.3">
      <c r="A36" t="s">
        <v>15</v>
      </c>
      <c r="B36" t="s">
        <v>64</v>
      </c>
      <c r="C36">
        <v>50</v>
      </c>
      <c r="D36">
        <v>53</v>
      </c>
      <c r="E36">
        <v>180</v>
      </c>
      <c r="F36">
        <v>0</v>
      </c>
      <c r="G36">
        <v>6480</v>
      </c>
      <c r="H36">
        <v>1150</v>
      </c>
      <c r="I36">
        <v>1150</v>
      </c>
      <c r="J36">
        <f t="shared" si="1"/>
        <v>1150</v>
      </c>
      <c r="K36">
        <v>4.7939999999999996</v>
      </c>
      <c r="L36">
        <v>227</v>
      </c>
      <c r="M36">
        <v>2020</v>
      </c>
    </row>
    <row r="37" spans="1:14" x14ac:dyDescent="0.3">
      <c r="A37" t="s">
        <v>15</v>
      </c>
      <c r="B37" t="s">
        <v>65</v>
      </c>
      <c r="C37">
        <v>50</v>
      </c>
      <c r="D37">
        <v>53</v>
      </c>
      <c r="E37">
        <v>191.3</v>
      </c>
      <c r="F37">
        <v>0</v>
      </c>
      <c r="G37">
        <v>6480</v>
      </c>
      <c r="H37">
        <v>1150</v>
      </c>
      <c r="I37">
        <v>1150</v>
      </c>
      <c r="J37">
        <f t="shared" si="1"/>
        <v>1150</v>
      </c>
      <c r="K37">
        <v>4.7939999999999996</v>
      </c>
      <c r="L37">
        <v>227</v>
      </c>
      <c r="M37">
        <v>2020</v>
      </c>
    </row>
    <row r="38" spans="1:14" x14ac:dyDescent="0.3">
      <c r="A38" t="s">
        <v>15</v>
      </c>
      <c r="B38" t="s">
        <v>66</v>
      </c>
      <c r="C38">
        <v>50</v>
      </c>
      <c r="D38">
        <v>53</v>
      </c>
      <c r="E38">
        <v>202.5</v>
      </c>
      <c r="F38">
        <v>0</v>
      </c>
      <c r="G38">
        <v>6480</v>
      </c>
      <c r="H38">
        <v>1150</v>
      </c>
      <c r="I38">
        <v>1150</v>
      </c>
      <c r="J38">
        <f t="shared" si="1"/>
        <v>1150</v>
      </c>
      <c r="K38">
        <v>4.7939999999999996</v>
      </c>
      <c r="L38">
        <v>227</v>
      </c>
      <c r="M38">
        <v>2020</v>
      </c>
    </row>
    <row r="39" spans="1:14" x14ac:dyDescent="0.3">
      <c r="A39" t="s">
        <v>15</v>
      </c>
      <c r="B39" t="s">
        <v>67</v>
      </c>
      <c r="C39">
        <v>50</v>
      </c>
      <c r="D39">
        <v>53</v>
      </c>
      <c r="E39">
        <v>213.8</v>
      </c>
      <c r="F39">
        <v>0</v>
      </c>
      <c r="G39">
        <v>6480</v>
      </c>
      <c r="H39">
        <v>1150</v>
      </c>
      <c r="I39">
        <v>1150</v>
      </c>
      <c r="J39">
        <f t="shared" si="1"/>
        <v>1150</v>
      </c>
      <c r="K39">
        <v>4.7939999999999996</v>
      </c>
      <c r="L39">
        <v>227</v>
      </c>
      <c r="M39">
        <v>2020</v>
      </c>
    </row>
    <row r="40" spans="1:14" x14ac:dyDescent="0.3">
      <c r="A40" t="s">
        <v>15</v>
      </c>
      <c r="B40" t="s">
        <v>68</v>
      </c>
      <c r="C40">
        <v>50</v>
      </c>
      <c r="D40">
        <v>53</v>
      </c>
      <c r="E40">
        <v>225</v>
      </c>
      <c r="F40">
        <v>0</v>
      </c>
      <c r="G40">
        <v>6480</v>
      </c>
      <c r="H40">
        <v>1150</v>
      </c>
      <c r="I40">
        <v>1150</v>
      </c>
      <c r="J40">
        <f t="shared" si="1"/>
        <v>1150</v>
      </c>
      <c r="K40">
        <v>4.7939999999999996</v>
      </c>
      <c r="L40">
        <v>227</v>
      </c>
      <c r="M40">
        <v>2020</v>
      </c>
    </row>
    <row r="41" spans="1:14" x14ac:dyDescent="0.3">
      <c r="A41" t="s">
        <v>15</v>
      </c>
      <c r="B41" t="s">
        <v>69</v>
      </c>
      <c r="C41">
        <v>50</v>
      </c>
      <c r="D41">
        <v>53</v>
      </c>
      <c r="E41">
        <v>236.3</v>
      </c>
      <c r="F41">
        <v>0</v>
      </c>
      <c r="G41">
        <v>6480</v>
      </c>
      <c r="H41">
        <v>1150</v>
      </c>
      <c r="I41">
        <v>1150</v>
      </c>
      <c r="J41">
        <f t="shared" si="1"/>
        <v>1150</v>
      </c>
      <c r="K41">
        <v>4.7939999999999996</v>
      </c>
      <c r="L41">
        <v>227</v>
      </c>
      <c r="M41">
        <v>2020</v>
      </c>
    </row>
    <row r="42" spans="1:14" x14ac:dyDescent="0.3">
      <c r="A42" t="s">
        <v>15</v>
      </c>
      <c r="B42" t="s">
        <v>70</v>
      </c>
      <c r="C42">
        <v>50</v>
      </c>
      <c r="D42">
        <v>53</v>
      </c>
      <c r="E42">
        <v>247.5</v>
      </c>
      <c r="F42">
        <v>0</v>
      </c>
      <c r="G42">
        <v>6480</v>
      </c>
      <c r="H42">
        <v>1150</v>
      </c>
      <c r="I42">
        <v>1150</v>
      </c>
      <c r="J42">
        <f t="shared" si="1"/>
        <v>1150</v>
      </c>
      <c r="K42">
        <v>4.7939999999999996</v>
      </c>
      <c r="L42">
        <v>227</v>
      </c>
      <c r="M42">
        <v>2020</v>
      </c>
    </row>
    <row r="43" spans="1:14" x14ac:dyDescent="0.3">
      <c r="A43" t="s">
        <v>15</v>
      </c>
      <c r="B43" t="s">
        <v>71</v>
      </c>
      <c r="C43">
        <v>50</v>
      </c>
      <c r="D43">
        <v>53</v>
      </c>
      <c r="E43">
        <v>258.8</v>
      </c>
      <c r="F43">
        <v>0</v>
      </c>
      <c r="G43">
        <v>6480</v>
      </c>
      <c r="H43">
        <v>1150</v>
      </c>
      <c r="I43">
        <v>1150</v>
      </c>
      <c r="J43">
        <f t="shared" si="1"/>
        <v>1150</v>
      </c>
      <c r="K43">
        <v>4.7939999999999996</v>
      </c>
      <c r="L43">
        <v>227</v>
      </c>
      <c r="M43">
        <v>2020</v>
      </c>
    </row>
    <row r="44" spans="1:14" x14ac:dyDescent="0.3">
      <c r="A44" t="s">
        <v>15</v>
      </c>
      <c r="B44" t="s">
        <v>72</v>
      </c>
      <c r="C44">
        <v>50</v>
      </c>
      <c r="D44">
        <v>53</v>
      </c>
      <c r="E44">
        <v>270</v>
      </c>
      <c r="F44">
        <v>0</v>
      </c>
      <c r="G44">
        <v>6480</v>
      </c>
      <c r="H44">
        <v>1150</v>
      </c>
      <c r="I44">
        <v>1150</v>
      </c>
      <c r="J44">
        <f t="shared" si="1"/>
        <v>1150</v>
      </c>
      <c r="K44">
        <v>4.7939999999999996</v>
      </c>
      <c r="L44">
        <v>227</v>
      </c>
      <c r="M44">
        <v>2020</v>
      </c>
    </row>
    <row r="45" spans="1:14" x14ac:dyDescent="0.3">
      <c r="A45" t="s">
        <v>15</v>
      </c>
      <c r="B45" t="s">
        <v>73</v>
      </c>
      <c r="C45">
        <v>50</v>
      </c>
      <c r="D45">
        <v>53</v>
      </c>
      <c r="E45">
        <v>281.3</v>
      </c>
      <c r="F45">
        <v>0</v>
      </c>
      <c r="G45">
        <v>6480</v>
      </c>
      <c r="H45">
        <v>1150</v>
      </c>
      <c r="I45">
        <v>1150</v>
      </c>
      <c r="J45">
        <f t="shared" si="1"/>
        <v>1150</v>
      </c>
      <c r="K45">
        <v>4.7939999999999996</v>
      </c>
      <c r="L45">
        <v>227</v>
      </c>
      <c r="M45">
        <v>2020</v>
      </c>
    </row>
    <row r="46" spans="1:14" x14ac:dyDescent="0.3">
      <c r="A46" t="s">
        <v>15</v>
      </c>
      <c r="B46" t="s">
        <v>74</v>
      </c>
      <c r="C46">
        <v>50</v>
      </c>
      <c r="D46">
        <v>53</v>
      </c>
      <c r="E46">
        <v>292.5</v>
      </c>
      <c r="F46">
        <v>0</v>
      </c>
      <c r="G46">
        <v>6480</v>
      </c>
      <c r="H46">
        <v>1150</v>
      </c>
      <c r="I46">
        <v>1150</v>
      </c>
      <c r="J46">
        <f t="shared" si="1"/>
        <v>1150</v>
      </c>
      <c r="K46">
        <v>4.7939999999999996</v>
      </c>
      <c r="L46">
        <v>227</v>
      </c>
      <c r="M46">
        <v>2021</v>
      </c>
      <c r="N46">
        <f>SUM(C46:C70)</f>
        <v>1250</v>
      </c>
    </row>
    <row r="47" spans="1:14" x14ac:dyDescent="0.3">
      <c r="A47" t="s">
        <v>15</v>
      </c>
      <c r="B47" t="s">
        <v>75</v>
      </c>
      <c r="C47">
        <v>50</v>
      </c>
      <c r="D47">
        <v>53</v>
      </c>
      <c r="E47">
        <v>303.8</v>
      </c>
      <c r="F47">
        <v>0</v>
      </c>
      <c r="G47">
        <v>6480</v>
      </c>
      <c r="H47">
        <v>1150</v>
      </c>
      <c r="I47">
        <v>1150</v>
      </c>
      <c r="J47">
        <f t="shared" si="1"/>
        <v>1150</v>
      </c>
      <c r="K47">
        <v>4.7939999999999996</v>
      </c>
      <c r="L47">
        <v>227</v>
      </c>
      <c r="M47">
        <v>2021</v>
      </c>
    </row>
    <row r="48" spans="1:14" x14ac:dyDescent="0.3">
      <c r="A48" t="s">
        <v>15</v>
      </c>
      <c r="B48" t="s">
        <v>76</v>
      </c>
      <c r="C48">
        <v>50</v>
      </c>
      <c r="D48">
        <v>53</v>
      </c>
      <c r="E48">
        <v>315</v>
      </c>
      <c r="F48">
        <v>0</v>
      </c>
      <c r="G48">
        <v>6480</v>
      </c>
      <c r="H48">
        <v>1150</v>
      </c>
      <c r="I48">
        <v>1150</v>
      </c>
      <c r="J48">
        <f t="shared" si="1"/>
        <v>1150</v>
      </c>
      <c r="K48">
        <v>4.7939999999999996</v>
      </c>
      <c r="L48">
        <v>227</v>
      </c>
      <c r="M48">
        <v>2021</v>
      </c>
    </row>
    <row r="49" spans="1:13" x14ac:dyDescent="0.3">
      <c r="A49" t="s">
        <v>15</v>
      </c>
      <c r="B49" t="s">
        <v>77</v>
      </c>
      <c r="C49">
        <v>50</v>
      </c>
      <c r="D49">
        <v>53</v>
      </c>
      <c r="E49">
        <v>326.3</v>
      </c>
      <c r="F49">
        <v>0</v>
      </c>
      <c r="G49">
        <v>6480</v>
      </c>
      <c r="H49">
        <v>1150</v>
      </c>
      <c r="I49">
        <v>1150</v>
      </c>
      <c r="J49">
        <f t="shared" si="1"/>
        <v>1150</v>
      </c>
      <c r="K49">
        <v>4.7939999999999996</v>
      </c>
      <c r="L49">
        <v>227</v>
      </c>
      <c r="M49">
        <v>2021</v>
      </c>
    </row>
    <row r="50" spans="1:13" x14ac:dyDescent="0.3">
      <c r="A50" t="s">
        <v>15</v>
      </c>
      <c r="B50" t="s">
        <v>78</v>
      </c>
      <c r="C50">
        <v>50</v>
      </c>
      <c r="D50">
        <v>53</v>
      </c>
      <c r="E50">
        <v>337.5</v>
      </c>
      <c r="F50">
        <v>0</v>
      </c>
      <c r="G50">
        <v>6480</v>
      </c>
      <c r="H50">
        <v>1150</v>
      </c>
      <c r="I50">
        <v>1150</v>
      </c>
      <c r="J50">
        <f t="shared" si="1"/>
        <v>1150</v>
      </c>
      <c r="K50">
        <v>4.7939999999999996</v>
      </c>
      <c r="L50">
        <v>227</v>
      </c>
      <c r="M50">
        <v>2021</v>
      </c>
    </row>
    <row r="51" spans="1:13" x14ac:dyDescent="0.3">
      <c r="A51" t="s">
        <v>15</v>
      </c>
      <c r="B51" t="s">
        <v>79</v>
      </c>
      <c r="C51">
        <v>50</v>
      </c>
      <c r="D51">
        <v>53</v>
      </c>
      <c r="E51">
        <v>348.8</v>
      </c>
      <c r="F51">
        <v>0</v>
      </c>
      <c r="G51">
        <v>6480</v>
      </c>
      <c r="H51">
        <v>1150</v>
      </c>
      <c r="I51">
        <v>1150</v>
      </c>
      <c r="J51">
        <f t="shared" si="1"/>
        <v>1150</v>
      </c>
      <c r="K51">
        <v>4.7939999999999996</v>
      </c>
      <c r="L51">
        <v>227</v>
      </c>
      <c r="M51">
        <v>2021</v>
      </c>
    </row>
    <row r="52" spans="1:13" x14ac:dyDescent="0.3">
      <c r="A52" t="s">
        <v>15</v>
      </c>
      <c r="B52" t="s">
        <v>80</v>
      </c>
      <c r="C52">
        <v>50</v>
      </c>
      <c r="D52">
        <v>53.8</v>
      </c>
      <c r="E52">
        <v>5.6</v>
      </c>
      <c r="F52">
        <v>0</v>
      </c>
      <c r="G52">
        <v>6420</v>
      </c>
      <c r="H52">
        <v>1110</v>
      </c>
      <c r="I52">
        <v>1110</v>
      </c>
      <c r="J52">
        <f t="shared" si="1"/>
        <v>1110</v>
      </c>
      <c r="K52">
        <v>4.7939999999999996</v>
      </c>
      <c r="L52">
        <v>227</v>
      </c>
      <c r="M52">
        <v>2021</v>
      </c>
    </row>
    <row r="53" spans="1:13" x14ac:dyDescent="0.3">
      <c r="A53" t="s">
        <v>15</v>
      </c>
      <c r="B53" t="s">
        <v>81</v>
      </c>
      <c r="C53">
        <v>50</v>
      </c>
      <c r="D53">
        <v>53.8</v>
      </c>
      <c r="E53">
        <v>16.899999999999999</v>
      </c>
      <c r="F53">
        <v>0</v>
      </c>
      <c r="G53">
        <v>6420</v>
      </c>
      <c r="H53">
        <v>1110</v>
      </c>
      <c r="I53">
        <v>1110</v>
      </c>
      <c r="J53">
        <f t="shared" si="1"/>
        <v>1110</v>
      </c>
      <c r="K53">
        <v>4.7939999999999996</v>
      </c>
      <c r="L53">
        <v>227</v>
      </c>
      <c r="M53">
        <v>2021</v>
      </c>
    </row>
    <row r="54" spans="1:13" x14ac:dyDescent="0.3">
      <c r="A54" t="s">
        <v>15</v>
      </c>
      <c r="B54" t="s">
        <v>82</v>
      </c>
      <c r="C54">
        <v>50</v>
      </c>
      <c r="D54">
        <v>53.8</v>
      </c>
      <c r="E54">
        <v>28.1</v>
      </c>
      <c r="F54">
        <v>0</v>
      </c>
      <c r="G54">
        <v>6420</v>
      </c>
      <c r="H54">
        <v>1110</v>
      </c>
      <c r="I54">
        <v>1110</v>
      </c>
      <c r="J54">
        <f t="shared" si="1"/>
        <v>1110</v>
      </c>
      <c r="K54">
        <v>4.7939999999999996</v>
      </c>
      <c r="L54">
        <v>227</v>
      </c>
      <c r="M54">
        <v>2021</v>
      </c>
    </row>
    <row r="55" spans="1:13" x14ac:dyDescent="0.3">
      <c r="A55" t="s">
        <v>15</v>
      </c>
      <c r="B55" t="s">
        <v>83</v>
      </c>
      <c r="C55">
        <v>50</v>
      </c>
      <c r="D55">
        <v>53.8</v>
      </c>
      <c r="E55">
        <v>39.4</v>
      </c>
      <c r="F55">
        <v>0</v>
      </c>
      <c r="G55">
        <v>6420</v>
      </c>
      <c r="H55">
        <v>1110</v>
      </c>
      <c r="I55">
        <v>1110</v>
      </c>
      <c r="J55">
        <f t="shared" si="1"/>
        <v>1110</v>
      </c>
      <c r="K55">
        <v>4.7939999999999996</v>
      </c>
      <c r="L55">
        <v>227</v>
      </c>
      <c r="M55">
        <v>2021</v>
      </c>
    </row>
    <row r="56" spans="1:13" x14ac:dyDescent="0.3">
      <c r="A56" t="s">
        <v>15</v>
      </c>
      <c r="B56" t="s">
        <v>84</v>
      </c>
      <c r="C56">
        <v>50</v>
      </c>
      <c r="D56">
        <v>53.8</v>
      </c>
      <c r="E56">
        <v>50.6</v>
      </c>
      <c r="F56">
        <v>0</v>
      </c>
      <c r="G56">
        <v>6420</v>
      </c>
      <c r="H56">
        <v>1110</v>
      </c>
      <c r="I56">
        <v>1110</v>
      </c>
      <c r="J56">
        <f t="shared" si="1"/>
        <v>1110</v>
      </c>
      <c r="K56">
        <v>4.7939999999999996</v>
      </c>
      <c r="L56">
        <v>227</v>
      </c>
      <c r="M56">
        <v>2021</v>
      </c>
    </row>
    <row r="57" spans="1:13" x14ac:dyDescent="0.3">
      <c r="A57" t="s">
        <v>15</v>
      </c>
      <c r="B57" t="s">
        <v>85</v>
      </c>
      <c r="C57">
        <v>50</v>
      </c>
      <c r="D57">
        <v>53.8</v>
      </c>
      <c r="E57">
        <v>61.9</v>
      </c>
      <c r="F57">
        <v>0</v>
      </c>
      <c r="G57">
        <v>6420</v>
      </c>
      <c r="H57">
        <v>1110</v>
      </c>
      <c r="I57">
        <v>1110</v>
      </c>
      <c r="J57">
        <f t="shared" si="1"/>
        <v>1110</v>
      </c>
      <c r="K57">
        <v>4.7939999999999996</v>
      </c>
      <c r="L57">
        <v>227</v>
      </c>
      <c r="M57">
        <v>2021</v>
      </c>
    </row>
    <row r="58" spans="1:13" x14ac:dyDescent="0.3">
      <c r="A58" t="s">
        <v>15</v>
      </c>
      <c r="B58" t="s">
        <v>86</v>
      </c>
      <c r="C58">
        <v>50</v>
      </c>
      <c r="D58">
        <v>53.8</v>
      </c>
      <c r="E58">
        <v>73.099999999999994</v>
      </c>
      <c r="F58">
        <v>0</v>
      </c>
      <c r="G58">
        <v>6420</v>
      </c>
      <c r="H58">
        <v>1110</v>
      </c>
      <c r="I58">
        <v>1110</v>
      </c>
      <c r="J58">
        <f t="shared" si="1"/>
        <v>1110</v>
      </c>
      <c r="K58">
        <v>4.7939999999999996</v>
      </c>
      <c r="L58">
        <v>227</v>
      </c>
      <c r="M58">
        <v>2021</v>
      </c>
    </row>
    <row r="59" spans="1:13" x14ac:dyDescent="0.3">
      <c r="A59" t="s">
        <v>15</v>
      </c>
      <c r="B59" t="s">
        <v>87</v>
      </c>
      <c r="C59">
        <v>50</v>
      </c>
      <c r="D59">
        <v>53.8</v>
      </c>
      <c r="E59">
        <v>84.4</v>
      </c>
      <c r="F59">
        <v>0</v>
      </c>
      <c r="G59">
        <v>6420</v>
      </c>
      <c r="H59">
        <v>1110</v>
      </c>
      <c r="I59">
        <v>1110</v>
      </c>
      <c r="J59">
        <f t="shared" si="1"/>
        <v>1110</v>
      </c>
      <c r="K59">
        <v>4.7939999999999996</v>
      </c>
      <c r="L59">
        <v>227</v>
      </c>
      <c r="M59">
        <v>2021</v>
      </c>
    </row>
    <row r="60" spans="1:13" x14ac:dyDescent="0.3">
      <c r="A60" t="s">
        <v>15</v>
      </c>
      <c r="B60" t="s">
        <v>88</v>
      </c>
      <c r="C60">
        <v>50</v>
      </c>
      <c r="D60">
        <v>53.8</v>
      </c>
      <c r="E60">
        <v>95.6</v>
      </c>
      <c r="F60">
        <v>0</v>
      </c>
      <c r="G60">
        <v>6420</v>
      </c>
      <c r="H60">
        <v>1110</v>
      </c>
      <c r="I60">
        <v>1110</v>
      </c>
      <c r="J60">
        <f t="shared" si="1"/>
        <v>1110</v>
      </c>
      <c r="K60">
        <v>4.7939999999999996</v>
      </c>
      <c r="L60">
        <v>227</v>
      </c>
      <c r="M60">
        <v>2021</v>
      </c>
    </row>
    <row r="61" spans="1:13" x14ac:dyDescent="0.3">
      <c r="A61" t="s">
        <v>15</v>
      </c>
      <c r="B61" t="s">
        <v>89</v>
      </c>
      <c r="C61">
        <v>50</v>
      </c>
      <c r="D61">
        <v>53.8</v>
      </c>
      <c r="E61">
        <v>106.9</v>
      </c>
      <c r="F61">
        <v>0</v>
      </c>
      <c r="G61">
        <v>6420</v>
      </c>
      <c r="H61">
        <v>1110</v>
      </c>
      <c r="I61">
        <v>1110</v>
      </c>
      <c r="J61">
        <f t="shared" si="1"/>
        <v>1110</v>
      </c>
      <c r="K61">
        <v>4.7939999999999996</v>
      </c>
      <c r="L61">
        <v>227</v>
      </c>
      <c r="M61">
        <v>2021</v>
      </c>
    </row>
    <row r="62" spans="1:13" x14ac:dyDescent="0.3">
      <c r="A62" t="s">
        <v>15</v>
      </c>
      <c r="B62" t="s">
        <v>90</v>
      </c>
      <c r="C62">
        <v>50</v>
      </c>
      <c r="D62">
        <v>53.8</v>
      </c>
      <c r="E62">
        <v>118.1</v>
      </c>
      <c r="F62">
        <v>0</v>
      </c>
      <c r="G62">
        <v>6420</v>
      </c>
      <c r="H62">
        <v>1110</v>
      </c>
      <c r="I62">
        <v>1110</v>
      </c>
      <c r="J62">
        <f t="shared" si="1"/>
        <v>1110</v>
      </c>
      <c r="K62">
        <v>4.7939999999999996</v>
      </c>
      <c r="L62">
        <v>227</v>
      </c>
      <c r="M62">
        <v>2021</v>
      </c>
    </row>
    <row r="63" spans="1:13" x14ac:dyDescent="0.3">
      <c r="A63" t="s">
        <v>15</v>
      </c>
      <c r="B63" t="s">
        <v>91</v>
      </c>
      <c r="C63">
        <v>50</v>
      </c>
      <c r="D63">
        <v>53.8</v>
      </c>
      <c r="E63">
        <v>129.4</v>
      </c>
      <c r="F63">
        <v>0</v>
      </c>
      <c r="G63">
        <v>6420</v>
      </c>
      <c r="H63">
        <v>1110</v>
      </c>
      <c r="I63">
        <v>1110</v>
      </c>
      <c r="J63">
        <f t="shared" si="1"/>
        <v>1110</v>
      </c>
      <c r="K63">
        <v>4.7939999999999996</v>
      </c>
      <c r="L63">
        <v>227</v>
      </c>
      <c r="M63">
        <v>2021</v>
      </c>
    </row>
    <row r="64" spans="1:13" x14ac:dyDescent="0.3">
      <c r="A64" t="s">
        <v>15</v>
      </c>
      <c r="B64" t="s">
        <v>92</v>
      </c>
      <c r="C64">
        <v>50</v>
      </c>
      <c r="D64">
        <v>53.8</v>
      </c>
      <c r="E64">
        <v>140.6</v>
      </c>
      <c r="F64">
        <v>0</v>
      </c>
      <c r="G64">
        <v>6420</v>
      </c>
      <c r="H64">
        <v>1110</v>
      </c>
      <c r="I64">
        <v>1110</v>
      </c>
      <c r="J64">
        <f t="shared" si="1"/>
        <v>1110</v>
      </c>
      <c r="K64">
        <v>4.7939999999999996</v>
      </c>
      <c r="L64">
        <v>227</v>
      </c>
      <c r="M64">
        <v>2021</v>
      </c>
    </row>
    <row r="65" spans="1:14" x14ac:dyDescent="0.3">
      <c r="A65" t="s">
        <v>15</v>
      </c>
      <c r="B65" t="s">
        <v>93</v>
      </c>
      <c r="C65">
        <v>50</v>
      </c>
      <c r="D65">
        <v>53.8</v>
      </c>
      <c r="E65">
        <v>151.9</v>
      </c>
      <c r="F65">
        <v>0</v>
      </c>
      <c r="G65">
        <v>6420</v>
      </c>
      <c r="H65">
        <v>1110</v>
      </c>
      <c r="I65">
        <v>1110</v>
      </c>
      <c r="J65">
        <f t="shared" si="1"/>
        <v>1110</v>
      </c>
      <c r="K65">
        <v>4.7939999999999996</v>
      </c>
      <c r="L65">
        <v>227</v>
      </c>
      <c r="M65">
        <v>2021</v>
      </c>
    </row>
    <row r="66" spans="1:14" x14ac:dyDescent="0.3">
      <c r="A66" t="s">
        <v>15</v>
      </c>
      <c r="B66" t="s">
        <v>94</v>
      </c>
      <c r="C66">
        <v>50</v>
      </c>
      <c r="D66">
        <v>53.8</v>
      </c>
      <c r="E66">
        <v>163.1</v>
      </c>
      <c r="F66">
        <v>0</v>
      </c>
      <c r="G66">
        <v>6420</v>
      </c>
      <c r="H66">
        <v>1110</v>
      </c>
      <c r="I66">
        <v>1110</v>
      </c>
      <c r="J66">
        <f t="shared" si="1"/>
        <v>1110</v>
      </c>
      <c r="K66">
        <v>4.7939999999999996</v>
      </c>
      <c r="L66">
        <v>227</v>
      </c>
      <c r="M66">
        <v>2021</v>
      </c>
    </row>
    <row r="67" spans="1:14" x14ac:dyDescent="0.3">
      <c r="A67" t="s">
        <v>15</v>
      </c>
      <c r="B67" t="s">
        <v>95</v>
      </c>
      <c r="C67">
        <v>50</v>
      </c>
      <c r="D67">
        <v>53.8</v>
      </c>
      <c r="E67">
        <v>174.4</v>
      </c>
      <c r="F67">
        <v>0</v>
      </c>
      <c r="G67">
        <v>6420</v>
      </c>
      <c r="H67">
        <v>1110</v>
      </c>
      <c r="I67">
        <v>1110</v>
      </c>
      <c r="J67">
        <f t="shared" si="1"/>
        <v>1110</v>
      </c>
      <c r="K67">
        <v>4.7939999999999996</v>
      </c>
      <c r="L67">
        <v>227</v>
      </c>
      <c r="M67">
        <v>2021</v>
      </c>
    </row>
    <row r="68" spans="1:14" x14ac:dyDescent="0.3">
      <c r="A68" t="s">
        <v>15</v>
      </c>
      <c r="B68" t="s">
        <v>96</v>
      </c>
      <c r="C68">
        <v>50</v>
      </c>
      <c r="D68">
        <v>53.8</v>
      </c>
      <c r="E68">
        <v>185.6</v>
      </c>
      <c r="F68">
        <v>0</v>
      </c>
      <c r="G68">
        <v>6420</v>
      </c>
      <c r="H68">
        <v>1110</v>
      </c>
      <c r="I68">
        <v>1110</v>
      </c>
      <c r="J68">
        <f t="shared" si="1"/>
        <v>1110</v>
      </c>
      <c r="K68">
        <v>4.7939999999999996</v>
      </c>
      <c r="L68">
        <v>227</v>
      </c>
      <c r="M68">
        <v>2021</v>
      </c>
    </row>
    <row r="69" spans="1:14" x14ac:dyDescent="0.3">
      <c r="A69" t="s">
        <v>15</v>
      </c>
      <c r="B69" t="s">
        <v>97</v>
      </c>
      <c r="C69">
        <v>50</v>
      </c>
      <c r="D69">
        <v>53.8</v>
      </c>
      <c r="E69">
        <v>196.9</v>
      </c>
      <c r="F69">
        <v>0</v>
      </c>
      <c r="G69">
        <v>6420</v>
      </c>
      <c r="H69">
        <v>1110</v>
      </c>
      <c r="I69">
        <v>1110</v>
      </c>
      <c r="J69">
        <f t="shared" si="1"/>
        <v>1110</v>
      </c>
      <c r="K69">
        <v>4.7939999999999996</v>
      </c>
      <c r="L69">
        <v>227</v>
      </c>
      <c r="M69">
        <v>2021</v>
      </c>
    </row>
    <row r="70" spans="1:14" x14ac:dyDescent="0.3">
      <c r="A70" t="s">
        <v>15</v>
      </c>
      <c r="B70" t="s">
        <v>98</v>
      </c>
      <c r="C70">
        <v>50</v>
      </c>
      <c r="D70">
        <v>53.8</v>
      </c>
      <c r="E70">
        <v>208.1</v>
      </c>
      <c r="F70">
        <v>0</v>
      </c>
      <c r="G70">
        <v>6420</v>
      </c>
      <c r="H70">
        <v>1110</v>
      </c>
      <c r="I70">
        <v>1110</v>
      </c>
      <c r="J70">
        <f t="shared" si="1"/>
        <v>1110</v>
      </c>
      <c r="K70">
        <v>4.7939999999999996</v>
      </c>
      <c r="L70">
        <v>227</v>
      </c>
      <c r="M70">
        <v>2021</v>
      </c>
    </row>
    <row r="71" spans="1:14" x14ac:dyDescent="0.3">
      <c r="A71" t="s">
        <v>15</v>
      </c>
      <c r="B71" t="s">
        <v>99</v>
      </c>
      <c r="C71">
        <v>50</v>
      </c>
      <c r="D71">
        <v>53.8</v>
      </c>
      <c r="E71">
        <v>219.4</v>
      </c>
      <c r="F71">
        <v>0</v>
      </c>
      <c r="G71">
        <v>6420</v>
      </c>
      <c r="H71">
        <v>1110</v>
      </c>
      <c r="I71">
        <v>1110</v>
      </c>
      <c r="J71">
        <f t="shared" si="1"/>
        <v>1110</v>
      </c>
      <c r="K71">
        <v>4.7939999999999996</v>
      </c>
      <c r="L71">
        <v>227</v>
      </c>
      <c r="M71">
        <v>2022</v>
      </c>
      <c r="N71">
        <f>SUM(C71:C95)</f>
        <v>1350</v>
      </c>
    </row>
    <row r="72" spans="1:14" x14ac:dyDescent="0.3">
      <c r="A72" t="s">
        <v>15</v>
      </c>
      <c r="B72" t="s">
        <v>100</v>
      </c>
      <c r="C72">
        <v>50</v>
      </c>
      <c r="D72">
        <v>53.8</v>
      </c>
      <c r="E72">
        <v>230.6</v>
      </c>
      <c r="F72">
        <v>0</v>
      </c>
      <c r="G72">
        <v>6420</v>
      </c>
      <c r="H72">
        <v>1110</v>
      </c>
      <c r="I72">
        <v>1110</v>
      </c>
      <c r="J72">
        <f t="shared" si="1"/>
        <v>1110</v>
      </c>
      <c r="K72">
        <v>4.7939999999999996</v>
      </c>
      <c r="L72">
        <v>227</v>
      </c>
      <c r="M72">
        <v>2022</v>
      </c>
    </row>
    <row r="73" spans="1:14" x14ac:dyDescent="0.3">
      <c r="A73" t="s">
        <v>15</v>
      </c>
      <c r="B73" t="s">
        <v>101</v>
      </c>
      <c r="C73">
        <v>50</v>
      </c>
      <c r="D73">
        <v>53.8</v>
      </c>
      <c r="E73">
        <v>241.9</v>
      </c>
      <c r="F73">
        <v>0</v>
      </c>
      <c r="G73">
        <v>6420</v>
      </c>
      <c r="H73">
        <v>1110</v>
      </c>
      <c r="I73">
        <v>1110</v>
      </c>
      <c r="J73">
        <f t="shared" si="1"/>
        <v>1110</v>
      </c>
      <c r="K73">
        <v>4.7939999999999996</v>
      </c>
      <c r="L73">
        <v>227</v>
      </c>
      <c r="M73">
        <v>2022</v>
      </c>
    </row>
    <row r="74" spans="1:14" x14ac:dyDescent="0.3">
      <c r="A74" t="s">
        <v>15</v>
      </c>
      <c r="B74" t="s">
        <v>102</v>
      </c>
      <c r="C74">
        <v>50</v>
      </c>
      <c r="D74">
        <v>53.8</v>
      </c>
      <c r="E74">
        <v>253.1</v>
      </c>
      <c r="F74">
        <v>0</v>
      </c>
      <c r="G74">
        <v>6420</v>
      </c>
      <c r="H74">
        <v>1110</v>
      </c>
      <c r="I74">
        <v>1110</v>
      </c>
      <c r="J74">
        <f t="shared" si="1"/>
        <v>1110</v>
      </c>
      <c r="K74">
        <v>4.7939999999999996</v>
      </c>
      <c r="L74">
        <v>227</v>
      </c>
      <c r="M74">
        <v>2022</v>
      </c>
    </row>
    <row r="75" spans="1:14" x14ac:dyDescent="0.3">
      <c r="A75" t="s">
        <v>15</v>
      </c>
      <c r="B75" t="s">
        <v>103</v>
      </c>
      <c r="C75">
        <v>50</v>
      </c>
      <c r="D75">
        <v>53.8</v>
      </c>
      <c r="E75">
        <v>264.39999999999998</v>
      </c>
      <c r="F75">
        <v>0</v>
      </c>
      <c r="G75">
        <v>6420</v>
      </c>
      <c r="H75">
        <v>1110</v>
      </c>
      <c r="I75">
        <v>1110</v>
      </c>
      <c r="J75">
        <f t="shared" si="1"/>
        <v>1110</v>
      </c>
      <c r="K75">
        <v>4.7939999999999996</v>
      </c>
      <c r="L75">
        <v>227</v>
      </c>
      <c r="M75">
        <v>2022</v>
      </c>
    </row>
    <row r="76" spans="1:14" x14ac:dyDescent="0.3">
      <c r="A76" t="s">
        <v>15</v>
      </c>
      <c r="B76" t="s">
        <v>104</v>
      </c>
      <c r="C76">
        <v>50</v>
      </c>
      <c r="D76">
        <v>53.8</v>
      </c>
      <c r="E76">
        <v>275.60000000000002</v>
      </c>
      <c r="F76">
        <v>0</v>
      </c>
      <c r="G76">
        <v>6420</v>
      </c>
      <c r="H76">
        <v>1110</v>
      </c>
      <c r="I76">
        <v>1110</v>
      </c>
      <c r="J76">
        <f t="shared" si="1"/>
        <v>1110</v>
      </c>
      <c r="K76">
        <v>4.7939999999999996</v>
      </c>
      <c r="L76">
        <v>227</v>
      </c>
      <c r="M76">
        <v>2022</v>
      </c>
    </row>
    <row r="77" spans="1:14" x14ac:dyDescent="0.3">
      <c r="A77" t="s">
        <v>15</v>
      </c>
      <c r="B77" t="s">
        <v>105</v>
      </c>
      <c r="C77">
        <v>50</v>
      </c>
      <c r="D77">
        <v>53.8</v>
      </c>
      <c r="E77">
        <v>286.89999999999998</v>
      </c>
      <c r="F77">
        <v>0</v>
      </c>
      <c r="G77">
        <v>6420</v>
      </c>
      <c r="H77">
        <v>1110</v>
      </c>
      <c r="I77">
        <v>1110</v>
      </c>
      <c r="J77">
        <f t="shared" si="1"/>
        <v>1110</v>
      </c>
      <c r="K77">
        <v>4.7939999999999996</v>
      </c>
      <c r="L77">
        <v>227</v>
      </c>
      <c r="M77">
        <v>2022</v>
      </c>
    </row>
    <row r="78" spans="1:14" x14ac:dyDescent="0.3">
      <c r="A78" t="s">
        <v>15</v>
      </c>
      <c r="B78" t="s">
        <v>106</v>
      </c>
      <c r="C78">
        <v>50</v>
      </c>
      <c r="D78">
        <v>53.8</v>
      </c>
      <c r="E78">
        <v>298.10000000000002</v>
      </c>
      <c r="F78">
        <v>0</v>
      </c>
      <c r="G78">
        <v>6420</v>
      </c>
      <c r="H78">
        <v>1110</v>
      </c>
      <c r="I78">
        <v>1110</v>
      </c>
      <c r="J78">
        <f t="shared" si="1"/>
        <v>1110</v>
      </c>
      <c r="K78">
        <v>4.7939999999999996</v>
      </c>
      <c r="L78">
        <v>227</v>
      </c>
      <c r="M78">
        <v>2022</v>
      </c>
    </row>
    <row r="79" spans="1:14" x14ac:dyDescent="0.3">
      <c r="A79" t="s">
        <v>15</v>
      </c>
      <c r="B79" t="s">
        <v>107</v>
      </c>
      <c r="C79">
        <v>50</v>
      </c>
      <c r="D79">
        <v>53.8</v>
      </c>
      <c r="E79">
        <v>309.39999999999998</v>
      </c>
      <c r="F79">
        <v>0</v>
      </c>
      <c r="G79">
        <v>6420</v>
      </c>
      <c r="H79">
        <v>1110</v>
      </c>
      <c r="I79">
        <v>1110</v>
      </c>
      <c r="J79">
        <f t="shared" si="1"/>
        <v>1110</v>
      </c>
      <c r="K79">
        <v>4.7939999999999996</v>
      </c>
      <c r="L79">
        <v>227</v>
      </c>
      <c r="M79">
        <v>2022</v>
      </c>
    </row>
    <row r="80" spans="1:14" x14ac:dyDescent="0.3">
      <c r="A80" t="s">
        <v>15</v>
      </c>
      <c r="B80" t="s">
        <v>108</v>
      </c>
      <c r="C80">
        <v>50</v>
      </c>
      <c r="D80">
        <v>53.8</v>
      </c>
      <c r="E80">
        <v>320.60000000000002</v>
      </c>
      <c r="F80">
        <v>0</v>
      </c>
      <c r="G80">
        <v>6420</v>
      </c>
      <c r="H80">
        <v>1110</v>
      </c>
      <c r="I80">
        <v>1110</v>
      </c>
      <c r="J80">
        <f t="shared" si="1"/>
        <v>1110</v>
      </c>
      <c r="K80">
        <v>4.7939999999999996</v>
      </c>
      <c r="L80">
        <v>227</v>
      </c>
      <c r="M80">
        <v>2022</v>
      </c>
    </row>
    <row r="81" spans="1:18" x14ac:dyDescent="0.3">
      <c r="A81" t="s">
        <v>15</v>
      </c>
      <c r="B81" t="s">
        <v>109</v>
      </c>
      <c r="C81">
        <v>50</v>
      </c>
      <c r="D81">
        <v>53.8</v>
      </c>
      <c r="E81">
        <v>331.9</v>
      </c>
      <c r="F81">
        <v>0</v>
      </c>
      <c r="G81">
        <v>6420</v>
      </c>
      <c r="H81">
        <v>1110</v>
      </c>
      <c r="I81">
        <v>1110</v>
      </c>
      <c r="J81">
        <f t="shared" si="1"/>
        <v>1110</v>
      </c>
      <c r="K81">
        <v>4.7939999999999996</v>
      </c>
      <c r="L81">
        <v>227</v>
      </c>
      <c r="M81">
        <v>2022</v>
      </c>
    </row>
    <row r="82" spans="1:18" x14ac:dyDescent="0.3">
      <c r="A82" t="s">
        <v>15</v>
      </c>
      <c r="B82" t="s">
        <v>110</v>
      </c>
      <c r="C82">
        <v>50</v>
      </c>
      <c r="D82">
        <v>53.8</v>
      </c>
      <c r="E82">
        <v>343.1</v>
      </c>
      <c r="F82">
        <v>0</v>
      </c>
      <c r="G82">
        <v>6420</v>
      </c>
      <c r="H82">
        <v>1110</v>
      </c>
      <c r="I82">
        <v>1110</v>
      </c>
      <c r="J82">
        <f t="shared" si="1"/>
        <v>1110</v>
      </c>
      <c r="K82">
        <v>4.7939999999999996</v>
      </c>
      <c r="L82">
        <v>227</v>
      </c>
      <c r="M82">
        <v>2022</v>
      </c>
    </row>
    <row r="83" spans="1:18" x14ac:dyDescent="0.3">
      <c r="A83" t="s">
        <v>15</v>
      </c>
      <c r="B83" t="s">
        <v>111</v>
      </c>
      <c r="C83">
        <v>50</v>
      </c>
      <c r="D83">
        <v>53.8</v>
      </c>
      <c r="E83">
        <v>354.4</v>
      </c>
      <c r="F83">
        <v>0</v>
      </c>
      <c r="G83">
        <v>6420</v>
      </c>
      <c r="H83">
        <v>1110</v>
      </c>
      <c r="I83">
        <v>1110</v>
      </c>
      <c r="J83">
        <f t="shared" si="1"/>
        <v>1110</v>
      </c>
      <c r="K83">
        <v>4.7939999999999996</v>
      </c>
      <c r="L83">
        <v>227</v>
      </c>
      <c r="M83">
        <v>2022</v>
      </c>
    </row>
    <row r="84" spans="1:18" x14ac:dyDescent="0.3">
      <c r="A84" t="s">
        <v>15</v>
      </c>
      <c r="B84" t="s">
        <v>112</v>
      </c>
      <c r="C84">
        <v>50</v>
      </c>
      <c r="D84">
        <v>74</v>
      </c>
      <c r="E84">
        <v>0</v>
      </c>
      <c r="F84">
        <v>0</v>
      </c>
      <c r="G84">
        <v>6480</v>
      </c>
      <c r="H84">
        <v>1130</v>
      </c>
      <c r="I84">
        <v>1130</v>
      </c>
      <c r="J84">
        <f t="shared" si="1"/>
        <v>1130</v>
      </c>
      <c r="K84">
        <v>4.7939999999999996</v>
      </c>
      <c r="L84">
        <v>227</v>
      </c>
      <c r="M84">
        <v>2022</v>
      </c>
    </row>
    <row r="85" spans="1:18" x14ac:dyDescent="0.3">
      <c r="A85" t="s">
        <v>15</v>
      </c>
      <c r="B85" t="s">
        <v>113</v>
      </c>
      <c r="C85">
        <v>50</v>
      </c>
      <c r="D85">
        <v>74</v>
      </c>
      <c r="E85">
        <v>45</v>
      </c>
      <c r="F85">
        <v>0</v>
      </c>
      <c r="G85">
        <v>6480</v>
      </c>
      <c r="H85">
        <v>1130</v>
      </c>
      <c r="I85">
        <v>1130</v>
      </c>
      <c r="J85">
        <f t="shared" ref="J85:J102" si="2">IF(OR(ISBLANK(H85),ISBLANK(I85)),"",0.5*(H85+I85))</f>
        <v>1130</v>
      </c>
      <c r="K85">
        <v>4.7939999999999996</v>
      </c>
      <c r="L85">
        <v>227</v>
      </c>
      <c r="M85">
        <v>2022</v>
      </c>
    </row>
    <row r="86" spans="1:18" x14ac:dyDescent="0.3">
      <c r="A86" t="s">
        <v>15</v>
      </c>
      <c r="B86" t="s">
        <v>114</v>
      </c>
      <c r="C86">
        <v>50</v>
      </c>
      <c r="D86">
        <v>74</v>
      </c>
      <c r="E86">
        <v>90</v>
      </c>
      <c r="F86">
        <v>0</v>
      </c>
      <c r="G86">
        <v>6480</v>
      </c>
      <c r="H86">
        <v>1130</v>
      </c>
      <c r="I86">
        <v>1130</v>
      </c>
      <c r="J86">
        <f t="shared" si="2"/>
        <v>1130</v>
      </c>
      <c r="K86">
        <v>4.7939999999999996</v>
      </c>
      <c r="L86">
        <v>227</v>
      </c>
      <c r="M86">
        <v>2022</v>
      </c>
    </row>
    <row r="87" spans="1:18" x14ac:dyDescent="0.3">
      <c r="A87" t="s">
        <v>15</v>
      </c>
      <c r="B87" t="s">
        <v>115</v>
      </c>
      <c r="C87">
        <v>50</v>
      </c>
      <c r="D87">
        <v>74</v>
      </c>
      <c r="E87">
        <v>135</v>
      </c>
      <c r="F87">
        <v>0</v>
      </c>
      <c r="G87">
        <v>6480</v>
      </c>
      <c r="H87">
        <v>1130</v>
      </c>
      <c r="I87">
        <v>1130</v>
      </c>
      <c r="J87">
        <f t="shared" si="2"/>
        <v>1130</v>
      </c>
      <c r="K87">
        <v>4.7939999999999996</v>
      </c>
      <c r="L87">
        <v>227</v>
      </c>
      <c r="M87">
        <v>2022</v>
      </c>
    </row>
    <row r="88" spans="1:18" x14ac:dyDescent="0.3">
      <c r="A88" t="s">
        <v>15</v>
      </c>
      <c r="B88" t="s">
        <v>116</v>
      </c>
      <c r="C88">
        <v>50</v>
      </c>
      <c r="D88">
        <v>74</v>
      </c>
      <c r="E88">
        <v>180</v>
      </c>
      <c r="F88">
        <v>0</v>
      </c>
      <c r="G88">
        <v>6480</v>
      </c>
      <c r="H88">
        <v>1130</v>
      </c>
      <c r="I88">
        <v>1130</v>
      </c>
      <c r="J88">
        <f t="shared" si="2"/>
        <v>1130</v>
      </c>
      <c r="K88">
        <v>4.7939999999999996</v>
      </c>
      <c r="L88">
        <v>227</v>
      </c>
      <c r="M88">
        <v>2022</v>
      </c>
    </row>
    <row r="89" spans="1:18" x14ac:dyDescent="0.3">
      <c r="A89" t="s">
        <v>15</v>
      </c>
      <c r="B89" t="s">
        <v>117</v>
      </c>
      <c r="C89">
        <v>50</v>
      </c>
      <c r="D89">
        <v>74</v>
      </c>
      <c r="E89">
        <v>225</v>
      </c>
      <c r="F89">
        <v>0</v>
      </c>
      <c r="G89">
        <v>6480</v>
      </c>
      <c r="H89">
        <v>1130</v>
      </c>
      <c r="I89">
        <v>1130</v>
      </c>
      <c r="J89">
        <f t="shared" si="2"/>
        <v>1130</v>
      </c>
      <c r="K89">
        <v>4.7939999999999996</v>
      </c>
      <c r="L89">
        <v>227</v>
      </c>
      <c r="M89">
        <v>2022</v>
      </c>
    </row>
    <row r="90" spans="1:18" x14ac:dyDescent="0.3">
      <c r="A90" t="s">
        <v>15</v>
      </c>
      <c r="B90" t="s">
        <v>118</v>
      </c>
      <c r="C90">
        <v>50</v>
      </c>
      <c r="D90">
        <v>74</v>
      </c>
      <c r="E90">
        <v>270</v>
      </c>
      <c r="F90">
        <v>0</v>
      </c>
      <c r="G90">
        <v>6480</v>
      </c>
      <c r="H90">
        <v>1130</v>
      </c>
      <c r="I90">
        <v>1130</v>
      </c>
      <c r="J90">
        <f t="shared" si="2"/>
        <v>1130</v>
      </c>
      <c r="K90">
        <v>4.7939999999999996</v>
      </c>
      <c r="L90">
        <v>227</v>
      </c>
      <c r="M90">
        <v>2022</v>
      </c>
    </row>
    <row r="91" spans="1:18" x14ac:dyDescent="0.3">
      <c r="A91" t="s">
        <v>15</v>
      </c>
      <c r="B91" t="s">
        <v>119</v>
      </c>
      <c r="C91">
        <v>50</v>
      </c>
      <c r="D91">
        <v>74</v>
      </c>
      <c r="E91">
        <v>315</v>
      </c>
      <c r="F91">
        <v>0</v>
      </c>
      <c r="G91">
        <v>6480</v>
      </c>
      <c r="H91">
        <v>1130</v>
      </c>
      <c r="I91">
        <v>1130</v>
      </c>
      <c r="J91">
        <f t="shared" si="2"/>
        <v>1130</v>
      </c>
      <c r="K91">
        <v>4.7939999999999996</v>
      </c>
      <c r="L91">
        <v>227</v>
      </c>
      <c r="M91">
        <v>2022</v>
      </c>
    </row>
    <row r="92" spans="1:18" x14ac:dyDescent="0.3">
      <c r="A92" t="s">
        <v>15</v>
      </c>
      <c r="B92" t="s">
        <v>120</v>
      </c>
      <c r="C92">
        <v>75</v>
      </c>
      <c r="D92">
        <v>70</v>
      </c>
      <c r="E92">
        <v>0</v>
      </c>
      <c r="F92">
        <v>0</v>
      </c>
      <c r="G92">
        <v>6720</v>
      </c>
      <c r="H92">
        <v>1325</v>
      </c>
      <c r="I92">
        <v>1325</v>
      </c>
      <c r="J92">
        <f t="shared" si="2"/>
        <v>1325</v>
      </c>
      <c r="K92">
        <v>4.7939999999999996</v>
      </c>
      <c r="L92">
        <v>227</v>
      </c>
      <c r="M92">
        <v>2022</v>
      </c>
      <c r="O92" s="2">
        <f>D92</f>
        <v>70</v>
      </c>
      <c r="P92" s="2">
        <v>825</v>
      </c>
      <c r="Q92" s="2">
        <v>11</v>
      </c>
      <c r="R92" s="2">
        <f>Q92-1</f>
        <v>10</v>
      </c>
    </row>
    <row r="93" spans="1:18" x14ac:dyDescent="0.3">
      <c r="A93" t="s">
        <v>15</v>
      </c>
      <c r="B93" t="s">
        <v>121</v>
      </c>
      <c r="C93">
        <v>75</v>
      </c>
      <c r="D93">
        <v>70</v>
      </c>
      <c r="E93">
        <v>60</v>
      </c>
      <c r="F93">
        <v>0</v>
      </c>
      <c r="G93">
        <v>6720</v>
      </c>
      <c r="H93">
        <v>1325</v>
      </c>
      <c r="I93">
        <v>1325</v>
      </c>
      <c r="J93">
        <f t="shared" si="2"/>
        <v>1325</v>
      </c>
      <c r="K93">
        <v>4.7939999999999996</v>
      </c>
      <c r="L93">
        <v>227</v>
      </c>
      <c r="M93">
        <v>2022</v>
      </c>
    </row>
    <row r="94" spans="1:18" x14ac:dyDescent="0.3">
      <c r="A94" t="s">
        <v>15</v>
      </c>
      <c r="B94" t="s">
        <v>122</v>
      </c>
      <c r="C94">
        <v>75</v>
      </c>
      <c r="D94">
        <v>70</v>
      </c>
      <c r="E94">
        <v>120</v>
      </c>
      <c r="F94">
        <v>0</v>
      </c>
      <c r="G94">
        <v>6720</v>
      </c>
      <c r="H94">
        <v>1325</v>
      </c>
      <c r="I94">
        <v>1325</v>
      </c>
      <c r="J94">
        <f t="shared" si="2"/>
        <v>1325</v>
      </c>
      <c r="K94">
        <v>4.7939999999999996</v>
      </c>
      <c r="L94">
        <v>227</v>
      </c>
      <c r="M94">
        <v>2022</v>
      </c>
    </row>
    <row r="95" spans="1:18" x14ac:dyDescent="0.3">
      <c r="A95" t="s">
        <v>15</v>
      </c>
      <c r="B95" t="s">
        <v>123</v>
      </c>
      <c r="C95">
        <v>75</v>
      </c>
      <c r="D95">
        <v>70</v>
      </c>
      <c r="E95">
        <v>180</v>
      </c>
      <c r="F95">
        <v>0</v>
      </c>
      <c r="G95">
        <v>6720</v>
      </c>
      <c r="H95">
        <v>1325</v>
      </c>
      <c r="I95">
        <v>1325</v>
      </c>
      <c r="J95">
        <f t="shared" si="2"/>
        <v>1325</v>
      </c>
      <c r="K95">
        <v>4.7939999999999996</v>
      </c>
      <c r="L95">
        <v>227</v>
      </c>
      <c r="M95">
        <v>2022</v>
      </c>
    </row>
    <row r="96" spans="1:18" x14ac:dyDescent="0.3">
      <c r="A96" t="s">
        <v>15</v>
      </c>
      <c r="B96" t="s">
        <v>124</v>
      </c>
      <c r="C96">
        <v>75</v>
      </c>
      <c r="D96">
        <v>70</v>
      </c>
      <c r="E96">
        <v>240</v>
      </c>
      <c r="F96">
        <v>0</v>
      </c>
      <c r="G96">
        <v>6720</v>
      </c>
      <c r="H96">
        <v>1325</v>
      </c>
      <c r="I96">
        <v>1325</v>
      </c>
      <c r="J96">
        <f t="shared" si="2"/>
        <v>1325</v>
      </c>
      <c r="K96">
        <v>4.7939999999999996</v>
      </c>
      <c r="L96">
        <v>227</v>
      </c>
      <c r="M96">
        <v>2023</v>
      </c>
      <c r="N96">
        <f>SUM(C96:C102)</f>
        <v>525</v>
      </c>
    </row>
    <row r="97" spans="1:18" x14ac:dyDescent="0.3">
      <c r="A97" t="s">
        <v>15</v>
      </c>
      <c r="B97" t="s">
        <v>125</v>
      </c>
      <c r="C97">
        <v>75</v>
      </c>
      <c r="D97">
        <v>70</v>
      </c>
      <c r="E97">
        <v>300</v>
      </c>
      <c r="F97">
        <v>0</v>
      </c>
      <c r="G97">
        <v>6720</v>
      </c>
      <c r="H97">
        <v>1325</v>
      </c>
      <c r="I97">
        <v>1325</v>
      </c>
      <c r="J97">
        <f t="shared" si="2"/>
        <v>1325</v>
      </c>
      <c r="K97">
        <v>4.7939999999999996</v>
      </c>
      <c r="L97">
        <v>227</v>
      </c>
      <c r="M97">
        <v>2023</v>
      </c>
    </row>
    <row r="98" spans="1:18" x14ac:dyDescent="0.3">
      <c r="A98" t="s">
        <v>15</v>
      </c>
      <c r="B98" t="s">
        <v>126</v>
      </c>
      <c r="C98">
        <v>75</v>
      </c>
      <c r="D98">
        <v>81</v>
      </c>
      <c r="E98">
        <v>0</v>
      </c>
      <c r="F98">
        <v>0</v>
      </c>
      <c r="G98">
        <v>6660</v>
      </c>
      <c r="H98">
        <v>1275</v>
      </c>
      <c r="I98">
        <v>1275</v>
      </c>
      <c r="J98">
        <f t="shared" si="2"/>
        <v>1275</v>
      </c>
      <c r="K98">
        <v>4.7939999999999996</v>
      </c>
      <c r="L98">
        <v>227</v>
      </c>
      <c r="M98">
        <v>2023</v>
      </c>
    </row>
    <row r="99" spans="1:18" x14ac:dyDescent="0.3">
      <c r="A99" t="s">
        <v>15</v>
      </c>
      <c r="B99" t="s">
        <v>127</v>
      </c>
      <c r="C99">
        <v>75</v>
      </c>
      <c r="D99">
        <v>81</v>
      </c>
      <c r="E99">
        <v>72</v>
      </c>
      <c r="F99">
        <v>0</v>
      </c>
      <c r="G99">
        <v>6660</v>
      </c>
      <c r="H99">
        <v>1275</v>
      </c>
      <c r="I99">
        <v>1275</v>
      </c>
      <c r="J99">
        <f t="shared" si="2"/>
        <v>1275</v>
      </c>
      <c r="K99">
        <v>4.7939999999999996</v>
      </c>
      <c r="L99">
        <v>227</v>
      </c>
      <c r="M99">
        <v>2023</v>
      </c>
    </row>
    <row r="100" spans="1:18" x14ac:dyDescent="0.3">
      <c r="A100" t="s">
        <v>15</v>
      </c>
      <c r="B100" t="s">
        <v>128</v>
      </c>
      <c r="C100">
        <v>75</v>
      </c>
      <c r="D100">
        <v>81</v>
      </c>
      <c r="E100">
        <v>144</v>
      </c>
      <c r="F100">
        <v>0</v>
      </c>
      <c r="G100">
        <v>6660</v>
      </c>
      <c r="H100">
        <v>1275</v>
      </c>
      <c r="I100">
        <v>1275</v>
      </c>
      <c r="J100">
        <f t="shared" si="2"/>
        <v>1275</v>
      </c>
      <c r="K100">
        <v>4.7939999999999996</v>
      </c>
      <c r="L100">
        <v>227</v>
      </c>
      <c r="M100">
        <v>2023</v>
      </c>
    </row>
    <row r="101" spans="1:18" x14ac:dyDescent="0.3">
      <c r="A101" t="s">
        <v>15</v>
      </c>
      <c r="B101" t="s">
        <v>129</v>
      </c>
      <c r="C101">
        <v>75</v>
      </c>
      <c r="D101">
        <v>81</v>
      </c>
      <c r="E101">
        <v>216</v>
      </c>
      <c r="F101">
        <v>0</v>
      </c>
      <c r="G101">
        <v>6660</v>
      </c>
      <c r="H101">
        <v>1275</v>
      </c>
      <c r="I101">
        <v>1275</v>
      </c>
      <c r="J101">
        <f t="shared" si="2"/>
        <v>1275</v>
      </c>
      <c r="K101">
        <v>4.7939999999999996</v>
      </c>
      <c r="L101">
        <v>227</v>
      </c>
      <c r="M101">
        <v>2023</v>
      </c>
    </row>
    <row r="102" spans="1:18" x14ac:dyDescent="0.3">
      <c r="A102" t="s">
        <v>15</v>
      </c>
      <c r="B102" t="s">
        <v>130</v>
      </c>
      <c r="C102">
        <v>75</v>
      </c>
      <c r="D102">
        <v>81</v>
      </c>
      <c r="E102">
        <v>288</v>
      </c>
      <c r="F102">
        <v>0</v>
      </c>
      <c r="G102">
        <v>6660</v>
      </c>
      <c r="H102">
        <v>1275</v>
      </c>
      <c r="I102">
        <v>1275</v>
      </c>
      <c r="J102">
        <f t="shared" si="2"/>
        <v>1275</v>
      </c>
      <c r="K102">
        <v>4.7939999999999996</v>
      </c>
      <c r="L102">
        <v>227</v>
      </c>
      <c r="M102">
        <v>2023</v>
      </c>
    </row>
    <row r="103" spans="1:18" x14ac:dyDescent="0.3">
      <c r="A103" t="s">
        <v>16</v>
      </c>
      <c r="B103" t="s">
        <v>37</v>
      </c>
      <c r="C103">
        <v>12</v>
      </c>
      <c r="D103">
        <v>99.5</v>
      </c>
      <c r="E103">
        <v>0</v>
      </c>
      <c r="F103">
        <v>0</v>
      </c>
      <c r="G103">
        <v>6306.9</v>
      </c>
      <c r="H103">
        <v>1000</v>
      </c>
      <c r="I103">
        <v>1000</v>
      </c>
      <c r="J103">
        <f t="shared" ref="J103:J113" si="3">IF(OR(ISBLANK(H103),ISBLANK(I103)),"",0.5*(H103+I103))</f>
        <v>1000</v>
      </c>
      <c r="K103">
        <v>0.54845495935735888</v>
      </c>
      <c r="L103">
        <v>100</v>
      </c>
      <c r="M103">
        <v>2026</v>
      </c>
      <c r="O103" s="2">
        <f>D103</f>
        <v>99.5</v>
      </c>
      <c r="P103" s="2">
        <v>117</v>
      </c>
      <c r="Q103" s="2">
        <v>11</v>
      </c>
      <c r="R103" s="2">
        <f>Q103-1</f>
        <v>10</v>
      </c>
    </row>
    <row r="104" spans="1:18" x14ac:dyDescent="0.3">
      <c r="A104" t="s">
        <v>16</v>
      </c>
      <c r="B104" t="s">
        <v>38</v>
      </c>
      <c r="C104">
        <v>12</v>
      </c>
      <c r="D104">
        <v>99.5</v>
      </c>
      <c r="E104">
        <v>63.2</v>
      </c>
      <c r="F104">
        <v>0</v>
      </c>
      <c r="G104">
        <v>6306.9</v>
      </c>
      <c r="H104">
        <v>1000</v>
      </c>
      <c r="I104">
        <v>1000</v>
      </c>
      <c r="J104">
        <f t="shared" si="3"/>
        <v>1000</v>
      </c>
      <c r="K104">
        <v>0.54845495935735888</v>
      </c>
      <c r="L104">
        <v>100</v>
      </c>
      <c r="M104">
        <v>2026</v>
      </c>
    </row>
    <row r="105" spans="1:18" x14ac:dyDescent="0.3">
      <c r="A105" t="s">
        <v>16</v>
      </c>
      <c r="B105" t="s">
        <v>39</v>
      </c>
      <c r="C105">
        <v>12</v>
      </c>
      <c r="D105">
        <v>99.5</v>
      </c>
      <c r="E105">
        <v>94.8</v>
      </c>
      <c r="F105">
        <v>0</v>
      </c>
      <c r="G105">
        <v>6306.9</v>
      </c>
      <c r="H105">
        <v>1000</v>
      </c>
      <c r="I105">
        <v>1000</v>
      </c>
      <c r="J105">
        <f t="shared" si="3"/>
        <v>1000</v>
      </c>
      <c r="K105">
        <v>0.54845495935735888</v>
      </c>
      <c r="L105">
        <v>100</v>
      </c>
      <c r="M105">
        <v>2026</v>
      </c>
    </row>
    <row r="106" spans="1:18" x14ac:dyDescent="0.3">
      <c r="A106" t="s">
        <v>16</v>
      </c>
      <c r="B106" t="s">
        <v>40</v>
      </c>
      <c r="C106">
        <v>12</v>
      </c>
      <c r="D106">
        <v>99.5</v>
      </c>
      <c r="E106">
        <v>126.4</v>
      </c>
      <c r="F106">
        <v>0</v>
      </c>
      <c r="G106">
        <v>6306.9</v>
      </c>
      <c r="H106">
        <v>1000</v>
      </c>
      <c r="I106">
        <v>1000</v>
      </c>
      <c r="J106">
        <f t="shared" si="3"/>
        <v>1000</v>
      </c>
      <c r="K106">
        <v>0.54845495935735888</v>
      </c>
      <c r="L106">
        <v>100</v>
      </c>
      <c r="M106">
        <v>2026</v>
      </c>
    </row>
    <row r="107" spans="1:18" x14ac:dyDescent="0.3">
      <c r="A107" t="s">
        <v>16</v>
      </c>
      <c r="B107" t="s">
        <v>41</v>
      </c>
      <c r="C107">
        <v>12</v>
      </c>
      <c r="D107">
        <v>99.5</v>
      </c>
      <c r="E107">
        <v>158</v>
      </c>
      <c r="F107">
        <v>0</v>
      </c>
      <c r="G107">
        <v>6306.9</v>
      </c>
      <c r="H107">
        <v>1000</v>
      </c>
      <c r="I107">
        <v>1000</v>
      </c>
      <c r="J107">
        <f t="shared" si="3"/>
        <v>1000</v>
      </c>
      <c r="K107">
        <v>0.54845495935735888</v>
      </c>
      <c r="L107">
        <v>100</v>
      </c>
      <c r="M107">
        <v>2026</v>
      </c>
    </row>
    <row r="108" spans="1:18" x14ac:dyDescent="0.3">
      <c r="A108" t="s">
        <v>16</v>
      </c>
      <c r="B108" t="s">
        <v>42</v>
      </c>
      <c r="C108">
        <v>9</v>
      </c>
      <c r="D108">
        <v>37.4</v>
      </c>
      <c r="E108">
        <v>0</v>
      </c>
      <c r="F108">
        <v>0</v>
      </c>
      <c r="G108">
        <v>6627.6</v>
      </c>
      <c r="H108">
        <v>1248</v>
      </c>
      <c r="I108">
        <v>1248</v>
      </c>
      <c r="J108">
        <f t="shared" si="3"/>
        <v>1248</v>
      </c>
      <c r="K108">
        <v>0.54845495935735888</v>
      </c>
      <c r="L108">
        <v>100</v>
      </c>
      <c r="M108">
        <v>2026</v>
      </c>
    </row>
    <row r="109" spans="1:18" x14ac:dyDescent="0.3">
      <c r="A109" t="s">
        <v>16</v>
      </c>
      <c r="B109" t="s">
        <v>43</v>
      </c>
      <c r="C109">
        <v>9</v>
      </c>
      <c r="D109">
        <v>37.4</v>
      </c>
      <c r="E109">
        <v>36</v>
      </c>
      <c r="F109">
        <v>0</v>
      </c>
      <c r="G109">
        <v>6627.6</v>
      </c>
      <c r="H109">
        <v>1248</v>
      </c>
      <c r="I109">
        <v>1248</v>
      </c>
      <c r="J109">
        <f t="shared" si="3"/>
        <v>1248</v>
      </c>
      <c r="K109">
        <v>0.54845495935735888</v>
      </c>
      <c r="L109">
        <v>100</v>
      </c>
      <c r="M109">
        <v>2026</v>
      </c>
    </row>
    <row r="110" spans="1:18" x14ac:dyDescent="0.3">
      <c r="A110" t="s">
        <v>16</v>
      </c>
      <c r="B110" t="s">
        <v>44</v>
      </c>
      <c r="C110">
        <v>9</v>
      </c>
      <c r="D110">
        <v>37.4</v>
      </c>
      <c r="E110">
        <v>72</v>
      </c>
      <c r="F110">
        <v>0</v>
      </c>
      <c r="G110">
        <v>6627.6</v>
      </c>
      <c r="H110">
        <v>1248</v>
      </c>
      <c r="I110">
        <v>1248</v>
      </c>
      <c r="J110">
        <f t="shared" si="3"/>
        <v>1248</v>
      </c>
      <c r="K110">
        <v>0.54845495935735888</v>
      </c>
      <c r="L110">
        <v>100</v>
      </c>
      <c r="M110">
        <v>2026</v>
      </c>
    </row>
    <row r="111" spans="1:18" x14ac:dyDescent="0.3">
      <c r="A111" t="s">
        <v>16</v>
      </c>
      <c r="B111" t="s">
        <v>45</v>
      </c>
      <c r="C111">
        <v>9</v>
      </c>
      <c r="D111">
        <v>37.4</v>
      </c>
      <c r="E111">
        <v>108</v>
      </c>
      <c r="F111">
        <v>0</v>
      </c>
      <c r="G111">
        <v>6627.6</v>
      </c>
      <c r="H111">
        <v>1248</v>
      </c>
      <c r="I111">
        <v>1248</v>
      </c>
      <c r="J111">
        <f t="shared" si="3"/>
        <v>1248</v>
      </c>
      <c r="K111">
        <v>0.54845495935735888</v>
      </c>
      <c r="L111">
        <v>100</v>
      </c>
      <c r="M111">
        <v>2026</v>
      </c>
    </row>
    <row r="112" spans="1:18" x14ac:dyDescent="0.3">
      <c r="A112" t="s">
        <v>16</v>
      </c>
      <c r="B112" t="s">
        <v>46</v>
      </c>
      <c r="C112">
        <v>9</v>
      </c>
      <c r="D112">
        <v>37.4</v>
      </c>
      <c r="E112">
        <v>144</v>
      </c>
      <c r="F112">
        <v>0</v>
      </c>
      <c r="G112">
        <v>6627.6</v>
      </c>
      <c r="H112">
        <v>1248</v>
      </c>
      <c r="I112">
        <v>1248</v>
      </c>
      <c r="J112">
        <f t="shared" si="3"/>
        <v>1248</v>
      </c>
      <c r="K112">
        <v>0.54845495935735888</v>
      </c>
      <c r="L112">
        <v>100</v>
      </c>
      <c r="M112">
        <v>2026</v>
      </c>
    </row>
    <row r="113" spans="1:13" x14ac:dyDescent="0.3">
      <c r="A113" t="s">
        <v>16</v>
      </c>
      <c r="B113" t="s">
        <v>47</v>
      </c>
      <c r="C113">
        <v>12</v>
      </c>
      <c r="D113">
        <v>99.5</v>
      </c>
      <c r="E113">
        <v>31.6</v>
      </c>
      <c r="F113">
        <v>0</v>
      </c>
      <c r="G113">
        <v>6306.9</v>
      </c>
      <c r="H113">
        <v>1000</v>
      </c>
      <c r="I113">
        <v>1000</v>
      </c>
      <c r="J113">
        <f t="shared" si="3"/>
        <v>1000</v>
      </c>
      <c r="K113">
        <v>0.54845495935735888</v>
      </c>
      <c r="L113">
        <v>100</v>
      </c>
      <c r="M113">
        <v>2026</v>
      </c>
    </row>
    <row r="130" spans="2:18" x14ac:dyDescent="0.3">
      <c r="O130" s="2"/>
      <c r="P130" s="2"/>
      <c r="Q130" s="2"/>
      <c r="R130" s="2"/>
    </row>
    <row r="132" spans="2:18" x14ac:dyDescent="0.3">
      <c r="O132" s="2"/>
      <c r="P132" s="2"/>
      <c r="Q132" s="2"/>
      <c r="R132" s="2"/>
    </row>
    <row r="135" spans="2:18" x14ac:dyDescent="0.3">
      <c r="B135" s="1"/>
      <c r="O135" s="2"/>
      <c r="P135" s="2"/>
      <c r="Q135" s="2"/>
      <c r="R135" s="2"/>
    </row>
    <row r="136" spans="2:18" x14ac:dyDescent="0.3">
      <c r="B136" s="1"/>
    </row>
    <row r="137" spans="2:18" x14ac:dyDescent="0.3">
      <c r="B137" s="1"/>
    </row>
    <row r="138" spans="2:18" x14ac:dyDescent="0.3">
      <c r="B138" s="1"/>
    </row>
    <row r="139" spans="2:18" x14ac:dyDescent="0.3">
      <c r="B139" s="1"/>
    </row>
    <row r="140" spans="2:18" x14ac:dyDescent="0.3">
      <c r="B140" s="1"/>
    </row>
    <row r="141" spans="2:18" x14ac:dyDescent="0.3">
      <c r="B141" s="1"/>
      <c r="O141" s="2"/>
      <c r="P141" s="2"/>
      <c r="Q141" s="2"/>
      <c r="R141" s="2"/>
    </row>
    <row r="142" spans="2:18" x14ac:dyDescent="0.3">
      <c r="B142" s="1"/>
    </row>
    <row r="143" spans="2:18" x14ac:dyDescent="0.3">
      <c r="B143" s="1"/>
    </row>
    <row r="144" spans="2:18" x14ac:dyDescent="0.3">
      <c r="B144" s="1"/>
    </row>
    <row r="145" spans="2:20" x14ac:dyDescent="0.3">
      <c r="B145" s="1"/>
    </row>
    <row r="146" spans="2:20" x14ac:dyDescent="0.3">
      <c r="T146" s="3"/>
    </row>
    <row r="147" spans="2:20" x14ac:dyDescent="0.3">
      <c r="H147" s="4"/>
      <c r="I147" s="2"/>
      <c r="M147" s="2"/>
      <c r="N147" s="2"/>
      <c r="O147" s="2"/>
      <c r="P147" s="2"/>
      <c r="Q147" s="2"/>
      <c r="R147" s="2"/>
    </row>
  </sheetData>
  <sortState ref="A2:T1166">
    <sortCondition ref="A2:A1166"/>
  </sortState>
  <conditionalFormatting sqref="A3:U4 A115:U639 A5:A19 C5:U19 B6:B7 B9:B10 B12:B13 B15:B16 B18:B19 A104:A113 C104:U113 A21:A102 C21:U102">
    <cfRule type="expression" dxfId="1" priority="8">
      <formula>$A3&lt;&gt;$A2</formula>
    </cfRule>
  </conditionalFormatting>
  <conditionalFormatting sqref="A2:U2 A20:U20 A103:U103 A114:U114 B5 B8 B11 B14 B17 B104:B113 B21:B102">
    <cfRule type="expression" dxfId="0" priority="15">
      <formula>$A2&lt;&gt;#REF!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Planned_Constellations</vt:lpstr>
    </vt:vector>
  </TitlesOfParts>
  <Company>Analytical Graphics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Alfano, Salvatore</dc:creator>
  <cp:lastModifiedBy>Claybrook, Austin_x000d_
</cp:lastModifiedBy>
  <dcterms:created xsi:type="dcterms:W3CDTF">2017-01-21T23:01:55Z</dcterms:created>
  <dcterms:modified xsi:type="dcterms:W3CDTF">2019-12-27T20:41:58Z</dcterms:modified>
</cp:coreProperties>
</file>